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20" yWindow="-120" windowWidth="21840" windowHeight="13140" tabRatio="883"/>
  </bookViews>
  <sheets>
    <sheet name="CUADRO GENERADO" sheetId="5" r:id="rId1"/>
    <sheet name="SALDOS" sheetId="6" r:id="rId2"/>
    <sheet name="BASE DATOS CONDUCTORES" sheetId="4" r:id="rId3"/>
    <sheet name="1" sheetId="7" r:id="rId4"/>
    <sheet name="2" sheetId="8" r:id="rId5"/>
    <sheet name="3" sheetId="9" r:id="rId6"/>
    <sheet name="4" sheetId="10" r:id="rId7"/>
    <sheet name="5" sheetId="11" r:id="rId8"/>
    <sheet name="6" sheetId="12" r:id="rId9"/>
    <sheet name="7" sheetId="13" r:id="rId10"/>
    <sheet name="8" sheetId="14" r:id="rId11"/>
    <sheet name="9" sheetId="15" r:id="rId12"/>
    <sheet name="10" sheetId="16" r:id="rId13"/>
    <sheet name="11" sheetId="17" r:id="rId14"/>
    <sheet name="12" sheetId="18" r:id="rId15"/>
    <sheet name="13" sheetId="19" r:id="rId16"/>
    <sheet name="14" sheetId="20" r:id="rId17"/>
    <sheet name="15" sheetId="21" r:id="rId18"/>
    <sheet name="16" sheetId="22" r:id="rId19"/>
    <sheet name="17" sheetId="23" r:id="rId20"/>
    <sheet name="18" sheetId="24" r:id="rId21"/>
    <sheet name="19" sheetId="25" r:id="rId22"/>
    <sheet name="20" sheetId="26" r:id="rId23"/>
    <sheet name="21" sheetId="27" r:id="rId24"/>
    <sheet name="22" sheetId="28" r:id="rId25"/>
    <sheet name="23" sheetId="29" r:id="rId26"/>
    <sheet name="24" sheetId="30" r:id="rId27"/>
    <sheet name="25" sheetId="31" r:id="rId28"/>
    <sheet name="26" sheetId="32" r:id="rId29"/>
    <sheet name="27" sheetId="33" r:id="rId30"/>
    <sheet name="28" sheetId="34" r:id="rId31"/>
    <sheet name="29" sheetId="35" r:id="rId32"/>
    <sheet name="30" sheetId="36" r:id="rId33"/>
    <sheet name="31" sheetId="37" r:id="rId34"/>
  </sheets>
  <definedNames>
    <definedName name="_xlnm.Print_Area" localSheetId="0">'CUADRO GENERADO'!$D$4:$AL$425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6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2"/>
  <c r="D142"/>
  <c r="D145"/>
  <c r="D150"/>
  <c r="D153"/>
  <c r="D158"/>
  <c r="D161"/>
  <c r="D166"/>
  <c r="D169"/>
  <c r="D174"/>
  <c r="D177"/>
  <c r="D182"/>
  <c r="D185"/>
  <c r="D190"/>
  <c r="D193"/>
  <c r="D198"/>
  <c r="D201"/>
  <c r="D206"/>
  <c r="D209"/>
  <c r="D214"/>
  <c r="D217"/>
  <c r="D222"/>
  <c r="D225"/>
  <c r="D230"/>
  <c r="D233"/>
  <c r="D238"/>
  <c r="D241"/>
  <c r="D246"/>
  <c r="D249"/>
  <c r="D254"/>
  <c r="D257"/>
  <c r="D262"/>
  <c r="D265"/>
  <c r="D270"/>
  <c r="D273"/>
  <c r="D278"/>
  <c r="D281"/>
  <c r="D286"/>
  <c r="D289"/>
  <c r="D294"/>
  <c r="D297"/>
  <c r="D302"/>
  <c r="D305"/>
  <c r="D310"/>
  <c r="D313"/>
  <c r="D318"/>
  <c r="D321"/>
  <c r="D326"/>
  <c r="D329"/>
  <c r="D334"/>
  <c r="D337"/>
  <c r="D342"/>
  <c r="D345"/>
  <c r="D350"/>
  <c r="D353"/>
  <c r="D358"/>
  <c r="D361"/>
  <c r="D366"/>
  <c r="D369"/>
  <c r="D374"/>
  <c r="D377"/>
  <c r="D382"/>
  <c r="D385"/>
  <c r="D390"/>
  <c r="D393"/>
  <c r="D398"/>
  <c r="D401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D141" s="1"/>
  <c r="E142"/>
  <c r="E143"/>
  <c r="D143" s="1"/>
  <c r="E144"/>
  <c r="D144" s="1"/>
  <c r="E145"/>
  <c r="E146"/>
  <c r="D146" s="1"/>
  <c r="E147"/>
  <c r="D147" s="1"/>
  <c r="E148"/>
  <c r="D148" s="1"/>
  <c r="E149"/>
  <c r="D149" s="1"/>
  <c r="E150"/>
  <c r="E151"/>
  <c r="D151" s="1"/>
  <c r="E152"/>
  <c r="D152" s="1"/>
  <c r="E153"/>
  <c r="E154"/>
  <c r="D154" s="1"/>
  <c r="E155"/>
  <c r="D155" s="1"/>
  <c r="E156"/>
  <c r="D156" s="1"/>
  <c r="E157"/>
  <c r="D157" s="1"/>
  <c r="E158"/>
  <c r="E159"/>
  <c r="D159" s="1"/>
  <c r="E160"/>
  <c r="D160" s="1"/>
  <c r="E161"/>
  <c r="E162"/>
  <c r="D162" s="1"/>
  <c r="E163"/>
  <c r="D163" s="1"/>
  <c r="E164"/>
  <c r="D164" s="1"/>
  <c r="E165"/>
  <c r="D165" s="1"/>
  <c r="E166"/>
  <c r="E167"/>
  <c r="D167" s="1"/>
  <c r="E168"/>
  <c r="D168" s="1"/>
  <c r="E169"/>
  <c r="E170"/>
  <c r="D170" s="1"/>
  <c r="E171"/>
  <c r="D171" s="1"/>
  <c r="E172"/>
  <c r="D172" s="1"/>
  <c r="E173"/>
  <c r="D173" s="1"/>
  <c r="E174"/>
  <c r="E175"/>
  <c r="D175" s="1"/>
  <c r="E176"/>
  <c r="D176" s="1"/>
  <c r="E177"/>
  <c r="E178"/>
  <c r="D178" s="1"/>
  <c r="E179"/>
  <c r="D179" s="1"/>
  <c r="E180"/>
  <c r="D180" s="1"/>
  <c r="E181"/>
  <c r="D181" s="1"/>
  <c r="E182"/>
  <c r="E183"/>
  <c r="D183" s="1"/>
  <c r="E184"/>
  <c r="D184" s="1"/>
  <c r="E185"/>
  <c r="E186"/>
  <c r="D186" s="1"/>
  <c r="E187"/>
  <c r="D187" s="1"/>
  <c r="E188"/>
  <c r="D188" s="1"/>
  <c r="E189"/>
  <c r="D189" s="1"/>
  <c r="E190"/>
  <c r="E191"/>
  <c r="D191" s="1"/>
  <c r="E192"/>
  <c r="D192" s="1"/>
  <c r="E193"/>
  <c r="E194"/>
  <c r="D194" s="1"/>
  <c r="E195"/>
  <c r="D195" s="1"/>
  <c r="E196"/>
  <c r="D196" s="1"/>
  <c r="E197"/>
  <c r="D197" s="1"/>
  <c r="E198"/>
  <c r="E199"/>
  <c r="D199" s="1"/>
  <c r="E200"/>
  <c r="D200" s="1"/>
  <c r="E201"/>
  <c r="E202"/>
  <c r="D202" s="1"/>
  <c r="E203"/>
  <c r="D203" s="1"/>
  <c r="E204"/>
  <c r="D204" s="1"/>
  <c r="E205"/>
  <c r="D205" s="1"/>
  <c r="E206"/>
  <c r="E207"/>
  <c r="D207" s="1"/>
  <c r="E208"/>
  <c r="D208" s="1"/>
  <c r="E209"/>
  <c r="E210"/>
  <c r="D210" s="1"/>
  <c r="E211"/>
  <c r="D211" s="1"/>
  <c r="E212"/>
  <c r="D212" s="1"/>
  <c r="E213"/>
  <c r="D213" s="1"/>
  <c r="E214"/>
  <c r="E215"/>
  <c r="D215" s="1"/>
  <c r="E216"/>
  <c r="D216" s="1"/>
  <c r="E217"/>
  <c r="E218"/>
  <c r="D218" s="1"/>
  <c r="E219"/>
  <c r="D219" s="1"/>
  <c r="E220"/>
  <c r="D220" s="1"/>
  <c r="E221"/>
  <c r="D221" s="1"/>
  <c r="E222"/>
  <c r="E223"/>
  <c r="D223" s="1"/>
  <c r="E224"/>
  <c r="D224" s="1"/>
  <c r="E225"/>
  <c r="E226"/>
  <c r="D226" s="1"/>
  <c r="E227"/>
  <c r="D227" s="1"/>
  <c r="E228"/>
  <c r="D228" s="1"/>
  <c r="E229"/>
  <c r="D229" s="1"/>
  <c r="E230"/>
  <c r="E231"/>
  <c r="D231" s="1"/>
  <c r="E232"/>
  <c r="D232" s="1"/>
  <c r="E233"/>
  <c r="E234"/>
  <c r="D234" s="1"/>
  <c r="E235"/>
  <c r="D235" s="1"/>
  <c r="E236"/>
  <c r="D236" s="1"/>
  <c r="E237"/>
  <c r="D237" s="1"/>
  <c r="E238"/>
  <c r="E239"/>
  <c r="D239" s="1"/>
  <c r="E240"/>
  <c r="D240" s="1"/>
  <c r="E241"/>
  <c r="E242"/>
  <c r="D242" s="1"/>
  <c r="E243"/>
  <c r="D243" s="1"/>
  <c r="E244"/>
  <c r="D244" s="1"/>
  <c r="E245"/>
  <c r="D245" s="1"/>
  <c r="E246"/>
  <c r="E247"/>
  <c r="D247" s="1"/>
  <c r="E248"/>
  <c r="D248" s="1"/>
  <c r="E249"/>
  <c r="E250"/>
  <c r="D250" s="1"/>
  <c r="E251"/>
  <c r="D251" s="1"/>
  <c r="E252"/>
  <c r="D252" s="1"/>
  <c r="E253"/>
  <c r="D253" s="1"/>
  <c r="E254"/>
  <c r="E255"/>
  <c r="D255" s="1"/>
  <c r="E256"/>
  <c r="D256" s="1"/>
  <c r="E257"/>
  <c r="E258"/>
  <c r="D258" s="1"/>
  <c r="E259"/>
  <c r="D259" s="1"/>
  <c r="E260"/>
  <c r="D260" s="1"/>
  <c r="E261"/>
  <c r="D261" s="1"/>
  <c r="E262"/>
  <c r="E263"/>
  <c r="D263" s="1"/>
  <c r="E264"/>
  <c r="D264" s="1"/>
  <c r="E265"/>
  <c r="E266"/>
  <c r="D266" s="1"/>
  <c r="E267"/>
  <c r="D267" s="1"/>
  <c r="E268"/>
  <c r="D268" s="1"/>
  <c r="E269"/>
  <c r="D269" s="1"/>
  <c r="E270"/>
  <c r="E271"/>
  <c r="D271" s="1"/>
  <c r="E272"/>
  <c r="D272" s="1"/>
  <c r="E273"/>
  <c r="E274"/>
  <c r="D274" s="1"/>
  <c r="E275"/>
  <c r="D275" s="1"/>
  <c r="E276"/>
  <c r="D276" s="1"/>
  <c r="E277"/>
  <c r="D277" s="1"/>
  <c r="E278"/>
  <c r="E279"/>
  <c r="D279" s="1"/>
  <c r="E280"/>
  <c r="D280" s="1"/>
  <c r="E281"/>
  <c r="E282"/>
  <c r="D282" s="1"/>
  <c r="E283"/>
  <c r="D283" s="1"/>
  <c r="E284"/>
  <c r="D284" s="1"/>
  <c r="E285"/>
  <c r="D285" s="1"/>
  <c r="E286"/>
  <c r="E287"/>
  <c r="D287" s="1"/>
  <c r="E288"/>
  <c r="D288" s="1"/>
  <c r="E289"/>
  <c r="E290"/>
  <c r="D290" s="1"/>
  <c r="E291"/>
  <c r="D291" s="1"/>
  <c r="E292"/>
  <c r="D292" s="1"/>
  <c r="E293"/>
  <c r="D293" s="1"/>
  <c r="E294"/>
  <c r="E295"/>
  <c r="D295" s="1"/>
  <c r="E296"/>
  <c r="D296" s="1"/>
  <c r="E297"/>
  <c r="E298"/>
  <c r="D298" s="1"/>
  <c r="E299"/>
  <c r="D299" s="1"/>
  <c r="E300"/>
  <c r="D300" s="1"/>
  <c r="E301"/>
  <c r="D301" s="1"/>
  <c r="E302"/>
  <c r="E303"/>
  <c r="D303" s="1"/>
  <c r="E304"/>
  <c r="D304" s="1"/>
  <c r="E305"/>
  <c r="E306"/>
  <c r="D306" s="1"/>
  <c r="E307"/>
  <c r="D307" s="1"/>
  <c r="E308"/>
  <c r="D308" s="1"/>
  <c r="E309"/>
  <c r="D309" s="1"/>
  <c r="E310"/>
  <c r="E311"/>
  <c r="D311" s="1"/>
  <c r="E312"/>
  <c r="D312" s="1"/>
  <c r="E313"/>
  <c r="E314"/>
  <c r="D314" s="1"/>
  <c r="E315"/>
  <c r="D315" s="1"/>
  <c r="E316"/>
  <c r="D316" s="1"/>
  <c r="E317"/>
  <c r="D317" s="1"/>
  <c r="E318"/>
  <c r="E319"/>
  <c r="D319" s="1"/>
  <c r="E320"/>
  <c r="D320" s="1"/>
  <c r="E321"/>
  <c r="E322"/>
  <c r="D322" s="1"/>
  <c r="E323"/>
  <c r="D323" s="1"/>
  <c r="E324"/>
  <c r="D324" s="1"/>
  <c r="E325"/>
  <c r="D325" s="1"/>
  <c r="E326"/>
  <c r="E327"/>
  <c r="D327" s="1"/>
  <c r="E328"/>
  <c r="D328" s="1"/>
  <c r="E329"/>
  <c r="E330"/>
  <c r="D330" s="1"/>
  <c r="E331"/>
  <c r="D331" s="1"/>
  <c r="E332"/>
  <c r="D332" s="1"/>
  <c r="E333"/>
  <c r="D333" s="1"/>
  <c r="E334"/>
  <c r="E335"/>
  <c r="D335" s="1"/>
  <c r="E336"/>
  <c r="D336" s="1"/>
  <c r="E337"/>
  <c r="E338"/>
  <c r="D338" s="1"/>
  <c r="E339"/>
  <c r="D339" s="1"/>
  <c r="E340"/>
  <c r="D340" s="1"/>
  <c r="E341"/>
  <c r="D341" s="1"/>
  <c r="E342"/>
  <c r="E343"/>
  <c r="D343" s="1"/>
  <c r="E344"/>
  <c r="D344" s="1"/>
  <c r="E345"/>
  <c r="E346"/>
  <c r="D346" s="1"/>
  <c r="E347"/>
  <c r="D347" s="1"/>
  <c r="E348"/>
  <c r="D348" s="1"/>
  <c r="E349"/>
  <c r="D349" s="1"/>
  <c r="E350"/>
  <c r="E351"/>
  <c r="D351" s="1"/>
  <c r="E352"/>
  <c r="D352" s="1"/>
  <c r="E353"/>
  <c r="E354"/>
  <c r="D354" s="1"/>
  <c r="E355"/>
  <c r="D355" s="1"/>
  <c r="E356"/>
  <c r="D356" s="1"/>
  <c r="E357"/>
  <c r="D357" s="1"/>
  <c r="E358"/>
  <c r="E359"/>
  <c r="D359" s="1"/>
  <c r="E360"/>
  <c r="D360" s="1"/>
  <c r="E361"/>
  <c r="E362"/>
  <c r="D362" s="1"/>
  <c r="E363"/>
  <c r="D363" s="1"/>
  <c r="E364"/>
  <c r="D364" s="1"/>
  <c r="E365"/>
  <c r="D365" s="1"/>
  <c r="E366"/>
  <c r="E367"/>
  <c r="D367" s="1"/>
  <c r="E368"/>
  <c r="D368" s="1"/>
  <c r="E369"/>
  <c r="E370"/>
  <c r="D370" s="1"/>
  <c r="E371"/>
  <c r="D371" s="1"/>
  <c r="E372"/>
  <c r="D372" s="1"/>
  <c r="E373"/>
  <c r="D373" s="1"/>
  <c r="E374"/>
  <c r="E375"/>
  <c r="D375" s="1"/>
  <c r="E376"/>
  <c r="D376" s="1"/>
  <c r="E377"/>
  <c r="E378"/>
  <c r="D378" s="1"/>
  <c r="E379"/>
  <c r="D379" s="1"/>
  <c r="E380"/>
  <c r="D380" s="1"/>
  <c r="E381"/>
  <c r="D381" s="1"/>
  <c r="E382"/>
  <c r="E383"/>
  <c r="D383" s="1"/>
  <c r="E384"/>
  <c r="D384" s="1"/>
  <c r="E385"/>
  <c r="E386"/>
  <c r="D386" s="1"/>
  <c r="E387"/>
  <c r="D387" s="1"/>
  <c r="E388"/>
  <c r="D388" s="1"/>
  <c r="E389"/>
  <c r="D389" s="1"/>
  <c r="E390"/>
  <c r="E391"/>
  <c r="D391" s="1"/>
  <c r="E392"/>
  <c r="D392" s="1"/>
  <c r="E393"/>
  <c r="E394"/>
  <c r="D394" s="1"/>
  <c r="E395"/>
  <c r="D395" s="1"/>
  <c r="E396"/>
  <c r="D396" s="1"/>
  <c r="E397"/>
  <c r="D397" s="1"/>
  <c r="E398"/>
  <c r="E399"/>
  <c r="D399" s="1"/>
  <c r="E400"/>
  <c r="D400" s="1"/>
  <c r="E401"/>
  <c r="E2"/>
  <c r="A400" i="7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2" i="4"/>
  <c r="A8" i="15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P322" i="5"/>
  <c r="L322"/>
  <c r="P216"/>
  <c r="L216"/>
  <c r="P110"/>
  <c r="L110"/>
  <c r="P4"/>
  <c r="L4"/>
  <c r="A400" i="8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9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1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11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12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13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14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16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17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18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19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2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21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22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23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24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25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26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27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28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29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3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31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32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33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34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35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36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400" i="37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X1" i="4"/>
  <c r="Y1"/>
  <c r="Z1"/>
  <c r="AA1"/>
  <c r="C2"/>
  <c r="D2"/>
  <c r="E2"/>
  <c r="C3"/>
  <c r="D3"/>
  <c r="E3"/>
  <c r="B4"/>
  <c r="G4"/>
  <c r="K4"/>
  <c r="L4"/>
  <c r="M4" s="1"/>
  <c r="Y4" s="1"/>
  <c r="N4"/>
  <c r="O4" s="1"/>
  <c r="P4" s="1"/>
  <c r="T4"/>
  <c r="W4"/>
  <c r="AB4"/>
  <c r="B5"/>
  <c r="G5"/>
  <c r="K5"/>
  <c r="L5" s="1"/>
  <c r="M5" s="1"/>
  <c r="Y5" s="1"/>
  <c r="Q5"/>
  <c r="R5" s="1"/>
  <c r="S5" s="1"/>
  <c r="AA5" s="1"/>
  <c r="T5"/>
  <c r="W5"/>
  <c r="AB5"/>
  <c r="AB3" s="1"/>
  <c r="B6"/>
  <c r="G6"/>
  <c r="K6"/>
  <c r="L6" s="1"/>
  <c r="M6" s="1"/>
  <c r="Y6" s="1"/>
  <c r="Q6"/>
  <c r="R6" s="1"/>
  <c r="S6" s="1"/>
  <c r="AA6" s="1"/>
  <c r="T6"/>
  <c r="W6"/>
  <c r="AB6"/>
  <c r="B7"/>
  <c r="G7"/>
  <c r="K7"/>
  <c r="L7"/>
  <c r="M7" s="1"/>
  <c r="Y7" s="1"/>
  <c r="N7"/>
  <c r="O7" s="1"/>
  <c r="P7"/>
  <c r="Z7" s="1"/>
  <c r="Q7"/>
  <c r="T7"/>
  <c r="W7"/>
  <c r="AB7"/>
  <c r="B8"/>
  <c r="G8"/>
  <c r="K8"/>
  <c r="L8" s="1"/>
  <c r="M8" s="1"/>
  <c r="Y8" s="1"/>
  <c r="Q8"/>
  <c r="R8"/>
  <c r="S8" s="1"/>
  <c r="AA8" s="1"/>
  <c r="T8"/>
  <c r="W8"/>
  <c r="AB8"/>
  <c r="B9"/>
  <c r="G9"/>
  <c r="K62"/>
  <c r="K9"/>
  <c r="L9" s="1"/>
  <c r="M9" s="1"/>
  <c r="Y9"/>
  <c r="Q9"/>
  <c r="R9"/>
  <c r="S9" s="1"/>
  <c r="AA9"/>
  <c r="T9"/>
  <c r="W9"/>
  <c r="AB9"/>
  <c r="B10"/>
  <c r="G10"/>
  <c r="K10"/>
  <c r="L10" s="1"/>
  <c r="M10" s="1"/>
  <c r="Y10"/>
  <c r="Q10"/>
  <c r="R10"/>
  <c r="S10" s="1"/>
  <c r="AA10" s="1"/>
  <c r="T10"/>
  <c r="W10"/>
  <c r="AB10"/>
  <c r="B11"/>
  <c r="G11"/>
  <c r="N11"/>
  <c r="O11"/>
  <c r="P11" s="1"/>
  <c r="Z11" s="1"/>
  <c r="Q11"/>
  <c r="R11"/>
  <c r="S11" s="1"/>
  <c r="AA11" s="1"/>
  <c r="T11"/>
  <c r="W11"/>
  <c r="AB11"/>
  <c r="B12"/>
  <c r="G12"/>
  <c r="K12"/>
  <c r="L12" s="1"/>
  <c r="M12" s="1"/>
  <c r="Y12" s="1"/>
  <c r="N12"/>
  <c r="O12" s="1"/>
  <c r="P12" s="1"/>
  <c r="Z12" s="1"/>
  <c r="T12"/>
  <c r="W12"/>
  <c r="AB12"/>
  <c r="B13"/>
  <c r="G13"/>
  <c r="K13"/>
  <c r="L13" s="1"/>
  <c r="M13" s="1"/>
  <c r="Y13" s="1"/>
  <c r="Q13"/>
  <c r="R13" s="1"/>
  <c r="S13" s="1"/>
  <c r="AA13" s="1"/>
  <c r="T13"/>
  <c r="W13"/>
  <c r="AB13"/>
  <c r="B14"/>
  <c r="G14"/>
  <c r="N14"/>
  <c r="O14"/>
  <c r="P14" s="1"/>
  <c r="Z14" s="1"/>
  <c r="Q14"/>
  <c r="R14" s="1"/>
  <c r="S14"/>
  <c r="AA14" s="1"/>
  <c r="T14"/>
  <c r="W14"/>
  <c r="AB14"/>
  <c r="B15"/>
  <c r="G15"/>
  <c r="K15"/>
  <c r="L15"/>
  <c r="M15" s="1"/>
  <c r="Y15" s="1"/>
  <c r="Q15"/>
  <c r="R15"/>
  <c r="S15" s="1"/>
  <c r="AA15" s="1"/>
  <c r="T15"/>
  <c r="W15"/>
  <c r="AB15"/>
  <c r="B16"/>
  <c r="G16"/>
  <c r="K16"/>
  <c r="L16" s="1"/>
  <c r="M16"/>
  <c r="Y16" s="1"/>
  <c r="N16"/>
  <c r="O16" s="1"/>
  <c r="P16" s="1"/>
  <c r="Z16" s="1"/>
  <c r="T16"/>
  <c r="W16"/>
  <c r="AB16"/>
  <c r="B17"/>
  <c r="G17"/>
  <c r="K17"/>
  <c r="L17" s="1"/>
  <c r="M17" s="1"/>
  <c r="Y17" s="1"/>
  <c r="N17"/>
  <c r="O17" s="1"/>
  <c r="P17" s="1"/>
  <c r="Z17" s="1"/>
  <c r="T17"/>
  <c r="W17"/>
  <c r="AB17"/>
  <c r="B18"/>
  <c r="G18"/>
  <c r="N18"/>
  <c r="O18" s="1"/>
  <c r="P18" s="1"/>
  <c r="Z18" s="1"/>
  <c r="Q18"/>
  <c r="R18"/>
  <c r="S18" s="1"/>
  <c r="AA18" s="1"/>
  <c r="T18"/>
  <c r="W18"/>
  <c r="AB18"/>
  <c r="B19"/>
  <c r="G19"/>
  <c r="K19"/>
  <c r="L19"/>
  <c r="M19" s="1"/>
  <c r="Y19" s="1"/>
  <c r="N19"/>
  <c r="O19" s="1"/>
  <c r="P19" s="1"/>
  <c r="Z19" s="1"/>
  <c r="T19"/>
  <c r="W19"/>
  <c r="AB19"/>
  <c r="B20"/>
  <c r="G20"/>
  <c r="K14"/>
  <c r="K20"/>
  <c r="L20" s="1"/>
  <c r="M20"/>
  <c r="Y20" s="1"/>
  <c r="N20"/>
  <c r="O20" s="1"/>
  <c r="P20" s="1"/>
  <c r="Z20" s="1"/>
  <c r="T20"/>
  <c r="W20"/>
  <c r="AB20"/>
  <c r="B21"/>
  <c r="G21"/>
  <c r="K18"/>
  <c r="K21"/>
  <c r="L21"/>
  <c r="M21"/>
  <c r="Y21" s="1"/>
  <c r="N21"/>
  <c r="O21" s="1"/>
  <c r="P21" s="1"/>
  <c r="Z21" s="1"/>
  <c r="Q21"/>
  <c r="R21"/>
  <c r="S21" s="1"/>
  <c r="AA21" s="1"/>
  <c r="T21"/>
  <c r="W21"/>
  <c r="AB21"/>
  <c r="B22"/>
  <c r="G22"/>
  <c r="K22"/>
  <c r="L22" s="1"/>
  <c r="M22" s="1"/>
  <c r="Y22" s="1"/>
  <c r="N22"/>
  <c r="O22" s="1"/>
  <c r="P22" s="1"/>
  <c r="Z22" s="1"/>
  <c r="Q22"/>
  <c r="R22" s="1"/>
  <c r="S22" s="1"/>
  <c r="AA22"/>
  <c r="T22"/>
  <c r="W22"/>
  <c r="AB22"/>
  <c r="B23"/>
  <c r="G23"/>
  <c r="K23"/>
  <c r="L23" s="1"/>
  <c r="M23" s="1"/>
  <c r="Y23" s="1"/>
  <c r="N23"/>
  <c r="O23" s="1"/>
  <c r="P23" s="1"/>
  <c r="Z23"/>
  <c r="Q23"/>
  <c r="R23" s="1"/>
  <c r="S23" s="1"/>
  <c r="AA23" s="1"/>
  <c r="T23"/>
  <c r="W23"/>
  <c r="AB23"/>
  <c r="B24"/>
  <c r="G24"/>
  <c r="K24"/>
  <c r="L24"/>
  <c r="M24" s="1"/>
  <c r="Y24" s="1"/>
  <c r="Q24"/>
  <c r="R24" s="1"/>
  <c r="S24"/>
  <c r="AA24" s="1"/>
  <c r="T24"/>
  <c r="W24"/>
  <c r="AB24"/>
  <c r="B25"/>
  <c r="G25"/>
  <c r="K25"/>
  <c r="L25"/>
  <c r="M25" s="1"/>
  <c r="Y25" s="1"/>
  <c r="N25"/>
  <c r="O25" s="1"/>
  <c r="P25" s="1"/>
  <c r="Z25" s="1"/>
  <c r="Q25"/>
  <c r="R25" s="1"/>
  <c r="S25" s="1"/>
  <c r="AA25" s="1"/>
  <c r="T25"/>
  <c r="W25"/>
  <c r="AB25"/>
  <c r="B26"/>
  <c r="G26"/>
  <c r="N13"/>
  <c r="K26"/>
  <c r="L26" s="1"/>
  <c r="M26" s="1"/>
  <c r="Y26" s="1"/>
  <c r="N26"/>
  <c r="O26" s="1"/>
  <c r="P26" s="1"/>
  <c r="Z26" s="1"/>
  <c r="T26"/>
  <c r="W26"/>
  <c r="AB26"/>
  <c r="B27"/>
  <c r="G27"/>
  <c r="K27"/>
  <c r="L27" s="1"/>
  <c r="M27" s="1"/>
  <c r="Y27" s="1"/>
  <c r="N27"/>
  <c r="O27" s="1"/>
  <c r="P27" s="1"/>
  <c r="Z27" s="1"/>
  <c r="Q27"/>
  <c r="R27" s="1"/>
  <c r="S27"/>
  <c r="AA27" s="1"/>
  <c r="T27"/>
  <c r="W27"/>
  <c r="AB27"/>
  <c r="B28"/>
  <c r="G28"/>
  <c r="K28"/>
  <c r="L28"/>
  <c r="M28" s="1"/>
  <c r="Y28" s="1"/>
  <c r="N28"/>
  <c r="O28" s="1"/>
  <c r="P28" s="1"/>
  <c r="Z28" s="1"/>
  <c r="Q28"/>
  <c r="R28"/>
  <c r="S28" s="1"/>
  <c r="AA28" s="1"/>
  <c r="T28"/>
  <c r="W28"/>
  <c r="AB28"/>
  <c r="B29"/>
  <c r="G29"/>
  <c r="K29"/>
  <c r="L29" s="1"/>
  <c r="M29" s="1"/>
  <c r="Y29"/>
  <c r="N29"/>
  <c r="O29" s="1"/>
  <c r="P29" s="1"/>
  <c r="Z29" s="1"/>
  <c r="Q29"/>
  <c r="R29" s="1"/>
  <c r="S29" s="1"/>
  <c r="AA29" s="1"/>
  <c r="T29"/>
  <c r="W29"/>
  <c r="AB29"/>
  <c r="B30"/>
  <c r="G30"/>
  <c r="N30"/>
  <c r="O30" s="1"/>
  <c r="P30" s="1"/>
  <c r="Z30" s="1"/>
  <c r="Q30"/>
  <c r="R30" s="1"/>
  <c r="S30" s="1"/>
  <c r="AA30" s="1"/>
  <c r="T30"/>
  <c r="W30"/>
  <c r="AB30"/>
  <c r="B31"/>
  <c r="G31"/>
  <c r="H108"/>
  <c r="K31"/>
  <c r="L31" s="1"/>
  <c r="M31" s="1"/>
  <c r="Y31" s="1"/>
  <c r="N31"/>
  <c r="O31" s="1"/>
  <c r="P31" s="1"/>
  <c r="Z31" s="1"/>
  <c r="Q31"/>
  <c r="R31" s="1"/>
  <c r="S31" s="1"/>
  <c r="AA31" s="1"/>
  <c r="T31"/>
  <c r="W31"/>
  <c r="AB31"/>
  <c r="B32"/>
  <c r="G32"/>
  <c r="K32"/>
  <c r="N32"/>
  <c r="O32" s="1"/>
  <c r="P32"/>
  <c r="Z32" s="1"/>
  <c r="Q32"/>
  <c r="R32" s="1"/>
  <c r="S32" s="1"/>
  <c r="AA32" s="1"/>
  <c r="T32"/>
  <c r="W32"/>
  <c r="AB32"/>
  <c r="B33"/>
  <c r="G33"/>
  <c r="K33"/>
  <c r="N33"/>
  <c r="O33" s="1"/>
  <c r="P33" s="1"/>
  <c r="Z33" s="1"/>
  <c r="Q33"/>
  <c r="R33"/>
  <c r="S33" s="1"/>
  <c r="AA33" s="1"/>
  <c r="T33"/>
  <c r="W33"/>
  <c r="AB33"/>
  <c r="B34"/>
  <c r="G34"/>
  <c r="K34"/>
  <c r="N34"/>
  <c r="O34"/>
  <c r="P34"/>
  <c r="Z34" s="1"/>
  <c r="Q34"/>
  <c r="R34" s="1"/>
  <c r="S34" s="1"/>
  <c r="AA34" s="1"/>
  <c r="T34"/>
  <c r="W34"/>
  <c r="AB34"/>
  <c r="B35"/>
  <c r="G35"/>
  <c r="H121"/>
  <c r="N35"/>
  <c r="O35" s="1"/>
  <c r="P35" s="1"/>
  <c r="Z35" s="1"/>
  <c r="Q35"/>
  <c r="R35"/>
  <c r="S35" s="1"/>
  <c r="AA35" s="1"/>
  <c r="T35"/>
  <c r="W35"/>
  <c r="AB35"/>
  <c r="B36"/>
  <c r="G36"/>
  <c r="N36"/>
  <c r="O36" s="1"/>
  <c r="P36" s="1"/>
  <c r="Z36" s="1"/>
  <c r="Q36"/>
  <c r="R36" s="1"/>
  <c r="S36" s="1"/>
  <c r="AA36" s="1"/>
  <c r="T36"/>
  <c r="W36"/>
  <c r="AB36"/>
  <c r="B37"/>
  <c r="G37"/>
  <c r="N37"/>
  <c r="O37" s="1"/>
  <c r="P37" s="1"/>
  <c r="Z37" s="1"/>
  <c r="Q37"/>
  <c r="R37" s="1"/>
  <c r="S37" s="1"/>
  <c r="AA37" s="1"/>
  <c r="T37"/>
  <c r="W37"/>
  <c r="AB37"/>
  <c r="B38"/>
  <c r="G38"/>
  <c r="K38"/>
  <c r="N38"/>
  <c r="O38" s="1"/>
  <c r="P38" s="1"/>
  <c r="Z38" s="1"/>
  <c r="Q38"/>
  <c r="R38"/>
  <c r="S38" s="1"/>
  <c r="AA38" s="1"/>
  <c r="T38"/>
  <c r="W38"/>
  <c r="AB38"/>
  <c r="B39"/>
  <c r="G39"/>
  <c r="K39"/>
  <c r="L39"/>
  <c r="M39" s="1"/>
  <c r="Y39" s="1"/>
  <c r="N39"/>
  <c r="O39" s="1"/>
  <c r="P39" s="1"/>
  <c r="Z39" s="1"/>
  <c r="Q39"/>
  <c r="R39" s="1"/>
  <c r="S39" s="1"/>
  <c r="AA39" s="1"/>
  <c r="T39"/>
  <c r="W39"/>
  <c r="AB39"/>
  <c r="B40"/>
  <c r="G40"/>
  <c r="K40"/>
  <c r="N40"/>
  <c r="O40"/>
  <c r="P40" s="1"/>
  <c r="Z40" s="1"/>
  <c r="Q40"/>
  <c r="R40" s="1"/>
  <c r="S40"/>
  <c r="AA40" s="1"/>
  <c r="T40"/>
  <c r="W40"/>
  <c r="AB40"/>
  <c r="B41"/>
  <c r="G41"/>
  <c r="K41"/>
  <c r="N41"/>
  <c r="O41" s="1"/>
  <c r="P41" s="1"/>
  <c r="Z41" s="1"/>
  <c r="Q41"/>
  <c r="R41" s="1"/>
  <c r="S41" s="1"/>
  <c r="AA41" s="1"/>
  <c r="T41"/>
  <c r="W41"/>
  <c r="AB41"/>
  <c r="B42"/>
  <c r="G42"/>
  <c r="Q60"/>
  <c r="N42"/>
  <c r="O42" s="1"/>
  <c r="P42" s="1"/>
  <c r="Z42" s="1"/>
  <c r="Q42"/>
  <c r="R42"/>
  <c r="S42" s="1"/>
  <c r="AA42" s="1"/>
  <c r="T42"/>
  <c r="W42"/>
  <c r="AB42"/>
  <c r="B43"/>
  <c r="G43"/>
  <c r="K43"/>
  <c r="N43"/>
  <c r="O43" s="1"/>
  <c r="P43" s="1"/>
  <c r="Z43" s="1"/>
  <c r="Q43"/>
  <c r="R43"/>
  <c r="S43" s="1"/>
  <c r="AA43" s="1"/>
  <c r="T43"/>
  <c r="W43"/>
  <c r="AB43"/>
  <c r="B44"/>
  <c r="G44"/>
  <c r="K44"/>
  <c r="L44" s="1"/>
  <c r="M44"/>
  <c r="Y44" s="1"/>
  <c r="N44"/>
  <c r="O44" s="1"/>
  <c r="P44" s="1"/>
  <c r="Z44" s="1"/>
  <c r="T44"/>
  <c r="W44"/>
  <c r="AB44"/>
  <c r="B45"/>
  <c r="G45"/>
  <c r="H78"/>
  <c r="K45"/>
  <c r="L45" s="1"/>
  <c r="M45" s="1"/>
  <c r="Y45" s="1"/>
  <c r="N45"/>
  <c r="O45"/>
  <c r="P45" s="1"/>
  <c r="Z45" s="1"/>
  <c r="T45"/>
  <c r="W45"/>
  <c r="AB45"/>
  <c r="B46"/>
  <c r="G46"/>
  <c r="K46"/>
  <c r="L46" s="1"/>
  <c r="M46" s="1"/>
  <c r="Y46" s="1"/>
  <c r="N46"/>
  <c r="O46"/>
  <c r="P46" s="1"/>
  <c r="Z46" s="1"/>
  <c r="T46"/>
  <c r="W46"/>
  <c r="AB46"/>
  <c r="B47"/>
  <c r="G47"/>
  <c r="K47"/>
  <c r="L47" s="1"/>
  <c r="M47"/>
  <c r="Y47" s="1"/>
  <c r="N47"/>
  <c r="O47" s="1"/>
  <c r="P47" s="1"/>
  <c r="Z47" s="1"/>
  <c r="T47"/>
  <c r="W47"/>
  <c r="AB47"/>
  <c r="B48"/>
  <c r="G48"/>
  <c r="N48"/>
  <c r="K48"/>
  <c r="L48" s="1"/>
  <c r="M48" s="1"/>
  <c r="Y48" s="1"/>
  <c r="Q48"/>
  <c r="R48"/>
  <c r="S48" s="1"/>
  <c r="AA48" s="1"/>
  <c r="T48"/>
  <c r="W48"/>
  <c r="AB48"/>
  <c r="B49"/>
  <c r="G49"/>
  <c r="K49"/>
  <c r="N49"/>
  <c r="O49" s="1"/>
  <c r="P49" s="1"/>
  <c r="Z49" s="1"/>
  <c r="Q49"/>
  <c r="R49" s="1"/>
  <c r="S49"/>
  <c r="AA49" s="1"/>
  <c r="T49"/>
  <c r="W49"/>
  <c r="AB49"/>
  <c r="B50"/>
  <c r="G50"/>
  <c r="H94"/>
  <c r="N50"/>
  <c r="O50" s="1"/>
  <c r="P50" s="1"/>
  <c r="Z50" s="1"/>
  <c r="Q50"/>
  <c r="R50"/>
  <c r="S50" s="1"/>
  <c r="AA50" s="1"/>
  <c r="T50"/>
  <c r="W50"/>
  <c r="AB50"/>
  <c r="B51"/>
  <c r="G51"/>
  <c r="H99"/>
  <c r="K51"/>
  <c r="L51" s="1"/>
  <c r="M51" s="1"/>
  <c r="Y51" s="1"/>
  <c r="N51"/>
  <c r="O51" s="1"/>
  <c r="P51" s="1"/>
  <c r="Z51" s="1"/>
  <c r="Q51"/>
  <c r="R51" s="1"/>
  <c r="S51"/>
  <c r="AA51" s="1"/>
  <c r="T51"/>
  <c r="W51"/>
  <c r="AB51"/>
  <c r="B52"/>
  <c r="G52"/>
  <c r="K52"/>
  <c r="N52"/>
  <c r="O52" s="1"/>
  <c r="P52" s="1"/>
  <c r="Z52" s="1"/>
  <c r="Q52"/>
  <c r="R52"/>
  <c r="S52"/>
  <c r="AA52" s="1"/>
  <c r="T52"/>
  <c r="W52"/>
  <c r="AB52"/>
  <c r="B53"/>
  <c r="G53"/>
  <c r="K53"/>
  <c r="L53"/>
  <c r="M53" s="1"/>
  <c r="Y53"/>
  <c r="N53"/>
  <c r="O53"/>
  <c r="P53" s="1"/>
  <c r="Z53" s="1"/>
  <c r="T53"/>
  <c r="W53"/>
  <c r="AB53"/>
  <c r="B54"/>
  <c r="G54"/>
  <c r="K54"/>
  <c r="N54"/>
  <c r="O54" s="1"/>
  <c r="P54" s="1"/>
  <c r="Z54" s="1"/>
  <c r="Q54"/>
  <c r="R54"/>
  <c r="S54" s="1"/>
  <c r="AA54" s="1"/>
  <c r="T54"/>
  <c r="W54"/>
  <c r="AB54"/>
  <c r="B55"/>
  <c r="G55"/>
  <c r="K55"/>
  <c r="L55" s="1"/>
  <c r="M55" s="1"/>
  <c r="Y55" s="1"/>
  <c r="N55"/>
  <c r="O55"/>
  <c r="P55" s="1"/>
  <c r="Z55" s="1"/>
  <c r="T55"/>
  <c r="W55"/>
  <c r="AB55"/>
  <c r="B56"/>
  <c r="G56"/>
  <c r="Q4"/>
  <c r="K56"/>
  <c r="L56" s="1"/>
  <c r="M56" s="1"/>
  <c r="Y56" s="1"/>
  <c r="N56"/>
  <c r="O56" s="1"/>
  <c r="P56" s="1"/>
  <c r="Z56" s="1"/>
  <c r="T56"/>
  <c r="W56"/>
  <c r="AB56"/>
  <c r="B57"/>
  <c r="G57"/>
  <c r="K57"/>
  <c r="L57"/>
  <c r="M57" s="1"/>
  <c r="Y57" s="1"/>
  <c r="N57"/>
  <c r="O57"/>
  <c r="P57" s="1"/>
  <c r="Z57" s="1"/>
  <c r="T57"/>
  <c r="W57"/>
  <c r="AB57"/>
  <c r="B58"/>
  <c r="G58"/>
  <c r="K58"/>
  <c r="N58"/>
  <c r="O58"/>
  <c r="P58" s="1"/>
  <c r="Z58" s="1"/>
  <c r="Q58"/>
  <c r="R58" s="1"/>
  <c r="S58" s="1"/>
  <c r="AA58" s="1"/>
  <c r="T58"/>
  <c r="W58"/>
  <c r="AB58"/>
  <c r="B59"/>
  <c r="G59"/>
  <c r="K59"/>
  <c r="L59" s="1"/>
  <c r="M59" s="1"/>
  <c r="Y59" s="1"/>
  <c r="N59"/>
  <c r="O59"/>
  <c r="P59" s="1"/>
  <c r="Z59" s="1"/>
  <c r="Q59"/>
  <c r="R59" s="1"/>
  <c r="S59" s="1"/>
  <c r="AA59" s="1"/>
  <c r="T59"/>
  <c r="W59"/>
  <c r="AB59"/>
  <c r="B60"/>
  <c r="G60"/>
  <c r="K60"/>
  <c r="L60"/>
  <c r="M60" s="1"/>
  <c r="Y60" s="1"/>
  <c r="N60"/>
  <c r="O60" s="1"/>
  <c r="P60" s="1"/>
  <c r="Z60" s="1"/>
  <c r="T60"/>
  <c r="W60"/>
  <c r="AB60"/>
  <c r="B61"/>
  <c r="G61"/>
  <c r="N61"/>
  <c r="O61" s="1"/>
  <c r="P61" s="1"/>
  <c r="Z61" s="1"/>
  <c r="Q61"/>
  <c r="R61" s="1"/>
  <c r="S61" s="1"/>
  <c r="AA61" s="1"/>
  <c r="T61"/>
  <c r="W61"/>
  <c r="AB61"/>
  <c r="B62"/>
  <c r="G62"/>
  <c r="N62"/>
  <c r="O62" s="1"/>
  <c r="P62" s="1"/>
  <c r="Z62" s="1"/>
  <c r="Q62"/>
  <c r="R62" s="1"/>
  <c r="S62" s="1"/>
  <c r="AA62" s="1"/>
  <c r="T62"/>
  <c r="W62"/>
  <c r="AB62"/>
  <c r="B63"/>
  <c r="G63"/>
  <c r="K63"/>
  <c r="L63" s="1"/>
  <c r="M63" s="1"/>
  <c r="Y63" s="1"/>
  <c r="N63"/>
  <c r="O63" s="1"/>
  <c r="P63" s="1"/>
  <c r="Z63" s="1"/>
  <c r="T63"/>
  <c r="W63"/>
  <c r="AB63"/>
  <c r="B64"/>
  <c r="G64"/>
  <c r="K64"/>
  <c r="L64" s="1"/>
  <c r="M64" s="1"/>
  <c r="Y64" s="1"/>
  <c r="N64"/>
  <c r="O64"/>
  <c r="P64" s="1"/>
  <c r="Z64" s="1"/>
  <c r="Q64"/>
  <c r="R64" s="1"/>
  <c r="S64" s="1"/>
  <c r="AA64" s="1"/>
  <c r="T64"/>
  <c r="W64"/>
  <c r="AB64"/>
  <c r="B65"/>
  <c r="G65"/>
  <c r="K65"/>
  <c r="L65"/>
  <c r="M65" s="1"/>
  <c r="Y65" s="1"/>
  <c r="N65"/>
  <c r="O65" s="1"/>
  <c r="P65" s="1"/>
  <c r="Z65" s="1"/>
  <c r="T65"/>
  <c r="W65"/>
  <c r="AB65"/>
  <c r="B66"/>
  <c r="G66"/>
  <c r="K66"/>
  <c r="L66" s="1"/>
  <c r="M66" s="1"/>
  <c r="Y66" s="1"/>
  <c r="N66"/>
  <c r="O66" s="1"/>
  <c r="P66" s="1"/>
  <c r="Z66" s="1"/>
  <c r="T66"/>
  <c r="W66"/>
  <c r="AB66"/>
  <c r="B67"/>
  <c r="G67"/>
  <c r="K67"/>
  <c r="L67" s="1"/>
  <c r="M67"/>
  <c r="Y67" s="1"/>
  <c r="N67"/>
  <c r="O67"/>
  <c r="P67" s="1"/>
  <c r="Z67" s="1"/>
  <c r="Q67"/>
  <c r="R67" s="1"/>
  <c r="S67" s="1"/>
  <c r="AA67" s="1"/>
  <c r="T67"/>
  <c r="W67"/>
  <c r="AB67"/>
  <c r="B68"/>
  <c r="G68"/>
  <c r="H68"/>
  <c r="N68"/>
  <c r="O68"/>
  <c r="P68" s="1"/>
  <c r="Z68" s="1"/>
  <c r="Q68"/>
  <c r="R68" s="1"/>
  <c r="S68" s="1"/>
  <c r="AA68" s="1"/>
  <c r="T68"/>
  <c r="W68"/>
  <c r="AB68"/>
  <c r="B69"/>
  <c r="G69"/>
  <c r="H69"/>
  <c r="N69"/>
  <c r="O69" s="1"/>
  <c r="P69"/>
  <c r="Z69" s="1"/>
  <c r="Q69"/>
  <c r="R69"/>
  <c r="S69" s="1"/>
  <c r="AA69"/>
  <c r="T69"/>
  <c r="W69"/>
  <c r="AB69"/>
  <c r="B70"/>
  <c r="G70"/>
  <c r="Q66"/>
  <c r="K70"/>
  <c r="L70"/>
  <c r="M70" s="1"/>
  <c r="Y70" s="1"/>
  <c r="N70"/>
  <c r="O70" s="1"/>
  <c r="P70" s="1"/>
  <c r="Z70" s="1"/>
  <c r="Q70"/>
  <c r="R70" s="1"/>
  <c r="S70" s="1"/>
  <c r="AA70" s="1"/>
  <c r="T70"/>
  <c r="W70"/>
  <c r="AB70"/>
  <c r="B71"/>
  <c r="G71"/>
  <c r="H71"/>
  <c r="N71"/>
  <c r="O71" s="1"/>
  <c r="P71"/>
  <c r="Z71" s="1"/>
  <c r="Q71"/>
  <c r="R71"/>
  <c r="S71" s="1"/>
  <c r="AA71" s="1"/>
  <c r="T71"/>
  <c r="W71"/>
  <c r="AB71"/>
  <c r="B72"/>
  <c r="G72"/>
  <c r="H72"/>
  <c r="N72"/>
  <c r="O72" s="1"/>
  <c r="P72" s="1"/>
  <c r="Z72" s="1"/>
  <c r="Q72"/>
  <c r="R72" s="1"/>
  <c r="S72" s="1"/>
  <c r="AA72" s="1"/>
  <c r="T72"/>
  <c r="W72"/>
  <c r="AB72"/>
  <c r="B73"/>
  <c r="G73"/>
  <c r="K73"/>
  <c r="L73" s="1"/>
  <c r="M73" s="1"/>
  <c r="Y73" s="1"/>
  <c r="N73"/>
  <c r="O73" s="1"/>
  <c r="P73" s="1"/>
  <c r="Z73" s="1"/>
  <c r="T73"/>
  <c r="W73"/>
  <c r="AB73"/>
  <c r="B74"/>
  <c r="G74"/>
  <c r="Q44"/>
  <c r="K74"/>
  <c r="L74" s="1"/>
  <c r="M74" s="1"/>
  <c r="Y74" s="1"/>
  <c r="N74"/>
  <c r="O74" s="1"/>
  <c r="P74" s="1"/>
  <c r="Z74" s="1"/>
  <c r="Q74"/>
  <c r="R74" s="1"/>
  <c r="S74" s="1"/>
  <c r="AA74" s="1"/>
  <c r="T74"/>
  <c r="W74"/>
  <c r="AB74"/>
  <c r="B75"/>
  <c r="G75"/>
  <c r="H75"/>
  <c r="K75"/>
  <c r="L75" s="1"/>
  <c r="M75" s="1"/>
  <c r="Y75" s="1"/>
  <c r="N75"/>
  <c r="O75" s="1"/>
  <c r="P75" s="1"/>
  <c r="Z75" s="1"/>
  <c r="T75"/>
  <c r="W75"/>
  <c r="AB75"/>
  <c r="B76"/>
  <c r="G76"/>
  <c r="K76"/>
  <c r="L76" s="1"/>
  <c r="M76" s="1"/>
  <c r="Y76" s="1"/>
  <c r="N76"/>
  <c r="O76" s="1"/>
  <c r="P76" s="1"/>
  <c r="Z76" s="1"/>
  <c r="T76"/>
  <c r="W76"/>
  <c r="AB76"/>
  <c r="B77"/>
  <c r="G77"/>
  <c r="H77"/>
  <c r="I77" s="1"/>
  <c r="J77" s="1"/>
  <c r="X77" s="1"/>
  <c r="N77"/>
  <c r="O77"/>
  <c r="P77" s="1"/>
  <c r="Z77" s="1"/>
  <c r="Q77"/>
  <c r="R77"/>
  <c r="S77" s="1"/>
  <c r="AA77" s="1"/>
  <c r="T77"/>
  <c r="W77"/>
  <c r="AB77"/>
  <c r="B78"/>
  <c r="G78"/>
  <c r="N78"/>
  <c r="O78" s="1"/>
  <c r="P78" s="1"/>
  <c r="Z78" s="1"/>
  <c r="Q78"/>
  <c r="R78" s="1"/>
  <c r="S78" s="1"/>
  <c r="AA78" s="1"/>
  <c r="T78"/>
  <c r="W78"/>
  <c r="AB78"/>
  <c r="B79"/>
  <c r="G79"/>
  <c r="N79"/>
  <c r="O79" s="1"/>
  <c r="P79" s="1"/>
  <c r="Z79" s="1"/>
  <c r="Q79"/>
  <c r="R79" s="1"/>
  <c r="S79" s="1"/>
  <c r="AA79" s="1"/>
  <c r="T79"/>
  <c r="W79"/>
  <c r="AB79"/>
  <c r="B80"/>
  <c r="G80"/>
  <c r="K80"/>
  <c r="L80" s="1"/>
  <c r="M80" s="1"/>
  <c r="Y80" s="1"/>
  <c r="N80"/>
  <c r="O80" s="1"/>
  <c r="P80" s="1"/>
  <c r="Z80" s="1"/>
  <c r="T80"/>
  <c r="W80"/>
  <c r="AB80"/>
  <c r="B81"/>
  <c r="G81"/>
  <c r="K81"/>
  <c r="L81" s="1"/>
  <c r="M81" s="1"/>
  <c r="Y81" s="1"/>
  <c r="N81"/>
  <c r="O81" s="1"/>
  <c r="P81" s="1"/>
  <c r="Z81" s="1"/>
  <c r="T81"/>
  <c r="W81"/>
  <c r="AB81"/>
  <c r="B82"/>
  <c r="G82"/>
  <c r="H82"/>
  <c r="K82"/>
  <c r="L82"/>
  <c r="M82" s="1"/>
  <c r="Y82" s="1"/>
  <c r="N82"/>
  <c r="O82" s="1"/>
  <c r="P82" s="1"/>
  <c r="Z82" s="1"/>
  <c r="T82"/>
  <c r="W82"/>
  <c r="AB82"/>
  <c r="B83"/>
  <c r="G83"/>
  <c r="H83"/>
  <c r="N83"/>
  <c r="O83"/>
  <c r="P83" s="1"/>
  <c r="Z83" s="1"/>
  <c r="Q83"/>
  <c r="R83" s="1"/>
  <c r="S83" s="1"/>
  <c r="AA83" s="1"/>
  <c r="T83"/>
  <c r="W83"/>
  <c r="AB83"/>
  <c r="B84"/>
  <c r="G84"/>
  <c r="K84"/>
  <c r="L84" s="1"/>
  <c r="M84" s="1"/>
  <c r="Y84" s="1"/>
  <c r="N84"/>
  <c r="O84" s="1"/>
  <c r="P84" s="1"/>
  <c r="Z84" s="1"/>
  <c r="T84"/>
  <c r="W84"/>
  <c r="AB84"/>
  <c r="B85"/>
  <c r="G85"/>
  <c r="K85"/>
  <c r="L85"/>
  <c r="M85" s="1"/>
  <c r="Y85" s="1"/>
  <c r="N85"/>
  <c r="O85" s="1"/>
  <c r="P85" s="1"/>
  <c r="Z85" s="1"/>
  <c r="T85"/>
  <c r="W85"/>
  <c r="AB85"/>
  <c r="B86"/>
  <c r="G86"/>
  <c r="H86"/>
  <c r="N86"/>
  <c r="O86" s="1"/>
  <c r="P86" s="1"/>
  <c r="Z86" s="1"/>
  <c r="Q86"/>
  <c r="R86" s="1"/>
  <c r="S86" s="1"/>
  <c r="AA86" s="1"/>
  <c r="T86"/>
  <c r="W86"/>
  <c r="AB86"/>
  <c r="B87"/>
  <c r="G87"/>
  <c r="H87"/>
  <c r="N87"/>
  <c r="O87" s="1"/>
  <c r="P87" s="1"/>
  <c r="Z87" s="1"/>
  <c r="Q87"/>
  <c r="R87" s="1"/>
  <c r="S87" s="1"/>
  <c r="AA87" s="1"/>
  <c r="T87"/>
  <c r="W87"/>
  <c r="AB87"/>
  <c r="B88"/>
  <c r="G88"/>
  <c r="N88"/>
  <c r="O88"/>
  <c r="P88"/>
  <c r="Z88" s="1"/>
  <c r="Q88"/>
  <c r="R88" s="1"/>
  <c r="S88" s="1"/>
  <c r="AA88" s="1"/>
  <c r="T88"/>
  <c r="W88"/>
  <c r="AB88"/>
  <c r="B89"/>
  <c r="G89"/>
  <c r="N89"/>
  <c r="O89"/>
  <c r="P89" s="1"/>
  <c r="Z89" s="1"/>
  <c r="Q89"/>
  <c r="R89" s="1"/>
  <c r="S89" s="1"/>
  <c r="AA89" s="1"/>
  <c r="T89"/>
  <c r="W89"/>
  <c r="AB89"/>
  <c r="B90"/>
  <c r="G90"/>
  <c r="K90"/>
  <c r="L90"/>
  <c r="M90" s="1"/>
  <c r="Y90" s="1"/>
  <c r="N90"/>
  <c r="O90" s="1"/>
  <c r="P90" s="1"/>
  <c r="Z90" s="1"/>
  <c r="T90"/>
  <c r="W90"/>
  <c r="AB90"/>
  <c r="B91"/>
  <c r="G91"/>
  <c r="K91"/>
  <c r="L91" s="1"/>
  <c r="M91" s="1"/>
  <c r="Y91" s="1"/>
  <c r="N91"/>
  <c r="O91" s="1"/>
  <c r="P91" s="1"/>
  <c r="Z91" s="1"/>
  <c r="T91"/>
  <c r="W91"/>
  <c r="AB91"/>
  <c r="B92"/>
  <c r="G92"/>
  <c r="N92"/>
  <c r="O92" s="1"/>
  <c r="P92"/>
  <c r="Z92" s="1"/>
  <c r="Q92"/>
  <c r="R92" s="1"/>
  <c r="S92" s="1"/>
  <c r="AA92" s="1"/>
  <c r="T92"/>
  <c r="W92"/>
  <c r="AB92"/>
  <c r="B93"/>
  <c r="G93"/>
  <c r="N93"/>
  <c r="O93" s="1"/>
  <c r="P93" s="1"/>
  <c r="Z93" s="1"/>
  <c r="Q93"/>
  <c r="R93"/>
  <c r="S93" s="1"/>
  <c r="AA93" s="1"/>
  <c r="T93"/>
  <c r="W93"/>
  <c r="AB93"/>
  <c r="B94"/>
  <c r="G94"/>
  <c r="N94"/>
  <c r="O94" s="1"/>
  <c r="P94" s="1"/>
  <c r="Z94" s="1"/>
  <c r="Q94"/>
  <c r="R94" s="1"/>
  <c r="S94" s="1"/>
  <c r="AA94" s="1"/>
  <c r="T94"/>
  <c r="W94"/>
  <c r="AB94"/>
  <c r="B95"/>
  <c r="G95"/>
  <c r="K95"/>
  <c r="L95" s="1"/>
  <c r="M95" s="1"/>
  <c r="Y95"/>
  <c r="N95"/>
  <c r="O95" s="1"/>
  <c r="P95" s="1"/>
  <c r="Z95" s="1"/>
  <c r="T95"/>
  <c r="W95"/>
  <c r="AB95"/>
  <c r="B96"/>
  <c r="G96"/>
  <c r="K96"/>
  <c r="L96"/>
  <c r="M96" s="1"/>
  <c r="Y96" s="1"/>
  <c r="N96"/>
  <c r="O96" s="1"/>
  <c r="P96" s="1"/>
  <c r="Z96"/>
  <c r="T96"/>
  <c r="W96"/>
  <c r="AB96"/>
  <c r="B97"/>
  <c r="G97"/>
  <c r="N97"/>
  <c r="O97"/>
  <c r="P97"/>
  <c r="Z97" s="1"/>
  <c r="Q97"/>
  <c r="R97" s="1"/>
  <c r="S97" s="1"/>
  <c r="AA97" s="1"/>
  <c r="T97"/>
  <c r="W97"/>
  <c r="AB97"/>
  <c r="B98"/>
  <c r="G98"/>
  <c r="K98"/>
  <c r="L98" s="1"/>
  <c r="M98" s="1"/>
  <c r="Y98" s="1"/>
  <c r="N98"/>
  <c r="O98" s="1"/>
  <c r="P98" s="1"/>
  <c r="Z98" s="1"/>
  <c r="T98"/>
  <c r="W98"/>
  <c r="AB98"/>
  <c r="B99"/>
  <c r="G99"/>
  <c r="N99"/>
  <c r="O99" s="1"/>
  <c r="P99"/>
  <c r="Z99" s="1"/>
  <c r="Q99"/>
  <c r="R99" s="1"/>
  <c r="S99" s="1"/>
  <c r="AA99"/>
  <c r="T99"/>
  <c r="W99"/>
  <c r="AB99"/>
  <c r="B100"/>
  <c r="G100"/>
  <c r="H100"/>
  <c r="N100"/>
  <c r="O100"/>
  <c r="P100" s="1"/>
  <c r="Z100" s="1"/>
  <c r="Q100"/>
  <c r="R100" s="1"/>
  <c r="S100" s="1"/>
  <c r="AA100" s="1"/>
  <c r="T100"/>
  <c r="W100"/>
  <c r="AB100"/>
  <c r="B101"/>
  <c r="G101"/>
  <c r="K101"/>
  <c r="L101" s="1"/>
  <c r="M101" s="1"/>
  <c r="Y101" s="1"/>
  <c r="N101"/>
  <c r="O101" s="1"/>
  <c r="P101" s="1"/>
  <c r="Z101" s="1"/>
  <c r="T101"/>
  <c r="W101"/>
  <c r="AB101"/>
  <c r="B102"/>
  <c r="G102"/>
  <c r="N102"/>
  <c r="O102" s="1"/>
  <c r="P102" s="1"/>
  <c r="Z102" s="1"/>
  <c r="Q102"/>
  <c r="R102" s="1"/>
  <c r="S102" s="1"/>
  <c r="AA102" s="1"/>
  <c r="T102"/>
  <c r="W102"/>
  <c r="AB102"/>
  <c r="B103"/>
  <c r="G103"/>
  <c r="K103"/>
  <c r="L103" s="1"/>
  <c r="M103" s="1"/>
  <c r="Y103"/>
  <c r="N103"/>
  <c r="O103" s="1"/>
  <c r="P103" s="1"/>
  <c r="Z103" s="1"/>
  <c r="T103"/>
  <c r="W103"/>
  <c r="AB103"/>
  <c r="B104"/>
  <c r="G104"/>
  <c r="K104"/>
  <c r="L104" s="1"/>
  <c r="M104" s="1"/>
  <c r="Y104" s="1"/>
  <c r="Q104"/>
  <c r="R104" s="1"/>
  <c r="S104" s="1"/>
  <c r="AA104" s="1"/>
  <c r="T104"/>
  <c r="W104"/>
  <c r="AB104"/>
  <c r="B105"/>
  <c r="G105"/>
  <c r="K105"/>
  <c r="L105" s="1"/>
  <c r="M105" s="1"/>
  <c r="Y105" s="1"/>
  <c r="Q105"/>
  <c r="R105" s="1"/>
  <c r="S105" s="1"/>
  <c r="AA105" s="1"/>
  <c r="T105"/>
  <c r="W105"/>
  <c r="AB105"/>
  <c r="B106"/>
  <c r="G106"/>
  <c r="K106"/>
  <c r="L106" s="1"/>
  <c r="M106" s="1"/>
  <c r="Y106" s="1"/>
  <c r="Q106"/>
  <c r="R106" s="1"/>
  <c r="S106" s="1"/>
  <c r="AA106" s="1"/>
  <c r="T106"/>
  <c r="W106"/>
  <c r="AB106"/>
  <c r="B107"/>
  <c r="G107"/>
  <c r="K107"/>
  <c r="L107"/>
  <c r="M107" s="1"/>
  <c r="Y107" s="1"/>
  <c r="Q107"/>
  <c r="R107" s="1"/>
  <c r="S107" s="1"/>
  <c r="AA107" s="1"/>
  <c r="T107"/>
  <c r="W107"/>
  <c r="AB107"/>
  <c r="B108"/>
  <c r="G108"/>
  <c r="K108"/>
  <c r="L108" s="1"/>
  <c r="M108" s="1"/>
  <c r="Y108" s="1"/>
  <c r="Q108"/>
  <c r="R108" s="1"/>
  <c r="S108" s="1"/>
  <c r="AA108" s="1"/>
  <c r="T108"/>
  <c r="W108"/>
  <c r="AB108"/>
  <c r="B109"/>
  <c r="G109"/>
  <c r="K109"/>
  <c r="L109" s="1"/>
  <c r="M109" s="1"/>
  <c r="Y109" s="1"/>
  <c r="Q109"/>
  <c r="R109" s="1"/>
  <c r="S109" s="1"/>
  <c r="AA109" s="1"/>
  <c r="T109"/>
  <c r="W109"/>
  <c r="AB109"/>
  <c r="B110"/>
  <c r="G110"/>
  <c r="H110"/>
  <c r="K110"/>
  <c r="L110"/>
  <c r="M110" s="1"/>
  <c r="Y110" s="1"/>
  <c r="Q110"/>
  <c r="R110" s="1"/>
  <c r="S110" s="1"/>
  <c r="AA110" s="1"/>
  <c r="T110"/>
  <c r="W110"/>
  <c r="AB110"/>
  <c r="B111"/>
  <c r="G111"/>
  <c r="H111"/>
  <c r="K111"/>
  <c r="L111"/>
  <c r="M111" s="1"/>
  <c r="Y111" s="1"/>
  <c r="Q111"/>
  <c r="R111" s="1"/>
  <c r="S111" s="1"/>
  <c r="AA111" s="1"/>
  <c r="T111"/>
  <c r="W111"/>
  <c r="AB111"/>
  <c r="B112"/>
  <c r="G112"/>
  <c r="H112"/>
  <c r="K112"/>
  <c r="L112" s="1"/>
  <c r="M112"/>
  <c r="Y112" s="1"/>
  <c r="Q112"/>
  <c r="R112" s="1"/>
  <c r="S112" s="1"/>
  <c r="AA112" s="1"/>
  <c r="T112"/>
  <c r="W112"/>
  <c r="AB112"/>
  <c r="B113"/>
  <c r="G113"/>
  <c r="H113"/>
  <c r="N113"/>
  <c r="O113" s="1"/>
  <c r="P113" s="1"/>
  <c r="Z113" s="1"/>
  <c r="Q113"/>
  <c r="R113" s="1"/>
  <c r="S113" s="1"/>
  <c r="AA113" s="1"/>
  <c r="T113"/>
  <c r="W113"/>
  <c r="AB113"/>
  <c r="B114"/>
  <c r="G114"/>
  <c r="H114"/>
  <c r="N114"/>
  <c r="O114" s="1"/>
  <c r="P114" s="1"/>
  <c r="Z114" s="1"/>
  <c r="Q114"/>
  <c r="R114" s="1"/>
  <c r="S114" s="1"/>
  <c r="AA114" s="1"/>
  <c r="T114"/>
  <c r="W114"/>
  <c r="AB114"/>
  <c r="B115"/>
  <c r="G115"/>
  <c r="N115"/>
  <c r="O115" s="1"/>
  <c r="P115" s="1"/>
  <c r="Z115" s="1"/>
  <c r="Q115"/>
  <c r="R115" s="1"/>
  <c r="S115" s="1"/>
  <c r="AA115" s="1"/>
  <c r="T115"/>
  <c r="W115"/>
  <c r="AB115"/>
  <c r="B116"/>
  <c r="G116"/>
  <c r="K116"/>
  <c r="L116" s="1"/>
  <c r="M116" s="1"/>
  <c r="Y116" s="1"/>
  <c r="N116"/>
  <c r="O116" s="1"/>
  <c r="P116" s="1"/>
  <c r="Z116" s="1"/>
  <c r="T116"/>
  <c r="W116"/>
  <c r="AB116"/>
  <c r="B117"/>
  <c r="G117"/>
  <c r="K117"/>
  <c r="L117" s="1"/>
  <c r="M117" s="1"/>
  <c r="Y117" s="1"/>
  <c r="N117"/>
  <c r="O117"/>
  <c r="P117" s="1"/>
  <c r="Z117" s="1"/>
  <c r="T117"/>
  <c r="W117"/>
  <c r="AB117"/>
  <c r="B118"/>
  <c r="G118"/>
  <c r="K118"/>
  <c r="L118" s="1"/>
  <c r="M118" s="1"/>
  <c r="Y118" s="1"/>
  <c r="N118"/>
  <c r="O118"/>
  <c r="P118" s="1"/>
  <c r="Z118" s="1"/>
  <c r="Q118"/>
  <c r="R118" s="1"/>
  <c r="S118" s="1"/>
  <c r="AA118" s="1"/>
  <c r="T118"/>
  <c r="W118"/>
  <c r="AB118"/>
  <c r="B119"/>
  <c r="G119"/>
  <c r="N119"/>
  <c r="O119"/>
  <c r="P119" s="1"/>
  <c r="Z119" s="1"/>
  <c r="Q119"/>
  <c r="R119" s="1"/>
  <c r="S119" s="1"/>
  <c r="AA119" s="1"/>
  <c r="T119"/>
  <c r="W119"/>
  <c r="AB119"/>
  <c r="B120"/>
  <c r="G120"/>
  <c r="H120"/>
  <c r="N120"/>
  <c r="O120" s="1"/>
  <c r="P120" s="1"/>
  <c r="Z120" s="1"/>
  <c r="Q120"/>
  <c r="R120" s="1"/>
  <c r="S120" s="1"/>
  <c r="AA120" s="1"/>
  <c r="T120"/>
  <c r="W120"/>
  <c r="AB120"/>
  <c r="B121"/>
  <c r="G121"/>
  <c r="N121"/>
  <c r="O121" s="1"/>
  <c r="P121" s="1"/>
  <c r="Z121" s="1"/>
  <c r="T121"/>
  <c r="W121"/>
  <c r="AB121"/>
  <c r="B122"/>
  <c r="G122"/>
  <c r="H122"/>
  <c r="I122" s="1"/>
  <c r="J122" s="1"/>
  <c r="X122" s="1"/>
  <c r="N122"/>
  <c r="O122" s="1"/>
  <c r="P122" s="1"/>
  <c r="Z122" s="1"/>
  <c r="T122"/>
  <c r="W122"/>
  <c r="AB122"/>
  <c r="B123"/>
  <c r="G123"/>
  <c r="H123"/>
  <c r="I123" s="1"/>
  <c r="J123" s="1"/>
  <c r="X123" s="1"/>
  <c r="N123"/>
  <c r="O123" s="1"/>
  <c r="P123" s="1"/>
  <c r="Z123" s="1"/>
  <c r="T123"/>
  <c r="W123"/>
  <c r="AB123"/>
  <c r="B124"/>
  <c r="G124"/>
  <c r="K124"/>
  <c r="L124"/>
  <c r="M124" s="1"/>
  <c r="Y124"/>
  <c r="N124"/>
  <c r="O124" s="1"/>
  <c r="P124" s="1"/>
  <c r="Z124" s="1"/>
  <c r="T124"/>
  <c r="W124"/>
  <c r="AB124"/>
  <c r="B125"/>
  <c r="G125"/>
  <c r="N125"/>
  <c r="O125"/>
  <c r="P125" s="1"/>
  <c r="Z125" s="1"/>
  <c r="Q125"/>
  <c r="R125" s="1"/>
  <c r="S125" s="1"/>
  <c r="AA125" s="1"/>
  <c r="T125"/>
  <c r="W125"/>
  <c r="AB125"/>
  <c r="B126"/>
  <c r="G126"/>
  <c r="K126"/>
  <c r="L126"/>
  <c r="M126" s="1"/>
  <c r="Y126" s="1"/>
  <c r="N126"/>
  <c r="O126" s="1"/>
  <c r="P126" s="1"/>
  <c r="Z126" s="1"/>
  <c r="T126"/>
  <c r="W126"/>
  <c r="AB126"/>
  <c r="B127"/>
  <c r="G127"/>
  <c r="N127"/>
  <c r="O127" s="1"/>
  <c r="P127" s="1"/>
  <c r="Z127" s="1"/>
  <c r="T127"/>
  <c r="W127"/>
  <c r="AB127"/>
  <c r="B128"/>
  <c r="G128"/>
  <c r="K128"/>
  <c r="L128"/>
  <c r="M128" s="1"/>
  <c r="Y128" s="1"/>
  <c r="N128"/>
  <c r="O128" s="1"/>
  <c r="P128" s="1"/>
  <c r="Z128" s="1"/>
  <c r="T128"/>
  <c r="W128"/>
  <c r="AB128"/>
  <c r="B129"/>
  <c r="G129"/>
  <c r="K129"/>
  <c r="L129"/>
  <c r="M129" s="1"/>
  <c r="Y129" s="1"/>
  <c r="N129"/>
  <c r="O129" s="1"/>
  <c r="P129" s="1"/>
  <c r="Z129" s="1"/>
  <c r="T129"/>
  <c r="W129"/>
  <c r="AB129"/>
  <c r="B130"/>
  <c r="G130"/>
  <c r="K130"/>
  <c r="L130"/>
  <c r="M130" s="1"/>
  <c r="Y130" s="1"/>
  <c r="N130"/>
  <c r="O130" s="1"/>
  <c r="P130" s="1"/>
  <c r="Z130" s="1"/>
  <c r="T130"/>
  <c r="W130"/>
  <c r="AB130"/>
  <c r="B131"/>
  <c r="G131"/>
  <c r="K131"/>
  <c r="L131" s="1"/>
  <c r="M131" s="1"/>
  <c r="Y131" s="1"/>
  <c r="N131"/>
  <c r="O131" s="1"/>
  <c r="P131" s="1"/>
  <c r="Z131" s="1"/>
  <c r="T131"/>
  <c r="W131"/>
  <c r="AB131"/>
  <c r="B132"/>
  <c r="G132"/>
  <c r="K132"/>
  <c r="L132" s="1"/>
  <c r="M132"/>
  <c r="Y132" s="1"/>
  <c r="N132"/>
  <c r="O132" s="1"/>
  <c r="P132" s="1"/>
  <c r="Z132" s="1"/>
  <c r="T132"/>
  <c r="W132"/>
  <c r="AB132"/>
  <c r="B133"/>
  <c r="G133"/>
  <c r="K133"/>
  <c r="L133" s="1"/>
  <c r="M133"/>
  <c r="Y133" s="1"/>
  <c r="Q133"/>
  <c r="R133"/>
  <c r="S133" s="1"/>
  <c r="AA133" s="1"/>
  <c r="T133"/>
  <c r="W133"/>
  <c r="AB133"/>
  <c r="B134"/>
  <c r="G134"/>
  <c r="K134"/>
  <c r="L134" s="1"/>
  <c r="M134" s="1"/>
  <c r="Y134" s="1"/>
  <c r="Q134"/>
  <c r="R134"/>
  <c r="S134" s="1"/>
  <c r="AA134" s="1"/>
  <c r="T134"/>
  <c r="W134"/>
  <c r="AB134"/>
  <c r="B135"/>
  <c r="G135"/>
  <c r="K135"/>
  <c r="L135" s="1"/>
  <c r="M135" s="1"/>
  <c r="Y135" s="1"/>
  <c r="Q135"/>
  <c r="R135" s="1"/>
  <c r="S135" s="1"/>
  <c r="AA135" s="1"/>
  <c r="T135"/>
  <c r="W135"/>
  <c r="AB135"/>
  <c r="B136"/>
  <c r="G136"/>
  <c r="K136"/>
  <c r="L136" s="1"/>
  <c r="M136" s="1"/>
  <c r="Y136" s="1"/>
  <c r="Q136"/>
  <c r="R136" s="1"/>
  <c r="S136" s="1"/>
  <c r="AA136" s="1"/>
  <c r="T136"/>
  <c r="W136"/>
  <c r="AB136"/>
  <c r="B137"/>
  <c r="G137"/>
  <c r="K137"/>
  <c r="L137" s="1"/>
  <c r="M137" s="1"/>
  <c r="Y137" s="1"/>
  <c r="N137"/>
  <c r="O137" s="1"/>
  <c r="P137"/>
  <c r="Z137" s="1"/>
  <c r="Q137"/>
  <c r="R137" s="1"/>
  <c r="S137" s="1"/>
  <c r="AA137" s="1"/>
  <c r="T137"/>
  <c r="W137"/>
  <c r="AB137"/>
  <c r="B138"/>
  <c r="G138"/>
  <c r="K138"/>
  <c r="L138" s="1"/>
  <c r="M138" s="1"/>
  <c r="Y138" s="1"/>
  <c r="N138"/>
  <c r="O138" s="1"/>
  <c r="P138" s="1"/>
  <c r="Z138" s="1"/>
  <c r="Q138"/>
  <c r="R138" s="1"/>
  <c r="S138" s="1"/>
  <c r="AA138" s="1"/>
  <c r="T138"/>
  <c r="W138"/>
  <c r="AB138"/>
  <c r="B139"/>
  <c r="G139"/>
  <c r="K139"/>
  <c r="L139" s="1"/>
  <c r="M139" s="1"/>
  <c r="Y139" s="1"/>
  <c r="N139"/>
  <c r="O139" s="1"/>
  <c r="P139" s="1"/>
  <c r="Z139" s="1"/>
  <c r="Q139"/>
  <c r="R139" s="1"/>
  <c r="S139" s="1"/>
  <c r="AA139" s="1"/>
  <c r="T139"/>
  <c r="W139"/>
  <c r="AB139"/>
  <c r="B140"/>
  <c r="G140"/>
  <c r="K140"/>
  <c r="L140" s="1"/>
  <c r="M140" s="1"/>
  <c r="Y140" s="1"/>
  <c r="N140"/>
  <c r="O140" s="1"/>
  <c r="P140" s="1"/>
  <c r="Z140" s="1"/>
  <c r="Q140"/>
  <c r="R140"/>
  <c r="S140" s="1"/>
  <c r="AA140" s="1"/>
  <c r="T140"/>
  <c r="W140"/>
  <c r="AB140"/>
  <c r="B141"/>
  <c r="G141"/>
  <c r="K141"/>
  <c r="L141" s="1"/>
  <c r="M141" s="1"/>
  <c r="Y141" s="1"/>
  <c r="N141"/>
  <c r="O141" s="1"/>
  <c r="P141" s="1"/>
  <c r="Z141" s="1"/>
  <c r="Q141"/>
  <c r="R141" s="1"/>
  <c r="S141" s="1"/>
  <c r="AA141" s="1"/>
  <c r="T141"/>
  <c r="W141"/>
  <c r="AB141"/>
  <c r="B142"/>
  <c r="G142"/>
  <c r="K142"/>
  <c r="L142"/>
  <c r="M142" s="1"/>
  <c r="Y142" s="1"/>
  <c r="N142"/>
  <c r="O142" s="1"/>
  <c r="P142" s="1"/>
  <c r="Z142" s="1"/>
  <c r="Q142"/>
  <c r="R142" s="1"/>
  <c r="S142" s="1"/>
  <c r="AA142" s="1"/>
  <c r="T142"/>
  <c r="W142"/>
  <c r="AB142"/>
  <c r="B143"/>
  <c r="G143"/>
  <c r="K143"/>
  <c r="L143" s="1"/>
  <c r="M143" s="1"/>
  <c r="Y143" s="1"/>
  <c r="N143"/>
  <c r="O143" s="1"/>
  <c r="P143" s="1"/>
  <c r="Z143" s="1"/>
  <c r="Q143"/>
  <c r="R143"/>
  <c r="S143" s="1"/>
  <c r="AA143" s="1"/>
  <c r="T143"/>
  <c r="W143"/>
  <c r="AB143"/>
  <c r="B144"/>
  <c r="G144"/>
  <c r="K144"/>
  <c r="L144" s="1"/>
  <c r="M144"/>
  <c r="Y144" s="1"/>
  <c r="N144"/>
  <c r="O144" s="1"/>
  <c r="P144" s="1"/>
  <c r="Z144" s="1"/>
  <c r="Q144"/>
  <c r="R144" s="1"/>
  <c r="S144" s="1"/>
  <c r="AA144" s="1"/>
  <c r="T144"/>
  <c r="W144"/>
  <c r="AB144"/>
  <c r="B145"/>
  <c r="G145"/>
  <c r="H145"/>
  <c r="I145" s="1"/>
  <c r="J145" s="1"/>
  <c r="X145" s="1"/>
  <c r="K145"/>
  <c r="L145" s="1"/>
  <c r="M145"/>
  <c r="Y145" s="1"/>
  <c r="N145"/>
  <c r="O145" s="1"/>
  <c r="P145" s="1"/>
  <c r="Z145" s="1"/>
  <c r="Q145"/>
  <c r="R145" s="1"/>
  <c r="S145" s="1"/>
  <c r="AA145" s="1"/>
  <c r="T145"/>
  <c r="W145"/>
  <c r="AB145"/>
  <c r="B146"/>
  <c r="G146"/>
  <c r="H146"/>
  <c r="I146" s="1"/>
  <c r="J146" s="1"/>
  <c r="X146" s="1"/>
  <c r="K146"/>
  <c r="L146" s="1"/>
  <c r="M146" s="1"/>
  <c r="Y146" s="1"/>
  <c r="N146"/>
  <c r="O146"/>
  <c r="P146" s="1"/>
  <c r="Z146" s="1"/>
  <c r="Q146"/>
  <c r="R146" s="1"/>
  <c r="S146" s="1"/>
  <c r="AA146" s="1"/>
  <c r="T146"/>
  <c r="W146"/>
  <c r="AB146"/>
  <c r="B147"/>
  <c r="G147"/>
  <c r="H147"/>
  <c r="I147" s="1"/>
  <c r="J147" s="1"/>
  <c r="X147" s="1"/>
  <c r="K147"/>
  <c r="L147" s="1"/>
  <c r="M147" s="1"/>
  <c r="Y147" s="1"/>
  <c r="N147"/>
  <c r="O147" s="1"/>
  <c r="P147" s="1"/>
  <c r="Z147" s="1"/>
  <c r="Q147"/>
  <c r="R147" s="1"/>
  <c r="S147" s="1"/>
  <c r="AA147" s="1"/>
  <c r="T147"/>
  <c r="W147"/>
  <c r="AB147"/>
  <c r="B148"/>
  <c r="G148"/>
  <c r="H148"/>
  <c r="I148" s="1"/>
  <c r="J148" s="1"/>
  <c r="X148" s="1"/>
  <c r="K148"/>
  <c r="L148" s="1"/>
  <c r="M148" s="1"/>
  <c r="Y148" s="1"/>
  <c r="N148"/>
  <c r="O148" s="1"/>
  <c r="P148"/>
  <c r="Z148" s="1"/>
  <c r="Q148"/>
  <c r="R148" s="1"/>
  <c r="S148" s="1"/>
  <c r="AA148" s="1"/>
  <c r="T148"/>
  <c r="W148"/>
  <c r="AB148"/>
  <c r="B149"/>
  <c r="G149"/>
  <c r="H149"/>
  <c r="I149" s="1"/>
  <c r="J149" s="1"/>
  <c r="X149" s="1"/>
  <c r="K149"/>
  <c r="L149" s="1"/>
  <c r="M149" s="1"/>
  <c r="Y149" s="1"/>
  <c r="N149"/>
  <c r="O149" s="1"/>
  <c r="P149" s="1"/>
  <c r="Z149" s="1"/>
  <c r="Q149"/>
  <c r="R149" s="1"/>
  <c r="S149" s="1"/>
  <c r="AA149" s="1"/>
  <c r="T149"/>
  <c r="W149"/>
  <c r="AB149"/>
  <c r="B150"/>
  <c r="G150"/>
  <c r="H150"/>
  <c r="I150" s="1"/>
  <c r="J150" s="1"/>
  <c r="X150" s="1"/>
  <c r="K150"/>
  <c r="L150" s="1"/>
  <c r="M150" s="1"/>
  <c r="Y150" s="1"/>
  <c r="N150"/>
  <c r="O150" s="1"/>
  <c r="P150" s="1"/>
  <c r="Z150" s="1"/>
  <c r="Q150"/>
  <c r="R150" s="1"/>
  <c r="S150" s="1"/>
  <c r="AA150" s="1"/>
  <c r="T150"/>
  <c r="W150"/>
  <c r="AB150"/>
  <c r="B151"/>
  <c r="G151"/>
  <c r="H151"/>
  <c r="I151"/>
  <c r="J151" s="1"/>
  <c r="X151" s="1"/>
  <c r="K151"/>
  <c r="L151" s="1"/>
  <c r="M151" s="1"/>
  <c r="Y151" s="1"/>
  <c r="N151"/>
  <c r="O151" s="1"/>
  <c r="P151" s="1"/>
  <c r="Z151" s="1"/>
  <c r="Q151"/>
  <c r="R151" s="1"/>
  <c r="S151" s="1"/>
  <c r="AA151" s="1"/>
  <c r="T151"/>
  <c r="W151"/>
  <c r="AB151"/>
  <c r="B152"/>
  <c r="G152"/>
  <c r="H152"/>
  <c r="I152" s="1"/>
  <c r="J152" s="1"/>
  <c r="X152" s="1"/>
  <c r="K152"/>
  <c r="L152" s="1"/>
  <c r="M152" s="1"/>
  <c r="Y152" s="1"/>
  <c r="N152"/>
  <c r="O152" s="1"/>
  <c r="P152" s="1"/>
  <c r="Z152" s="1"/>
  <c r="Q152"/>
  <c r="R152" s="1"/>
  <c r="S152" s="1"/>
  <c r="AA152" s="1"/>
  <c r="T152"/>
  <c r="W152"/>
  <c r="AB152"/>
  <c r="B153"/>
  <c r="G153"/>
  <c r="H153"/>
  <c r="I153" s="1"/>
  <c r="J153" s="1"/>
  <c r="X153" s="1"/>
  <c r="K153"/>
  <c r="L153" s="1"/>
  <c r="M153" s="1"/>
  <c r="Y153" s="1"/>
  <c r="N153"/>
  <c r="O153" s="1"/>
  <c r="P153" s="1"/>
  <c r="Z153" s="1"/>
  <c r="Q153"/>
  <c r="R153" s="1"/>
  <c r="S153" s="1"/>
  <c r="AA153" s="1"/>
  <c r="T153"/>
  <c r="W153"/>
  <c r="AB153"/>
  <c r="B154"/>
  <c r="G154"/>
  <c r="H154"/>
  <c r="I154" s="1"/>
  <c r="J154" s="1"/>
  <c r="X154" s="1"/>
  <c r="K154"/>
  <c r="L154" s="1"/>
  <c r="M154" s="1"/>
  <c r="Y154" s="1"/>
  <c r="N154"/>
  <c r="O154" s="1"/>
  <c r="P154" s="1"/>
  <c r="Z154" s="1"/>
  <c r="Q154"/>
  <c r="R154" s="1"/>
  <c r="S154" s="1"/>
  <c r="AA154" s="1"/>
  <c r="T154"/>
  <c r="W154"/>
  <c r="AB154"/>
  <c r="B155"/>
  <c r="G155"/>
  <c r="H155"/>
  <c r="I155" s="1"/>
  <c r="J155" s="1"/>
  <c r="X155" s="1"/>
  <c r="K155"/>
  <c r="L155" s="1"/>
  <c r="M155" s="1"/>
  <c r="Y155" s="1"/>
  <c r="N155"/>
  <c r="O155" s="1"/>
  <c r="P155" s="1"/>
  <c r="Z155" s="1"/>
  <c r="Q155"/>
  <c r="R155" s="1"/>
  <c r="S155" s="1"/>
  <c r="AA155" s="1"/>
  <c r="T155"/>
  <c r="W155"/>
  <c r="AB155"/>
  <c r="B156"/>
  <c r="G156"/>
  <c r="H156"/>
  <c r="I156" s="1"/>
  <c r="J156" s="1"/>
  <c r="X156" s="1"/>
  <c r="K156"/>
  <c r="L156" s="1"/>
  <c r="M156" s="1"/>
  <c r="Y156" s="1"/>
  <c r="N156"/>
  <c r="O156" s="1"/>
  <c r="P156" s="1"/>
  <c r="Z156" s="1"/>
  <c r="Q156"/>
  <c r="R156" s="1"/>
  <c r="S156" s="1"/>
  <c r="AA156" s="1"/>
  <c r="T156"/>
  <c r="W156"/>
  <c r="AB156"/>
  <c r="B157"/>
  <c r="G157"/>
  <c r="H157"/>
  <c r="I157" s="1"/>
  <c r="J157"/>
  <c r="X157" s="1"/>
  <c r="K157"/>
  <c r="L157" s="1"/>
  <c r="M157" s="1"/>
  <c r="Y157" s="1"/>
  <c r="N157"/>
  <c r="O157" s="1"/>
  <c r="P157" s="1"/>
  <c r="Z157" s="1"/>
  <c r="Q157"/>
  <c r="R157" s="1"/>
  <c r="S157" s="1"/>
  <c r="AA157" s="1"/>
  <c r="T157"/>
  <c r="W157"/>
  <c r="AB157"/>
  <c r="B158"/>
  <c r="G158"/>
  <c r="H158"/>
  <c r="I158" s="1"/>
  <c r="J158" s="1"/>
  <c r="X158" s="1"/>
  <c r="K158"/>
  <c r="L158" s="1"/>
  <c r="M158" s="1"/>
  <c r="Y158" s="1"/>
  <c r="N158"/>
  <c r="O158" s="1"/>
  <c r="P158" s="1"/>
  <c r="Z158" s="1"/>
  <c r="Q158"/>
  <c r="R158" s="1"/>
  <c r="S158" s="1"/>
  <c r="AA158" s="1"/>
  <c r="T158"/>
  <c r="W158"/>
  <c r="AB158"/>
  <c r="B159"/>
  <c r="G159"/>
  <c r="H159"/>
  <c r="I159"/>
  <c r="J159" s="1"/>
  <c r="X159" s="1"/>
  <c r="K159"/>
  <c r="L159" s="1"/>
  <c r="M159" s="1"/>
  <c r="Y159" s="1"/>
  <c r="N159"/>
  <c r="O159" s="1"/>
  <c r="P159" s="1"/>
  <c r="Z159" s="1"/>
  <c r="Q159"/>
  <c r="R159" s="1"/>
  <c r="S159"/>
  <c r="AA159" s="1"/>
  <c r="T159"/>
  <c r="W159"/>
  <c r="AB159"/>
  <c r="B160"/>
  <c r="G160"/>
  <c r="H160"/>
  <c r="I160" s="1"/>
  <c r="J160" s="1"/>
  <c r="X160" s="1"/>
  <c r="K160"/>
  <c r="L160" s="1"/>
  <c r="M160" s="1"/>
  <c r="Y160" s="1"/>
  <c r="N160"/>
  <c r="O160"/>
  <c r="P160" s="1"/>
  <c r="Z160" s="1"/>
  <c r="Q160"/>
  <c r="R160" s="1"/>
  <c r="S160" s="1"/>
  <c r="AA160" s="1"/>
  <c r="T160"/>
  <c r="W160"/>
  <c r="AB160"/>
  <c r="B161"/>
  <c r="G161"/>
  <c r="H161"/>
  <c r="I161"/>
  <c r="J161" s="1"/>
  <c r="X161" s="1"/>
  <c r="K161"/>
  <c r="L161" s="1"/>
  <c r="M161" s="1"/>
  <c r="Y161" s="1"/>
  <c r="N161"/>
  <c r="O161"/>
  <c r="P161" s="1"/>
  <c r="Z161" s="1"/>
  <c r="Q161"/>
  <c r="R161" s="1"/>
  <c r="S161" s="1"/>
  <c r="AA161" s="1"/>
  <c r="T161"/>
  <c r="W161"/>
  <c r="AB161"/>
  <c r="B162"/>
  <c r="G162"/>
  <c r="H162"/>
  <c r="I162"/>
  <c r="J162"/>
  <c r="X162" s="1"/>
  <c r="K162"/>
  <c r="L162" s="1"/>
  <c r="M162" s="1"/>
  <c r="Y162" s="1"/>
  <c r="N162"/>
  <c r="O162" s="1"/>
  <c r="P162" s="1"/>
  <c r="Z162" s="1"/>
  <c r="Q162"/>
  <c r="R162"/>
  <c r="S162" s="1"/>
  <c r="AA162" s="1"/>
  <c r="T162"/>
  <c r="W162"/>
  <c r="AB162"/>
  <c r="B163"/>
  <c r="G163"/>
  <c r="H163"/>
  <c r="I163" s="1"/>
  <c r="J163" s="1"/>
  <c r="X163" s="1"/>
  <c r="K163"/>
  <c r="L163" s="1"/>
  <c r="M163" s="1"/>
  <c r="Y163" s="1"/>
  <c r="N163"/>
  <c r="O163" s="1"/>
  <c r="P163" s="1"/>
  <c r="Z163" s="1"/>
  <c r="Q163"/>
  <c r="R163" s="1"/>
  <c r="S163" s="1"/>
  <c r="AA163" s="1"/>
  <c r="T163"/>
  <c r="W163"/>
  <c r="AB163"/>
  <c r="B164"/>
  <c r="G164"/>
  <c r="H164"/>
  <c r="I164" s="1"/>
  <c r="J164" s="1"/>
  <c r="X164" s="1"/>
  <c r="K164"/>
  <c r="L164" s="1"/>
  <c r="M164" s="1"/>
  <c r="Y164" s="1"/>
  <c r="N164"/>
  <c r="O164" s="1"/>
  <c r="P164" s="1"/>
  <c r="Z164" s="1"/>
  <c r="Q164"/>
  <c r="R164" s="1"/>
  <c r="S164" s="1"/>
  <c r="AA164" s="1"/>
  <c r="T164"/>
  <c r="W164"/>
  <c r="AB164"/>
  <c r="B165"/>
  <c r="G165"/>
  <c r="H165"/>
  <c r="I165" s="1"/>
  <c r="J165" s="1"/>
  <c r="X165" s="1"/>
  <c r="K165"/>
  <c r="L165" s="1"/>
  <c r="M165" s="1"/>
  <c r="Y165" s="1"/>
  <c r="N165"/>
  <c r="O165" s="1"/>
  <c r="P165"/>
  <c r="Z165" s="1"/>
  <c r="Q165"/>
  <c r="R165" s="1"/>
  <c r="S165" s="1"/>
  <c r="AA165" s="1"/>
  <c r="T165"/>
  <c r="W165"/>
  <c r="AB165"/>
  <c r="B166"/>
  <c r="G166"/>
  <c r="H166"/>
  <c r="I166" s="1"/>
  <c r="J166" s="1"/>
  <c r="X166" s="1"/>
  <c r="K166"/>
  <c r="L166"/>
  <c r="M166" s="1"/>
  <c r="Y166" s="1"/>
  <c r="N166"/>
  <c r="O166" s="1"/>
  <c r="P166" s="1"/>
  <c r="Z166" s="1"/>
  <c r="Q166"/>
  <c r="R166" s="1"/>
  <c r="S166" s="1"/>
  <c r="AA166" s="1"/>
  <c r="T166"/>
  <c r="W166"/>
  <c r="AB166"/>
  <c r="B167"/>
  <c r="G167"/>
  <c r="H167"/>
  <c r="I167" s="1"/>
  <c r="J167" s="1"/>
  <c r="X167" s="1"/>
  <c r="K167"/>
  <c r="L167" s="1"/>
  <c r="M167" s="1"/>
  <c r="Y167" s="1"/>
  <c r="N167"/>
  <c r="O167" s="1"/>
  <c r="P167" s="1"/>
  <c r="Z167" s="1"/>
  <c r="Q167"/>
  <c r="R167" s="1"/>
  <c r="S167" s="1"/>
  <c r="AA167" s="1"/>
  <c r="T167"/>
  <c r="W167"/>
  <c r="AB167"/>
  <c r="B168"/>
  <c r="G168"/>
  <c r="H168"/>
  <c r="I168" s="1"/>
  <c r="J168" s="1"/>
  <c r="X168" s="1"/>
  <c r="K168"/>
  <c r="L168" s="1"/>
  <c r="M168" s="1"/>
  <c r="Y168" s="1"/>
  <c r="N168"/>
  <c r="O168" s="1"/>
  <c r="P168" s="1"/>
  <c r="Z168" s="1"/>
  <c r="Q168"/>
  <c r="R168" s="1"/>
  <c r="S168"/>
  <c r="AA168" s="1"/>
  <c r="T168"/>
  <c r="W168"/>
  <c r="AB168"/>
  <c r="B169"/>
  <c r="G169"/>
  <c r="H169"/>
  <c r="I169" s="1"/>
  <c r="J169" s="1"/>
  <c r="X169" s="1"/>
  <c r="K169"/>
  <c r="L169" s="1"/>
  <c r="M169" s="1"/>
  <c r="Y169" s="1"/>
  <c r="N169"/>
  <c r="O169" s="1"/>
  <c r="P169" s="1"/>
  <c r="Z169" s="1"/>
  <c r="Q169"/>
  <c r="R169" s="1"/>
  <c r="S169" s="1"/>
  <c r="AA169" s="1"/>
  <c r="T169"/>
  <c r="W169"/>
  <c r="AB169"/>
  <c r="B170"/>
  <c r="G170"/>
  <c r="H170"/>
  <c r="I170" s="1"/>
  <c r="J170" s="1"/>
  <c r="X170" s="1"/>
  <c r="K170"/>
  <c r="L170"/>
  <c r="M170" s="1"/>
  <c r="Y170" s="1"/>
  <c r="N170"/>
  <c r="O170" s="1"/>
  <c r="P170" s="1"/>
  <c r="Z170" s="1"/>
  <c r="Q170"/>
  <c r="R170" s="1"/>
  <c r="S170" s="1"/>
  <c r="AA170" s="1"/>
  <c r="T170"/>
  <c r="W170"/>
  <c r="AB170"/>
  <c r="B171"/>
  <c r="G171"/>
  <c r="H171"/>
  <c r="I171" s="1"/>
  <c r="J171" s="1"/>
  <c r="X171" s="1"/>
  <c r="K171"/>
  <c r="L171"/>
  <c r="M171" s="1"/>
  <c r="Y171" s="1"/>
  <c r="N171"/>
  <c r="O171" s="1"/>
  <c r="P171" s="1"/>
  <c r="Z171" s="1"/>
  <c r="Q171"/>
  <c r="R171" s="1"/>
  <c r="S171" s="1"/>
  <c r="AA171" s="1"/>
  <c r="T171"/>
  <c r="W171"/>
  <c r="AB171"/>
  <c r="B172"/>
  <c r="G172"/>
  <c r="H172"/>
  <c r="I172" s="1"/>
  <c r="J172" s="1"/>
  <c r="X172" s="1"/>
  <c r="K172"/>
  <c r="L172" s="1"/>
  <c r="M172" s="1"/>
  <c r="Y172" s="1"/>
  <c r="N172"/>
  <c r="O172" s="1"/>
  <c r="P172" s="1"/>
  <c r="Z172" s="1"/>
  <c r="Q172"/>
  <c r="R172"/>
  <c r="S172" s="1"/>
  <c r="AA172" s="1"/>
  <c r="T172"/>
  <c r="W172"/>
  <c r="AB172"/>
  <c r="B173"/>
  <c r="G173"/>
  <c r="H173"/>
  <c r="I173" s="1"/>
  <c r="J173" s="1"/>
  <c r="X173" s="1"/>
  <c r="K173"/>
  <c r="L173"/>
  <c r="M173" s="1"/>
  <c r="Y173" s="1"/>
  <c r="N173"/>
  <c r="O173" s="1"/>
  <c r="P173"/>
  <c r="Z173" s="1"/>
  <c r="Q173"/>
  <c r="R173" s="1"/>
  <c r="S173" s="1"/>
  <c r="AA173" s="1"/>
  <c r="T173"/>
  <c r="W173"/>
  <c r="AB173"/>
  <c r="B174"/>
  <c r="G174"/>
  <c r="H174"/>
  <c r="I174" s="1"/>
  <c r="J174" s="1"/>
  <c r="X174" s="1"/>
  <c r="K174"/>
  <c r="L174" s="1"/>
  <c r="M174" s="1"/>
  <c r="Y174" s="1"/>
  <c r="N174"/>
  <c r="O174" s="1"/>
  <c r="P174" s="1"/>
  <c r="Z174" s="1"/>
  <c r="Q174"/>
  <c r="R174" s="1"/>
  <c r="S174" s="1"/>
  <c r="AA174" s="1"/>
  <c r="T174"/>
  <c r="W174"/>
  <c r="AB174"/>
  <c r="B175"/>
  <c r="G175"/>
  <c r="H175"/>
  <c r="I175" s="1"/>
  <c r="J175" s="1"/>
  <c r="X175" s="1"/>
  <c r="K175"/>
  <c r="L175" s="1"/>
  <c r="M175" s="1"/>
  <c r="Y175" s="1"/>
  <c r="N175"/>
  <c r="O175" s="1"/>
  <c r="P175" s="1"/>
  <c r="Z175" s="1"/>
  <c r="Q175"/>
  <c r="R175" s="1"/>
  <c r="S175" s="1"/>
  <c r="AA175" s="1"/>
  <c r="T175"/>
  <c r="W175"/>
  <c r="AB175"/>
  <c r="B176"/>
  <c r="G176"/>
  <c r="H176"/>
  <c r="I176" s="1"/>
  <c r="J176" s="1"/>
  <c r="X176" s="1"/>
  <c r="K176"/>
  <c r="L176" s="1"/>
  <c r="M176"/>
  <c r="Y176" s="1"/>
  <c r="N176"/>
  <c r="O176" s="1"/>
  <c r="P176" s="1"/>
  <c r="Z176" s="1"/>
  <c r="Q176"/>
  <c r="R176" s="1"/>
  <c r="S176"/>
  <c r="AA176" s="1"/>
  <c r="T176"/>
  <c r="W176"/>
  <c r="AB176"/>
  <c r="B177"/>
  <c r="G177"/>
  <c r="H177"/>
  <c r="I177" s="1"/>
  <c r="J177" s="1"/>
  <c r="X177" s="1"/>
  <c r="K177"/>
  <c r="L177" s="1"/>
  <c r="M177" s="1"/>
  <c r="Y177" s="1"/>
  <c r="N177"/>
  <c r="O177" s="1"/>
  <c r="P177" s="1"/>
  <c r="Z177" s="1"/>
  <c r="Q177"/>
  <c r="R177" s="1"/>
  <c r="S177" s="1"/>
  <c r="AA177" s="1"/>
  <c r="T177"/>
  <c r="W177"/>
  <c r="AB177"/>
  <c r="B178"/>
  <c r="G178"/>
  <c r="H178"/>
  <c r="I178" s="1"/>
  <c r="J178" s="1"/>
  <c r="X178" s="1"/>
  <c r="K178"/>
  <c r="L178" s="1"/>
  <c r="M178" s="1"/>
  <c r="Y178" s="1"/>
  <c r="N178"/>
  <c r="O178" s="1"/>
  <c r="P178" s="1"/>
  <c r="Z178" s="1"/>
  <c r="Q178"/>
  <c r="R178" s="1"/>
  <c r="S178" s="1"/>
  <c r="AA178" s="1"/>
  <c r="T178"/>
  <c r="W178"/>
  <c r="AB178"/>
  <c r="B179"/>
  <c r="G179"/>
  <c r="H179"/>
  <c r="I179" s="1"/>
  <c r="J179" s="1"/>
  <c r="X179" s="1"/>
  <c r="K179"/>
  <c r="L179" s="1"/>
  <c r="M179" s="1"/>
  <c r="Y179" s="1"/>
  <c r="N179"/>
  <c r="O179" s="1"/>
  <c r="P179" s="1"/>
  <c r="Z179" s="1"/>
  <c r="Q179"/>
  <c r="R179" s="1"/>
  <c r="S179" s="1"/>
  <c r="AA179" s="1"/>
  <c r="T179"/>
  <c r="W179"/>
  <c r="AB179"/>
  <c r="B180"/>
  <c r="G180"/>
  <c r="H180"/>
  <c r="I180" s="1"/>
  <c r="J180" s="1"/>
  <c r="X180" s="1"/>
  <c r="K180"/>
  <c r="L180" s="1"/>
  <c r="M180" s="1"/>
  <c r="Y180" s="1"/>
  <c r="N180"/>
  <c r="O180" s="1"/>
  <c r="P180" s="1"/>
  <c r="Z180" s="1"/>
  <c r="Q180"/>
  <c r="R180"/>
  <c r="S180" s="1"/>
  <c r="AA180" s="1"/>
  <c r="T180"/>
  <c r="W180"/>
  <c r="AB180"/>
  <c r="B181"/>
  <c r="G181"/>
  <c r="H181"/>
  <c r="I181" s="1"/>
  <c r="J181" s="1"/>
  <c r="X181" s="1"/>
  <c r="K181"/>
  <c r="L181" s="1"/>
  <c r="M181" s="1"/>
  <c r="Y181" s="1"/>
  <c r="N181"/>
  <c r="O181" s="1"/>
  <c r="P181" s="1"/>
  <c r="Z181" s="1"/>
  <c r="Q181"/>
  <c r="R181" s="1"/>
  <c r="S181" s="1"/>
  <c r="AA181" s="1"/>
  <c r="T181"/>
  <c r="W181"/>
  <c r="AB181"/>
  <c r="B182"/>
  <c r="G182"/>
  <c r="H182"/>
  <c r="I182" s="1"/>
  <c r="J182" s="1"/>
  <c r="X182" s="1"/>
  <c r="K182"/>
  <c r="L182" s="1"/>
  <c r="M182" s="1"/>
  <c r="Y182" s="1"/>
  <c r="N182"/>
  <c r="O182" s="1"/>
  <c r="P182" s="1"/>
  <c r="Z182" s="1"/>
  <c r="Q182"/>
  <c r="R182" s="1"/>
  <c r="S182" s="1"/>
  <c r="AA182" s="1"/>
  <c r="T182"/>
  <c r="W182"/>
  <c r="AB182"/>
  <c r="B183"/>
  <c r="G183"/>
  <c r="H183"/>
  <c r="I183"/>
  <c r="J183" s="1"/>
  <c r="X183" s="1"/>
  <c r="K183"/>
  <c r="L183" s="1"/>
  <c r="M183" s="1"/>
  <c r="Y183" s="1"/>
  <c r="N183"/>
  <c r="O183" s="1"/>
  <c r="P183" s="1"/>
  <c r="Z183" s="1"/>
  <c r="Q183"/>
  <c r="R183" s="1"/>
  <c r="S183"/>
  <c r="AA183" s="1"/>
  <c r="T183"/>
  <c r="W183"/>
  <c r="AB183"/>
  <c r="B184"/>
  <c r="G184"/>
  <c r="H184"/>
  <c r="I184" s="1"/>
  <c r="J184" s="1"/>
  <c r="X184" s="1"/>
  <c r="K184"/>
  <c r="L184" s="1"/>
  <c r="M184" s="1"/>
  <c r="Y184" s="1"/>
  <c r="N184"/>
  <c r="O184" s="1"/>
  <c r="P184" s="1"/>
  <c r="Z184" s="1"/>
  <c r="Q184"/>
  <c r="R184" s="1"/>
  <c r="S184" s="1"/>
  <c r="AA184" s="1"/>
  <c r="T184"/>
  <c r="W184"/>
  <c r="AB184"/>
  <c r="B185"/>
  <c r="G185"/>
  <c r="H185"/>
  <c r="I185" s="1"/>
  <c r="J185" s="1"/>
  <c r="X185" s="1"/>
  <c r="K185"/>
  <c r="L185" s="1"/>
  <c r="M185" s="1"/>
  <c r="Y185" s="1"/>
  <c r="N185"/>
  <c r="O185"/>
  <c r="P185" s="1"/>
  <c r="Z185" s="1"/>
  <c r="Q185"/>
  <c r="R185" s="1"/>
  <c r="S185" s="1"/>
  <c r="AA185" s="1"/>
  <c r="T185"/>
  <c r="W185"/>
  <c r="AB185"/>
  <c r="B186"/>
  <c r="G186"/>
  <c r="H186"/>
  <c r="I186" s="1"/>
  <c r="J186" s="1"/>
  <c r="X186" s="1"/>
  <c r="K186"/>
  <c r="L186" s="1"/>
  <c r="M186" s="1"/>
  <c r="Y186" s="1"/>
  <c r="N186"/>
  <c r="O186" s="1"/>
  <c r="P186" s="1"/>
  <c r="Z186" s="1"/>
  <c r="Q186"/>
  <c r="R186" s="1"/>
  <c r="S186" s="1"/>
  <c r="AA186" s="1"/>
  <c r="T186"/>
  <c r="W186"/>
  <c r="AB186"/>
  <c r="B187"/>
  <c r="G187"/>
  <c r="H187"/>
  <c r="I187" s="1"/>
  <c r="J187"/>
  <c r="X187" s="1"/>
  <c r="K187"/>
  <c r="L187" s="1"/>
  <c r="M187" s="1"/>
  <c r="Y187" s="1"/>
  <c r="N187"/>
  <c r="O187" s="1"/>
  <c r="P187" s="1"/>
  <c r="Z187" s="1"/>
  <c r="Q187"/>
  <c r="R187" s="1"/>
  <c r="S187" s="1"/>
  <c r="AA187" s="1"/>
  <c r="T187"/>
  <c r="W187"/>
  <c r="AB187"/>
  <c r="B188"/>
  <c r="G188"/>
  <c r="H188"/>
  <c r="I188" s="1"/>
  <c r="J188" s="1"/>
  <c r="X188" s="1"/>
  <c r="K188"/>
  <c r="L188" s="1"/>
  <c r="M188" s="1"/>
  <c r="Y188" s="1"/>
  <c r="N188"/>
  <c r="O188" s="1"/>
  <c r="P188"/>
  <c r="Z188" s="1"/>
  <c r="Q188"/>
  <c r="R188" s="1"/>
  <c r="S188" s="1"/>
  <c r="AA188" s="1"/>
  <c r="T188"/>
  <c r="W188"/>
  <c r="AB188"/>
  <c r="B189"/>
  <c r="G189"/>
  <c r="H189"/>
  <c r="I189" s="1"/>
  <c r="J189" s="1"/>
  <c r="X189" s="1"/>
  <c r="K189"/>
  <c r="L189" s="1"/>
  <c r="M189" s="1"/>
  <c r="Y189" s="1"/>
  <c r="N189"/>
  <c r="O189" s="1"/>
  <c r="P189" s="1"/>
  <c r="Z189" s="1"/>
  <c r="Q189"/>
  <c r="R189"/>
  <c r="S189" s="1"/>
  <c r="AA189" s="1"/>
  <c r="T189"/>
  <c r="W189"/>
  <c r="AB189"/>
  <c r="B190"/>
  <c r="G190"/>
  <c r="H190"/>
  <c r="I190" s="1"/>
  <c r="J190" s="1"/>
  <c r="X190" s="1"/>
  <c r="K190"/>
  <c r="L190" s="1"/>
  <c r="M190" s="1"/>
  <c r="Y190" s="1"/>
  <c r="N190"/>
  <c r="O190" s="1"/>
  <c r="P190" s="1"/>
  <c r="Z190" s="1"/>
  <c r="Q190"/>
  <c r="R190"/>
  <c r="S190" s="1"/>
  <c r="AA190" s="1"/>
  <c r="T190"/>
  <c r="W190"/>
  <c r="AB190"/>
  <c r="B191"/>
  <c r="G191"/>
  <c r="H191"/>
  <c r="I191" s="1"/>
  <c r="J191" s="1"/>
  <c r="X191" s="1"/>
  <c r="K191"/>
  <c r="L191" s="1"/>
  <c r="M191" s="1"/>
  <c r="Y191" s="1"/>
  <c r="N191"/>
  <c r="O191" s="1"/>
  <c r="P191" s="1"/>
  <c r="Z191" s="1"/>
  <c r="Q191"/>
  <c r="R191" s="1"/>
  <c r="S191" s="1"/>
  <c r="AA191" s="1"/>
  <c r="T191"/>
  <c r="W191"/>
  <c r="AB191"/>
  <c r="B192"/>
  <c r="G192"/>
  <c r="H192"/>
  <c r="I192" s="1"/>
  <c r="J192" s="1"/>
  <c r="X192" s="1"/>
  <c r="K192"/>
  <c r="L192" s="1"/>
  <c r="M192" s="1"/>
  <c r="Y192" s="1"/>
  <c r="N192"/>
  <c r="O192"/>
  <c r="P192" s="1"/>
  <c r="Z192" s="1"/>
  <c r="Q192"/>
  <c r="R192" s="1"/>
  <c r="S192" s="1"/>
  <c r="AA192" s="1"/>
  <c r="T192"/>
  <c r="W192"/>
  <c r="AB192"/>
  <c r="B193"/>
  <c r="G193"/>
  <c r="H193"/>
  <c r="I193" s="1"/>
  <c r="J193" s="1"/>
  <c r="X193" s="1"/>
  <c r="K193"/>
  <c r="L193" s="1"/>
  <c r="M193" s="1"/>
  <c r="Y193" s="1"/>
  <c r="N193"/>
  <c r="O193" s="1"/>
  <c r="P193" s="1"/>
  <c r="Z193" s="1"/>
  <c r="Q193"/>
  <c r="R193" s="1"/>
  <c r="S193" s="1"/>
  <c r="AA193" s="1"/>
  <c r="T193"/>
  <c r="W193"/>
  <c r="AB193"/>
  <c r="B194"/>
  <c r="G194"/>
  <c r="H194"/>
  <c r="I194" s="1"/>
  <c r="J194" s="1"/>
  <c r="X194" s="1"/>
  <c r="K194"/>
  <c r="L194" s="1"/>
  <c r="M194" s="1"/>
  <c r="Y194" s="1"/>
  <c r="N194"/>
  <c r="O194" s="1"/>
  <c r="P194" s="1"/>
  <c r="Z194" s="1"/>
  <c r="Q194"/>
  <c r="R194" s="1"/>
  <c r="S194" s="1"/>
  <c r="AA194" s="1"/>
  <c r="T194"/>
  <c r="W194"/>
  <c r="AB194"/>
  <c r="B195"/>
  <c r="G195"/>
  <c r="H195"/>
  <c r="I195" s="1"/>
  <c r="J195"/>
  <c r="X195" s="1"/>
  <c r="K195"/>
  <c r="L195" s="1"/>
  <c r="M195" s="1"/>
  <c r="Y195" s="1"/>
  <c r="N195"/>
  <c r="O195" s="1"/>
  <c r="P195" s="1"/>
  <c r="Z195" s="1"/>
  <c r="Q195"/>
  <c r="R195" s="1"/>
  <c r="S195" s="1"/>
  <c r="AA195" s="1"/>
  <c r="T195"/>
  <c r="W195"/>
  <c r="AB195"/>
  <c r="B196"/>
  <c r="G196"/>
  <c r="H196"/>
  <c r="I196" s="1"/>
  <c r="J196" s="1"/>
  <c r="X196" s="1"/>
  <c r="K196"/>
  <c r="L196"/>
  <c r="M196" s="1"/>
  <c r="Y196" s="1"/>
  <c r="N196"/>
  <c r="O196" s="1"/>
  <c r="P196"/>
  <c r="Z196" s="1"/>
  <c r="Q196"/>
  <c r="R196"/>
  <c r="S196"/>
  <c r="AA196" s="1"/>
  <c r="T196"/>
  <c r="W196"/>
  <c r="AB196"/>
  <c r="B197"/>
  <c r="G197"/>
  <c r="H197"/>
  <c r="I197"/>
  <c r="J197" s="1"/>
  <c r="X197" s="1"/>
  <c r="K197"/>
  <c r="L197"/>
  <c r="M197" s="1"/>
  <c r="Y197" s="1"/>
  <c r="N197"/>
  <c r="O197" s="1"/>
  <c r="P197" s="1"/>
  <c r="Z197" s="1"/>
  <c r="Q197"/>
  <c r="R197"/>
  <c r="S197"/>
  <c r="AA197" s="1"/>
  <c r="T197"/>
  <c r="W197"/>
  <c r="AB197"/>
  <c r="B198"/>
  <c r="G198"/>
  <c r="H198"/>
  <c r="I198" s="1"/>
  <c r="J198" s="1"/>
  <c r="X198" s="1"/>
  <c r="K198"/>
  <c r="L198"/>
  <c r="M198" s="1"/>
  <c r="Y198" s="1"/>
  <c r="N198"/>
  <c r="O198" s="1"/>
  <c r="P198" s="1"/>
  <c r="Z198" s="1"/>
  <c r="Q198"/>
  <c r="R198"/>
  <c r="S198" s="1"/>
  <c r="AA198" s="1"/>
  <c r="T198"/>
  <c r="W198"/>
  <c r="AB198"/>
  <c r="B199"/>
  <c r="G199"/>
  <c r="H199"/>
  <c r="I199"/>
  <c r="J199" s="1"/>
  <c r="X199" s="1"/>
  <c r="K199"/>
  <c r="L199" s="1"/>
  <c r="M199" s="1"/>
  <c r="Y199" s="1"/>
  <c r="N199"/>
  <c r="O199" s="1"/>
  <c r="P199" s="1"/>
  <c r="Z199" s="1"/>
  <c r="Q199"/>
  <c r="R199" s="1"/>
  <c r="S199" s="1"/>
  <c r="AA199" s="1"/>
  <c r="T199"/>
  <c r="W199"/>
  <c r="AB199"/>
  <c r="B200"/>
  <c r="G200"/>
  <c r="H200"/>
  <c r="I200"/>
  <c r="J200" s="1"/>
  <c r="X200" s="1"/>
  <c r="K200"/>
  <c r="L200" s="1"/>
  <c r="M200" s="1"/>
  <c r="Y200" s="1"/>
  <c r="N200"/>
  <c r="O200"/>
  <c r="P200" s="1"/>
  <c r="Z200" s="1"/>
  <c r="Q200"/>
  <c r="R200" s="1"/>
  <c r="S200"/>
  <c r="AA200" s="1"/>
  <c r="T200"/>
  <c r="W200"/>
  <c r="AB200"/>
  <c r="B201"/>
  <c r="G201"/>
  <c r="H201"/>
  <c r="I201" s="1"/>
  <c r="J201" s="1"/>
  <c r="X201" s="1"/>
  <c r="K201"/>
  <c r="L201" s="1"/>
  <c r="M201" s="1"/>
  <c r="Y201" s="1"/>
  <c r="N201"/>
  <c r="O201" s="1"/>
  <c r="P201" s="1"/>
  <c r="Z201" s="1"/>
  <c r="Q201"/>
  <c r="R201" s="1"/>
  <c r="S201" s="1"/>
  <c r="AA201" s="1"/>
  <c r="T201"/>
  <c r="W201"/>
  <c r="AB201"/>
  <c r="B202"/>
  <c r="G202"/>
  <c r="H202"/>
  <c r="I202" s="1"/>
  <c r="J202" s="1"/>
  <c r="X202" s="1"/>
  <c r="K202"/>
  <c r="L202"/>
  <c r="M202" s="1"/>
  <c r="Y202" s="1"/>
  <c r="N202"/>
  <c r="O202" s="1"/>
  <c r="P202" s="1"/>
  <c r="Z202" s="1"/>
  <c r="Q202"/>
  <c r="R202" s="1"/>
  <c r="S202" s="1"/>
  <c r="AA202" s="1"/>
  <c r="T202"/>
  <c r="W202"/>
  <c r="AB202"/>
  <c r="G203"/>
  <c r="H203"/>
  <c r="I203" s="1"/>
  <c r="J203" s="1"/>
  <c r="X203" s="1"/>
  <c r="K203"/>
  <c r="L203" s="1"/>
  <c r="M203" s="1"/>
  <c r="Y203" s="1"/>
  <c r="N203"/>
  <c r="O203" s="1"/>
  <c r="P203" s="1"/>
  <c r="Z203" s="1"/>
  <c r="Q203"/>
  <c r="R203"/>
  <c r="S203" s="1"/>
  <c r="AA203" s="1"/>
  <c r="T203"/>
  <c r="W203"/>
  <c r="AB203"/>
  <c r="G204"/>
  <c r="H204"/>
  <c r="I204" s="1"/>
  <c r="J204" s="1"/>
  <c r="X204" s="1"/>
  <c r="K204"/>
  <c r="L204" s="1"/>
  <c r="M204" s="1"/>
  <c r="Y204" s="1"/>
  <c r="N204"/>
  <c r="O204" s="1"/>
  <c r="P204" s="1"/>
  <c r="Z204" s="1"/>
  <c r="Q204"/>
  <c r="R204"/>
  <c r="S204" s="1"/>
  <c r="AA204" s="1"/>
  <c r="T204"/>
  <c r="W204"/>
  <c r="AB204"/>
  <c r="G205"/>
  <c r="H205"/>
  <c r="I205" s="1"/>
  <c r="J205" s="1"/>
  <c r="X205"/>
  <c r="K205"/>
  <c r="L205"/>
  <c r="M205" s="1"/>
  <c r="Y205" s="1"/>
  <c r="N205"/>
  <c r="O205" s="1"/>
  <c r="P205" s="1"/>
  <c r="Z205" s="1"/>
  <c r="Q205"/>
  <c r="R205" s="1"/>
  <c r="S205" s="1"/>
  <c r="AA205" s="1"/>
  <c r="T205"/>
  <c r="W205"/>
  <c r="AB205"/>
  <c r="G206"/>
  <c r="H206"/>
  <c r="I206" s="1"/>
  <c r="J206" s="1"/>
  <c r="X206" s="1"/>
  <c r="K206"/>
  <c r="L206" s="1"/>
  <c r="M206" s="1"/>
  <c r="Y206" s="1"/>
  <c r="N206"/>
  <c r="O206" s="1"/>
  <c r="P206" s="1"/>
  <c r="Z206" s="1"/>
  <c r="Q206"/>
  <c r="R206" s="1"/>
  <c r="S206" s="1"/>
  <c r="AA206" s="1"/>
  <c r="T206"/>
  <c r="W206"/>
  <c r="AB206"/>
  <c r="G207"/>
  <c r="H207"/>
  <c r="I207" s="1"/>
  <c r="J207" s="1"/>
  <c r="X207" s="1"/>
  <c r="K207"/>
  <c r="L207"/>
  <c r="M207" s="1"/>
  <c r="Y207" s="1"/>
  <c r="N207"/>
  <c r="O207" s="1"/>
  <c r="P207" s="1"/>
  <c r="Z207" s="1"/>
  <c r="Q207"/>
  <c r="R207" s="1"/>
  <c r="S207" s="1"/>
  <c r="AA207" s="1"/>
  <c r="T207"/>
  <c r="W207"/>
  <c r="AB207"/>
  <c r="G208"/>
  <c r="H208"/>
  <c r="I208" s="1"/>
  <c r="J208"/>
  <c r="X208" s="1"/>
  <c r="K208"/>
  <c r="L208" s="1"/>
  <c r="M208" s="1"/>
  <c r="Y208" s="1"/>
  <c r="N208"/>
  <c r="O208" s="1"/>
  <c r="P208" s="1"/>
  <c r="Z208" s="1"/>
  <c r="Q208"/>
  <c r="R208"/>
  <c r="S208" s="1"/>
  <c r="AA208" s="1"/>
  <c r="T208"/>
  <c r="W208"/>
  <c r="AB208"/>
  <c r="G209"/>
  <c r="H209"/>
  <c r="I209" s="1"/>
  <c r="J209" s="1"/>
  <c r="X209" s="1"/>
  <c r="K209"/>
  <c r="L209"/>
  <c r="M209" s="1"/>
  <c r="Y209" s="1"/>
  <c r="N209"/>
  <c r="O209" s="1"/>
  <c r="P209" s="1"/>
  <c r="Z209" s="1"/>
  <c r="Q209"/>
  <c r="R209"/>
  <c r="S209" s="1"/>
  <c r="AA209" s="1"/>
  <c r="T209"/>
  <c r="W209"/>
  <c r="AB209"/>
  <c r="G210"/>
  <c r="H210"/>
  <c r="I210" s="1"/>
  <c r="J210"/>
  <c r="X210" s="1"/>
  <c r="K210"/>
  <c r="L210"/>
  <c r="M210" s="1"/>
  <c r="Y210" s="1"/>
  <c r="N210"/>
  <c r="O210" s="1"/>
  <c r="P210" s="1"/>
  <c r="Z210" s="1"/>
  <c r="Q210"/>
  <c r="R210" s="1"/>
  <c r="S210" s="1"/>
  <c r="AA210" s="1"/>
  <c r="T210"/>
  <c r="W210"/>
  <c r="AB210"/>
  <c r="G211"/>
  <c r="H211"/>
  <c r="I211" s="1"/>
  <c r="J211" s="1"/>
  <c r="X211" s="1"/>
  <c r="K211"/>
  <c r="L211"/>
  <c r="M211" s="1"/>
  <c r="Y211" s="1"/>
  <c r="N211"/>
  <c r="O211" s="1"/>
  <c r="P211" s="1"/>
  <c r="Z211" s="1"/>
  <c r="Q211"/>
  <c r="R211" s="1"/>
  <c r="S211" s="1"/>
  <c r="AA211" s="1"/>
  <c r="T211"/>
  <c r="W211"/>
  <c r="AB211"/>
  <c r="G212"/>
  <c r="H212"/>
  <c r="I212" s="1"/>
  <c r="J212" s="1"/>
  <c r="X212" s="1"/>
  <c r="K212"/>
  <c r="L212" s="1"/>
  <c r="M212" s="1"/>
  <c r="Y212" s="1"/>
  <c r="N212"/>
  <c r="O212" s="1"/>
  <c r="P212" s="1"/>
  <c r="Z212" s="1"/>
  <c r="Q212"/>
  <c r="R212"/>
  <c r="S212" s="1"/>
  <c r="AA212" s="1"/>
  <c r="T212"/>
  <c r="W212"/>
  <c r="AB212"/>
  <c r="G213"/>
  <c r="H213"/>
  <c r="I213" s="1"/>
  <c r="J213" s="1"/>
  <c r="X213" s="1"/>
  <c r="K213"/>
  <c r="L213" s="1"/>
  <c r="M213" s="1"/>
  <c r="Y213" s="1"/>
  <c r="N213"/>
  <c r="O213" s="1"/>
  <c r="P213" s="1"/>
  <c r="Z213" s="1"/>
  <c r="Q213"/>
  <c r="R213" s="1"/>
  <c r="S213" s="1"/>
  <c r="AA213" s="1"/>
  <c r="T213"/>
  <c r="W213"/>
  <c r="AB213"/>
  <c r="G214"/>
  <c r="H214"/>
  <c r="I214" s="1"/>
  <c r="J214" s="1"/>
  <c r="X214" s="1"/>
  <c r="K214"/>
  <c r="L214"/>
  <c r="M214" s="1"/>
  <c r="Y214" s="1"/>
  <c r="N214"/>
  <c r="O214" s="1"/>
  <c r="P214" s="1"/>
  <c r="Z214" s="1"/>
  <c r="Q214"/>
  <c r="R214"/>
  <c r="S214" s="1"/>
  <c r="AA214" s="1"/>
  <c r="T214"/>
  <c r="W214"/>
  <c r="AB214"/>
  <c r="G215"/>
  <c r="H215"/>
  <c r="I215" s="1"/>
  <c r="J215" s="1"/>
  <c r="X215" s="1"/>
  <c r="K215"/>
  <c r="L215" s="1"/>
  <c r="M215" s="1"/>
  <c r="Y215" s="1"/>
  <c r="N215"/>
  <c r="O215" s="1"/>
  <c r="P215" s="1"/>
  <c r="Z215" s="1"/>
  <c r="Q215"/>
  <c r="R215"/>
  <c r="S215" s="1"/>
  <c r="AA215" s="1"/>
  <c r="T215"/>
  <c r="W215"/>
  <c r="AB215"/>
  <c r="G216"/>
  <c r="H216"/>
  <c r="I216" s="1"/>
  <c r="J216"/>
  <c r="X216" s="1"/>
  <c r="K216"/>
  <c r="L216"/>
  <c r="M216" s="1"/>
  <c r="Y216" s="1"/>
  <c r="N216"/>
  <c r="O216" s="1"/>
  <c r="P216" s="1"/>
  <c r="Z216" s="1"/>
  <c r="Q216"/>
  <c r="R216"/>
  <c r="S216" s="1"/>
  <c r="AA216" s="1"/>
  <c r="T216"/>
  <c r="W216"/>
  <c r="AB216"/>
  <c r="G217"/>
  <c r="H217"/>
  <c r="I217" s="1"/>
  <c r="J217" s="1"/>
  <c r="X217" s="1"/>
  <c r="K217"/>
  <c r="L217"/>
  <c r="M217" s="1"/>
  <c r="Y217" s="1"/>
  <c r="N217"/>
  <c r="O217" s="1"/>
  <c r="P217" s="1"/>
  <c r="Z217" s="1"/>
  <c r="Q217"/>
  <c r="R217" s="1"/>
  <c r="S217" s="1"/>
  <c r="AA217" s="1"/>
  <c r="T217"/>
  <c r="W217"/>
  <c r="AB217"/>
  <c r="G218"/>
  <c r="H218"/>
  <c r="I218" s="1"/>
  <c r="J218" s="1"/>
  <c r="X218" s="1"/>
  <c r="K218"/>
  <c r="L218" s="1"/>
  <c r="M218" s="1"/>
  <c r="Y218" s="1"/>
  <c r="N218"/>
  <c r="O218" s="1"/>
  <c r="P218" s="1"/>
  <c r="Z218" s="1"/>
  <c r="Q218"/>
  <c r="R218" s="1"/>
  <c r="S218" s="1"/>
  <c r="AA218" s="1"/>
  <c r="T218"/>
  <c r="W218"/>
  <c r="AB218"/>
  <c r="G219"/>
  <c r="H219"/>
  <c r="I219" s="1"/>
  <c r="J219" s="1"/>
  <c r="X219" s="1"/>
  <c r="K219"/>
  <c r="L219" s="1"/>
  <c r="M219" s="1"/>
  <c r="Y219" s="1"/>
  <c r="N219"/>
  <c r="O219" s="1"/>
  <c r="P219" s="1"/>
  <c r="Z219" s="1"/>
  <c r="Q219"/>
  <c r="R219"/>
  <c r="S219" s="1"/>
  <c r="AA219" s="1"/>
  <c r="T219"/>
  <c r="W219"/>
  <c r="AB219"/>
  <c r="G220"/>
  <c r="H220"/>
  <c r="I220" s="1"/>
  <c r="J220" s="1"/>
  <c r="X220" s="1"/>
  <c r="K220"/>
  <c r="L220"/>
  <c r="M220" s="1"/>
  <c r="Y220" s="1"/>
  <c r="N220"/>
  <c r="O220" s="1"/>
  <c r="P220" s="1"/>
  <c r="Z220" s="1"/>
  <c r="Q220"/>
  <c r="R220" s="1"/>
  <c r="S220" s="1"/>
  <c r="AA220" s="1"/>
  <c r="T220"/>
  <c r="W220"/>
  <c r="AB220"/>
  <c r="G221"/>
  <c r="H221"/>
  <c r="I221" s="1"/>
  <c r="J221" s="1"/>
  <c r="X221" s="1"/>
  <c r="K221"/>
  <c r="L221" s="1"/>
  <c r="M221" s="1"/>
  <c r="Y221" s="1"/>
  <c r="N221"/>
  <c r="O221" s="1"/>
  <c r="P221" s="1"/>
  <c r="Z221" s="1"/>
  <c r="Q221"/>
  <c r="R221"/>
  <c r="S221" s="1"/>
  <c r="AA221" s="1"/>
  <c r="T221"/>
  <c r="W221"/>
  <c r="AB221"/>
  <c r="G222"/>
  <c r="H222"/>
  <c r="I222" s="1"/>
  <c r="J222" s="1"/>
  <c r="X222" s="1"/>
  <c r="K222"/>
  <c r="L222"/>
  <c r="M222" s="1"/>
  <c r="Y222" s="1"/>
  <c r="N222"/>
  <c r="O222" s="1"/>
  <c r="P222" s="1"/>
  <c r="Z222" s="1"/>
  <c r="Q222"/>
  <c r="R222" s="1"/>
  <c r="S222" s="1"/>
  <c r="AA222" s="1"/>
  <c r="T222"/>
  <c r="W222"/>
  <c r="AB222"/>
  <c r="G223"/>
  <c r="H223"/>
  <c r="I223" s="1"/>
  <c r="J223" s="1"/>
  <c r="X223" s="1"/>
  <c r="K223"/>
  <c r="L223"/>
  <c r="M223" s="1"/>
  <c r="Y223" s="1"/>
  <c r="N223"/>
  <c r="O223" s="1"/>
  <c r="P223" s="1"/>
  <c r="Z223" s="1"/>
  <c r="Q223"/>
  <c r="R223"/>
  <c r="S223" s="1"/>
  <c r="AA223" s="1"/>
  <c r="T223"/>
  <c r="W223"/>
  <c r="AB223"/>
  <c r="G224"/>
  <c r="H224"/>
  <c r="I224" s="1"/>
  <c r="J224" s="1"/>
  <c r="X224" s="1"/>
  <c r="K224"/>
  <c r="L224" s="1"/>
  <c r="M224" s="1"/>
  <c r="Y224" s="1"/>
  <c r="N224"/>
  <c r="O224" s="1"/>
  <c r="P224" s="1"/>
  <c r="Z224" s="1"/>
  <c r="Q224"/>
  <c r="R224"/>
  <c r="S224" s="1"/>
  <c r="AA224" s="1"/>
  <c r="T224"/>
  <c r="W224"/>
  <c r="AB224"/>
  <c r="G225"/>
  <c r="H225"/>
  <c r="I225" s="1"/>
  <c r="J225" s="1"/>
  <c r="X225" s="1"/>
  <c r="K225"/>
  <c r="L225" s="1"/>
  <c r="M225" s="1"/>
  <c r="Y225" s="1"/>
  <c r="N225"/>
  <c r="O225" s="1"/>
  <c r="P225" s="1"/>
  <c r="Z225" s="1"/>
  <c r="Q225"/>
  <c r="R225" s="1"/>
  <c r="S225" s="1"/>
  <c r="AA225" s="1"/>
  <c r="T225"/>
  <c r="W225"/>
  <c r="AB225"/>
  <c r="G226"/>
  <c r="H226"/>
  <c r="I226" s="1"/>
  <c r="J226"/>
  <c r="X226" s="1"/>
  <c r="K226"/>
  <c r="L226" s="1"/>
  <c r="M226" s="1"/>
  <c r="Y226" s="1"/>
  <c r="N226"/>
  <c r="O226" s="1"/>
  <c r="P226" s="1"/>
  <c r="Z226" s="1"/>
  <c r="Q226"/>
  <c r="R226" s="1"/>
  <c r="S226" s="1"/>
  <c r="AA226" s="1"/>
  <c r="T226"/>
  <c r="W226"/>
  <c r="AB226"/>
  <c r="G227"/>
  <c r="H227"/>
  <c r="I227" s="1"/>
  <c r="J227" s="1"/>
  <c r="X227" s="1"/>
  <c r="K227"/>
  <c r="L227"/>
  <c r="M227" s="1"/>
  <c r="Y227" s="1"/>
  <c r="N227"/>
  <c r="O227" s="1"/>
  <c r="P227" s="1"/>
  <c r="Z227" s="1"/>
  <c r="Q227"/>
  <c r="R227" s="1"/>
  <c r="S227" s="1"/>
  <c r="AA227" s="1"/>
  <c r="T227"/>
  <c r="W227"/>
  <c r="AB227"/>
  <c r="G228"/>
  <c r="H228"/>
  <c r="I228" s="1"/>
  <c r="J228"/>
  <c r="X228" s="1"/>
  <c r="K228"/>
  <c r="L228" s="1"/>
  <c r="M228" s="1"/>
  <c r="Y228" s="1"/>
  <c r="N228"/>
  <c r="O228" s="1"/>
  <c r="P228" s="1"/>
  <c r="Z228" s="1"/>
  <c r="Q228"/>
  <c r="R228"/>
  <c r="S228" s="1"/>
  <c r="AA228" s="1"/>
  <c r="T228"/>
  <c r="W228"/>
  <c r="AB228"/>
  <c r="G229"/>
  <c r="H229"/>
  <c r="I229" s="1"/>
  <c r="J229" s="1"/>
  <c r="X229" s="1"/>
  <c r="K229"/>
  <c r="L229"/>
  <c r="M229" s="1"/>
  <c r="Y229" s="1"/>
  <c r="N229"/>
  <c r="O229" s="1"/>
  <c r="P229" s="1"/>
  <c r="Z229" s="1"/>
  <c r="Q229"/>
  <c r="R229"/>
  <c r="S229" s="1"/>
  <c r="AA229" s="1"/>
  <c r="T229"/>
  <c r="W229"/>
  <c r="AB229"/>
  <c r="G230"/>
  <c r="H230"/>
  <c r="I230" s="1"/>
  <c r="J230" s="1"/>
  <c r="X230" s="1"/>
  <c r="K230"/>
  <c r="L230" s="1"/>
  <c r="M230" s="1"/>
  <c r="Y230" s="1"/>
  <c r="N230"/>
  <c r="O230" s="1"/>
  <c r="P230" s="1"/>
  <c r="Z230" s="1"/>
  <c r="Q230"/>
  <c r="R230"/>
  <c r="S230" s="1"/>
  <c r="AA230" s="1"/>
  <c r="T230"/>
  <c r="W230"/>
  <c r="AB230"/>
  <c r="G231"/>
  <c r="H231"/>
  <c r="I231" s="1"/>
  <c r="J231" s="1"/>
  <c r="X231" s="1"/>
  <c r="K231"/>
  <c r="L231" s="1"/>
  <c r="M231" s="1"/>
  <c r="Y231" s="1"/>
  <c r="N231"/>
  <c r="O231" s="1"/>
  <c r="P231" s="1"/>
  <c r="Z231" s="1"/>
  <c r="Q231"/>
  <c r="R231"/>
  <c r="S231" s="1"/>
  <c r="AA231" s="1"/>
  <c r="T231"/>
  <c r="W231"/>
  <c r="AB231"/>
  <c r="G232"/>
  <c r="H232"/>
  <c r="I232" s="1"/>
  <c r="J232"/>
  <c r="X232" s="1"/>
  <c r="K232"/>
  <c r="L232"/>
  <c r="M232" s="1"/>
  <c r="Y232" s="1"/>
  <c r="N232"/>
  <c r="O232" s="1"/>
  <c r="P232" s="1"/>
  <c r="Z232" s="1"/>
  <c r="Q232"/>
  <c r="R232" s="1"/>
  <c r="S232" s="1"/>
  <c r="AA232" s="1"/>
  <c r="T232"/>
  <c r="W232"/>
  <c r="AB232"/>
  <c r="G233"/>
  <c r="H233"/>
  <c r="I233" s="1"/>
  <c r="J233" s="1"/>
  <c r="X233" s="1"/>
  <c r="K233"/>
  <c r="L233" s="1"/>
  <c r="M233" s="1"/>
  <c r="Y233" s="1"/>
  <c r="N233"/>
  <c r="O233" s="1"/>
  <c r="P233" s="1"/>
  <c r="Z233" s="1"/>
  <c r="Q233"/>
  <c r="R233" s="1"/>
  <c r="S233" s="1"/>
  <c r="AA233" s="1"/>
  <c r="T233"/>
  <c r="W233"/>
  <c r="AB233"/>
  <c r="G234"/>
  <c r="H234"/>
  <c r="I234" s="1"/>
  <c r="J234" s="1"/>
  <c r="X234" s="1"/>
  <c r="K234"/>
  <c r="L234"/>
  <c r="M234" s="1"/>
  <c r="Y234" s="1"/>
  <c r="N234"/>
  <c r="O234" s="1"/>
  <c r="P234" s="1"/>
  <c r="Z234" s="1"/>
  <c r="Q234"/>
  <c r="R234"/>
  <c r="S234" s="1"/>
  <c r="AA234" s="1"/>
  <c r="T234"/>
  <c r="W234"/>
  <c r="AB234"/>
  <c r="G235"/>
  <c r="H235"/>
  <c r="I235" s="1"/>
  <c r="J235" s="1"/>
  <c r="X235" s="1"/>
  <c r="K235"/>
  <c r="L235" s="1"/>
  <c r="M235" s="1"/>
  <c r="Y235" s="1"/>
  <c r="N235"/>
  <c r="O235"/>
  <c r="P235" s="1"/>
  <c r="Z235" s="1"/>
  <c r="Q235"/>
  <c r="R235"/>
  <c r="S235" s="1"/>
  <c r="AA235" s="1"/>
  <c r="T235"/>
  <c r="W235"/>
  <c r="AB235"/>
  <c r="G236"/>
  <c r="H236"/>
  <c r="I236"/>
  <c r="J236" s="1"/>
  <c r="X236" s="1"/>
  <c r="K236"/>
  <c r="L236"/>
  <c r="M236" s="1"/>
  <c r="Y236"/>
  <c r="N236"/>
  <c r="O236" s="1"/>
  <c r="P236" s="1"/>
  <c r="Z236" s="1"/>
  <c r="Q236"/>
  <c r="R236" s="1"/>
  <c r="S236" s="1"/>
  <c r="AA236" s="1"/>
  <c r="T236"/>
  <c r="W236"/>
  <c r="AB236"/>
  <c r="G237"/>
  <c r="H237"/>
  <c r="I237" s="1"/>
  <c r="J237" s="1"/>
  <c r="X237" s="1"/>
  <c r="K237"/>
  <c r="L237" s="1"/>
  <c r="M237" s="1"/>
  <c r="Y237" s="1"/>
  <c r="N237"/>
  <c r="O237"/>
  <c r="P237" s="1"/>
  <c r="Z237" s="1"/>
  <c r="Q237"/>
  <c r="R237" s="1"/>
  <c r="S237" s="1"/>
  <c r="AA237" s="1"/>
  <c r="T237"/>
  <c r="W237"/>
  <c r="AB237"/>
  <c r="G238"/>
  <c r="H238"/>
  <c r="I238"/>
  <c r="J238" s="1"/>
  <c r="X238" s="1"/>
  <c r="K238"/>
  <c r="L238" s="1"/>
  <c r="M238" s="1"/>
  <c r="Y238" s="1"/>
  <c r="N238"/>
  <c r="O238" s="1"/>
  <c r="P238" s="1"/>
  <c r="Z238" s="1"/>
  <c r="Q238"/>
  <c r="R238" s="1"/>
  <c r="S238" s="1"/>
  <c r="AA238" s="1"/>
  <c r="T238"/>
  <c r="W238"/>
  <c r="AB238"/>
  <c r="G239"/>
  <c r="H239"/>
  <c r="I239"/>
  <c r="J239" s="1"/>
  <c r="X239" s="1"/>
  <c r="K239"/>
  <c r="L239" s="1"/>
  <c r="M239" s="1"/>
  <c r="Y239" s="1"/>
  <c r="N239"/>
  <c r="O239"/>
  <c r="P239" s="1"/>
  <c r="Z239" s="1"/>
  <c r="Q239"/>
  <c r="R239"/>
  <c r="S239" s="1"/>
  <c r="AA239" s="1"/>
  <c r="T239"/>
  <c r="W239"/>
  <c r="AB239"/>
  <c r="G240"/>
  <c r="H240"/>
  <c r="I240"/>
  <c r="J240" s="1"/>
  <c r="X240" s="1"/>
  <c r="K240"/>
  <c r="L240"/>
  <c r="M240" s="1"/>
  <c r="Y240" s="1"/>
  <c r="N240"/>
  <c r="O240" s="1"/>
  <c r="P240" s="1"/>
  <c r="Z240" s="1"/>
  <c r="Q240"/>
  <c r="R240" s="1"/>
  <c r="S240" s="1"/>
  <c r="AA240" s="1"/>
  <c r="T240"/>
  <c r="W240"/>
  <c r="AB240"/>
  <c r="G241"/>
  <c r="H241"/>
  <c r="I241" s="1"/>
  <c r="J241" s="1"/>
  <c r="X241" s="1"/>
  <c r="K241"/>
  <c r="L241"/>
  <c r="M241" s="1"/>
  <c r="Y241" s="1"/>
  <c r="N241"/>
  <c r="O241"/>
  <c r="P241" s="1"/>
  <c r="Z241" s="1"/>
  <c r="Q241"/>
  <c r="R241" s="1"/>
  <c r="S241" s="1"/>
  <c r="AA241" s="1"/>
  <c r="T241"/>
  <c r="W241"/>
  <c r="AB241"/>
  <c r="G242"/>
  <c r="H242"/>
  <c r="I242"/>
  <c r="J242" s="1"/>
  <c r="X242" s="1"/>
  <c r="K242"/>
  <c r="L242" s="1"/>
  <c r="M242" s="1"/>
  <c r="Y242" s="1"/>
  <c r="N242"/>
  <c r="O242"/>
  <c r="P242" s="1"/>
  <c r="Z242" s="1"/>
  <c r="Q242"/>
  <c r="R242" s="1"/>
  <c r="S242" s="1"/>
  <c r="AA242" s="1"/>
  <c r="T242"/>
  <c r="W242"/>
  <c r="AB242"/>
  <c r="G243"/>
  <c r="H243"/>
  <c r="I243" s="1"/>
  <c r="J243" s="1"/>
  <c r="X243" s="1"/>
  <c r="K243"/>
  <c r="L243" s="1"/>
  <c r="M243" s="1"/>
  <c r="Y243"/>
  <c r="N243"/>
  <c r="O243" s="1"/>
  <c r="P243" s="1"/>
  <c r="Z243" s="1"/>
  <c r="Q243"/>
  <c r="R243"/>
  <c r="S243" s="1"/>
  <c r="AA243" s="1"/>
  <c r="T243"/>
  <c r="W243"/>
  <c r="AB243"/>
  <c r="G244"/>
  <c r="H244"/>
  <c r="I244" s="1"/>
  <c r="J244" s="1"/>
  <c r="X244" s="1"/>
  <c r="K244"/>
  <c r="L244"/>
  <c r="M244" s="1"/>
  <c r="Y244" s="1"/>
  <c r="N244"/>
  <c r="O244" s="1"/>
  <c r="P244" s="1"/>
  <c r="Z244" s="1"/>
  <c r="Q244"/>
  <c r="R244"/>
  <c r="S244" s="1"/>
  <c r="AA244" s="1"/>
  <c r="T244"/>
  <c r="W244"/>
  <c r="AB244"/>
  <c r="G245"/>
  <c r="H245"/>
  <c r="I245" s="1"/>
  <c r="J245" s="1"/>
  <c r="X245" s="1"/>
  <c r="K245"/>
  <c r="L245"/>
  <c r="M245" s="1"/>
  <c r="Y245"/>
  <c r="N245"/>
  <c r="O245"/>
  <c r="P245" s="1"/>
  <c r="Z245" s="1"/>
  <c r="Q245"/>
  <c r="R245"/>
  <c r="S245" s="1"/>
  <c r="AA245" s="1"/>
  <c r="T245"/>
  <c r="W245"/>
  <c r="AB245"/>
  <c r="G246"/>
  <c r="H246"/>
  <c r="I246"/>
  <c r="J246" s="1"/>
  <c r="X246" s="1"/>
  <c r="K246"/>
  <c r="L246"/>
  <c r="M246" s="1"/>
  <c r="Y246" s="1"/>
  <c r="N246"/>
  <c r="O246" s="1"/>
  <c r="P246" s="1"/>
  <c r="Z246" s="1"/>
  <c r="Q246"/>
  <c r="R246" s="1"/>
  <c r="S246" s="1"/>
  <c r="AA246" s="1"/>
  <c r="T246"/>
  <c r="W246"/>
  <c r="AB246"/>
  <c r="G247"/>
  <c r="H247"/>
  <c r="I247" s="1"/>
  <c r="J247" s="1"/>
  <c r="X247" s="1"/>
  <c r="K247"/>
  <c r="L247" s="1"/>
  <c r="M247" s="1"/>
  <c r="Y247"/>
  <c r="N247"/>
  <c r="O247" s="1"/>
  <c r="P247" s="1"/>
  <c r="Z247" s="1"/>
  <c r="Q247"/>
  <c r="R247"/>
  <c r="S247" s="1"/>
  <c r="AA247" s="1"/>
  <c r="T247"/>
  <c r="W247"/>
  <c r="AB247"/>
  <c r="G248"/>
  <c r="H248"/>
  <c r="I248" s="1"/>
  <c r="J248" s="1"/>
  <c r="X248" s="1"/>
  <c r="K248"/>
  <c r="L248"/>
  <c r="M248" s="1"/>
  <c r="Y248"/>
  <c r="N248"/>
  <c r="O248" s="1"/>
  <c r="P248" s="1"/>
  <c r="Z248" s="1"/>
  <c r="Q248"/>
  <c r="R248"/>
  <c r="S248" s="1"/>
  <c r="AA248" s="1"/>
  <c r="T248"/>
  <c r="W248"/>
  <c r="AB248"/>
  <c r="G249"/>
  <c r="H249"/>
  <c r="I249" s="1"/>
  <c r="J249" s="1"/>
  <c r="X249" s="1"/>
  <c r="K249"/>
  <c r="L249" s="1"/>
  <c r="M249" s="1"/>
  <c r="Y249" s="1"/>
  <c r="N249"/>
  <c r="O249"/>
  <c r="P249" s="1"/>
  <c r="Z249" s="1"/>
  <c r="Q249"/>
  <c r="R249"/>
  <c r="S249" s="1"/>
  <c r="AA249" s="1"/>
  <c r="T249"/>
  <c r="W249"/>
  <c r="AB249"/>
  <c r="G250"/>
  <c r="H250"/>
  <c r="I250"/>
  <c r="J250" s="1"/>
  <c r="X250" s="1"/>
  <c r="K250"/>
  <c r="L250"/>
  <c r="M250" s="1"/>
  <c r="Y250" s="1"/>
  <c r="N250"/>
  <c r="O250" s="1"/>
  <c r="P250" s="1"/>
  <c r="Z250" s="1"/>
  <c r="Q250"/>
  <c r="R250" s="1"/>
  <c r="S250" s="1"/>
  <c r="AA250" s="1"/>
  <c r="T250"/>
  <c r="W250"/>
  <c r="AB250"/>
  <c r="G251"/>
  <c r="H251"/>
  <c r="I251" s="1"/>
  <c r="J251" s="1"/>
  <c r="X251" s="1"/>
  <c r="K251"/>
  <c r="L251" s="1"/>
  <c r="M251" s="1"/>
  <c r="Y251" s="1"/>
  <c r="N251"/>
  <c r="O251"/>
  <c r="P251" s="1"/>
  <c r="Z251" s="1"/>
  <c r="Q251"/>
  <c r="R251"/>
  <c r="S251" s="1"/>
  <c r="AA251" s="1"/>
  <c r="T251"/>
  <c r="W251"/>
  <c r="AB251"/>
  <c r="G252"/>
  <c r="H252"/>
  <c r="I252"/>
  <c r="J252" s="1"/>
  <c r="X252" s="1"/>
  <c r="K252"/>
  <c r="L252"/>
  <c r="M252" s="1"/>
  <c r="Y252"/>
  <c r="N252"/>
  <c r="O252" s="1"/>
  <c r="P252" s="1"/>
  <c r="Z252" s="1"/>
  <c r="Q252"/>
  <c r="R252" s="1"/>
  <c r="S252" s="1"/>
  <c r="AA252" s="1"/>
  <c r="T252"/>
  <c r="W252"/>
  <c r="AB252"/>
  <c r="G253"/>
  <c r="H253"/>
  <c r="I253" s="1"/>
  <c r="J253" s="1"/>
  <c r="X253" s="1"/>
  <c r="K253"/>
  <c r="L253" s="1"/>
  <c r="M253" s="1"/>
  <c r="Y253" s="1"/>
  <c r="N253"/>
  <c r="O253"/>
  <c r="P253" s="1"/>
  <c r="Z253" s="1"/>
  <c r="Q253"/>
  <c r="R253" s="1"/>
  <c r="S253" s="1"/>
  <c r="AA253" s="1"/>
  <c r="T253"/>
  <c r="W253"/>
  <c r="AB253"/>
  <c r="G254"/>
  <c r="H254"/>
  <c r="I254"/>
  <c r="J254" s="1"/>
  <c r="X254" s="1"/>
  <c r="K254"/>
  <c r="L254" s="1"/>
  <c r="M254" s="1"/>
  <c r="Y254" s="1"/>
  <c r="N254"/>
  <c r="O254"/>
  <c r="P254" s="1"/>
  <c r="Z254" s="1"/>
  <c r="Q254"/>
  <c r="R254" s="1"/>
  <c r="S254" s="1"/>
  <c r="AA254" s="1"/>
  <c r="T254"/>
  <c r="W254"/>
  <c r="AB254"/>
  <c r="G255"/>
  <c r="H255"/>
  <c r="I255"/>
  <c r="J255" s="1"/>
  <c r="X255" s="1"/>
  <c r="K255"/>
  <c r="L255" s="1"/>
  <c r="M255" s="1"/>
  <c r="Y255" s="1"/>
  <c r="N255"/>
  <c r="O255"/>
  <c r="P255" s="1"/>
  <c r="Z255" s="1"/>
  <c r="Q255"/>
  <c r="R255" s="1"/>
  <c r="S255" s="1"/>
  <c r="AA255" s="1"/>
  <c r="T255"/>
  <c r="W255"/>
  <c r="AB255"/>
  <c r="G256"/>
  <c r="H256"/>
  <c r="I256" s="1"/>
  <c r="J256" s="1"/>
  <c r="X256" s="1"/>
  <c r="K256"/>
  <c r="L256" s="1"/>
  <c r="M256" s="1"/>
  <c r="Y256" s="1"/>
  <c r="N256"/>
  <c r="O256" s="1"/>
  <c r="P256" s="1"/>
  <c r="Z256" s="1"/>
  <c r="Q256"/>
  <c r="R256" s="1"/>
  <c r="S256" s="1"/>
  <c r="AA256" s="1"/>
  <c r="T256"/>
  <c r="W256"/>
  <c r="AB256"/>
  <c r="G257"/>
  <c r="H257"/>
  <c r="I257" s="1"/>
  <c r="J257" s="1"/>
  <c r="X257" s="1"/>
  <c r="K257"/>
  <c r="L257" s="1"/>
  <c r="M257" s="1"/>
  <c r="Y257"/>
  <c r="N257"/>
  <c r="O257" s="1"/>
  <c r="P257" s="1"/>
  <c r="Z257" s="1"/>
  <c r="Q257"/>
  <c r="R257" s="1"/>
  <c r="S257" s="1"/>
  <c r="AA257" s="1"/>
  <c r="T257"/>
  <c r="W257"/>
  <c r="AB257"/>
  <c r="G258"/>
  <c r="H258"/>
  <c r="I258"/>
  <c r="J258" s="1"/>
  <c r="X258" s="1"/>
  <c r="K258"/>
  <c r="L258" s="1"/>
  <c r="M258" s="1"/>
  <c r="Y258" s="1"/>
  <c r="N258"/>
  <c r="O258" s="1"/>
  <c r="P258" s="1"/>
  <c r="Z258" s="1"/>
  <c r="Q258"/>
  <c r="R258" s="1"/>
  <c r="S258" s="1"/>
  <c r="AA258" s="1"/>
  <c r="T258"/>
  <c r="W258"/>
  <c r="AB258"/>
  <c r="G259"/>
  <c r="H259"/>
  <c r="I259"/>
  <c r="J259" s="1"/>
  <c r="X259" s="1"/>
  <c r="K259"/>
  <c r="L259" s="1"/>
  <c r="M259" s="1"/>
  <c r="Y259" s="1"/>
  <c r="N259"/>
  <c r="O259"/>
  <c r="P259" s="1"/>
  <c r="Z259" s="1"/>
  <c r="Q259"/>
  <c r="R259" s="1"/>
  <c r="S259" s="1"/>
  <c r="AA259" s="1"/>
  <c r="T259"/>
  <c r="W259"/>
  <c r="AB259"/>
  <c r="G260"/>
  <c r="H260"/>
  <c r="I260" s="1"/>
  <c r="J260" s="1"/>
  <c r="X260" s="1"/>
  <c r="K260"/>
  <c r="L260" s="1"/>
  <c r="M260" s="1"/>
  <c r="Y260"/>
  <c r="N260"/>
  <c r="O260" s="1"/>
  <c r="P260" s="1"/>
  <c r="Z260" s="1"/>
  <c r="Q260"/>
  <c r="R260" s="1"/>
  <c r="S260" s="1"/>
  <c r="AA260" s="1"/>
  <c r="T260"/>
  <c r="W260"/>
  <c r="AB260"/>
  <c r="G261"/>
  <c r="H261"/>
  <c r="I261" s="1"/>
  <c r="J261" s="1"/>
  <c r="X261" s="1"/>
  <c r="K261"/>
  <c r="L261"/>
  <c r="M261" s="1"/>
  <c r="Y261" s="1"/>
  <c r="N261"/>
  <c r="O261" s="1"/>
  <c r="P261" s="1"/>
  <c r="Z261" s="1"/>
  <c r="Q261"/>
  <c r="R261" s="1"/>
  <c r="S261" s="1"/>
  <c r="AA261" s="1"/>
  <c r="T261"/>
  <c r="W261"/>
  <c r="AB261"/>
  <c r="G262"/>
  <c r="H262"/>
  <c r="I262" s="1"/>
  <c r="J262" s="1"/>
  <c r="X262" s="1"/>
  <c r="K262"/>
  <c r="L262"/>
  <c r="M262" s="1"/>
  <c r="Y262"/>
  <c r="N262"/>
  <c r="O262" s="1"/>
  <c r="P262" s="1"/>
  <c r="Z262" s="1"/>
  <c r="Q262"/>
  <c r="R262" s="1"/>
  <c r="S262" s="1"/>
  <c r="AA262" s="1"/>
  <c r="T262"/>
  <c r="W262"/>
  <c r="AB262"/>
  <c r="G263"/>
  <c r="H263"/>
  <c r="I263" s="1"/>
  <c r="J263" s="1"/>
  <c r="X263" s="1"/>
  <c r="K263"/>
  <c r="L263"/>
  <c r="M263" s="1"/>
  <c r="Y263" s="1"/>
  <c r="N263"/>
  <c r="O263" s="1"/>
  <c r="P263" s="1"/>
  <c r="Z263" s="1"/>
  <c r="Q263"/>
  <c r="R263" s="1"/>
  <c r="S263" s="1"/>
  <c r="AA263" s="1"/>
  <c r="T263"/>
  <c r="W263"/>
  <c r="AB263"/>
  <c r="G264"/>
  <c r="H264"/>
  <c r="I264" s="1"/>
  <c r="J264" s="1"/>
  <c r="X264" s="1"/>
  <c r="K264"/>
  <c r="L264"/>
  <c r="M264" s="1"/>
  <c r="Y264"/>
  <c r="N264"/>
  <c r="O264" s="1"/>
  <c r="P264" s="1"/>
  <c r="Z264" s="1"/>
  <c r="Q264"/>
  <c r="R264" s="1"/>
  <c r="S264" s="1"/>
  <c r="AA264" s="1"/>
  <c r="T264"/>
  <c r="W264"/>
  <c r="AB264"/>
  <c r="G265"/>
  <c r="H265"/>
  <c r="I265" s="1"/>
  <c r="J265" s="1"/>
  <c r="X265" s="1"/>
  <c r="K265"/>
  <c r="L265"/>
  <c r="M265" s="1"/>
  <c r="Y265" s="1"/>
  <c r="N265"/>
  <c r="O265" s="1"/>
  <c r="P265" s="1"/>
  <c r="Z265" s="1"/>
  <c r="Q265"/>
  <c r="R265" s="1"/>
  <c r="S265" s="1"/>
  <c r="AA265" s="1"/>
  <c r="T265"/>
  <c r="W265"/>
  <c r="AB265"/>
  <c r="G266"/>
  <c r="H266"/>
  <c r="I266" s="1"/>
  <c r="J266" s="1"/>
  <c r="X266" s="1"/>
  <c r="K266"/>
  <c r="L266"/>
  <c r="M266" s="1"/>
  <c r="Y266"/>
  <c r="N266"/>
  <c r="O266" s="1"/>
  <c r="P266" s="1"/>
  <c r="Z266" s="1"/>
  <c r="Q266"/>
  <c r="R266" s="1"/>
  <c r="S266" s="1"/>
  <c r="AA266" s="1"/>
  <c r="T266"/>
  <c r="W266"/>
  <c r="AB266"/>
  <c r="G267"/>
  <c r="H267"/>
  <c r="I267"/>
  <c r="J267" s="1"/>
  <c r="X267" s="1"/>
  <c r="K267"/>
  <c r="L267"/>
  <c r="M267" s="1"/>
  <c r="Y267"/>
  <c r="N267"/>
  <c r="O267" s="1"/>
  <c r="P267" s="1"/>
  <c r="Z267" s="1"/>
  <c r="Q267"/>
  <c r="R267" s="1"/>
  <c r="S267" s="1"/>
  <c r="AA267" s="1"/>
  <c r="T267"/>
  <c r="W267"/>
  <c r="AB267"/>
  <c r="G268"/>
  <c r="H268"/>
  <c r="I268"/>
  <c r="J268" s="1"/>
  <c r="X268" s="1"/>
  <c r="K268"/>
  <c r="L268"/>
  <c r="M268" s="1"/>
  <c r="Y268" s="1"/>
  <c r="N268"/>
  <c r="O268" s="1"/>
  <c r="P268" s="1"/>
  <c r="Z268" s="1"/>
  <c r="Q268"/>
  <c r="R268" s="1"/>
  <c r="S268" s="1"/>
  <c r="AA268" s="1"/>
  <c r="T268"/>
  <c r="W268"/>
  <c r="AB268"/>
  <c r="G269"/>
  <c r="H269"/>
  <c r="I269" s="1"/>
  <c r="J269" s="1"/>
  <c r="X269" s="1"/>
  <c r="K269"/>
  <c r="L269"/>
  <c r="M269" s="1"/>
  <c r="Y269" s="1"/>
  <c r="N269"/>
  <c r="O269" s="1"/>
  <c r="P269" s="1"/>
  <c r="Z269" s="1"/>
  <c r="Q269"/>
  <c r="R269" s="1"/>
  <c r="S269" s="1"/>
  <c r="AA269" s="1"/>
  <c r="T269"/>
  <c r="W269"/>
  <c r="AB269"/>
  <c r="G270"/>
  <c r="H270"/>
  <c r="I270" s="1"/>
  <c r="J270" s="1"/>
  <c r="X270" s="1"/>
  <c r="K270"/>
  <c r="L270"/>
  <c r="M270" s="1"/>
  <c r="Y270"/>
  <c r="N270"/>
  <c r="O270" s="1"/>
  <c r="P270" s="1"/>
  <c r="Z270" s="1"/>
  <c r="Q270"/>
  <c r="R270" s="1"/>
  <c r="S270" s="1"/>
  <c r="AA270" s="1"/>
  <c r="T270"/>
  <c r="W270"/>
  <c r="AB270"/>
  <c r="G271"/>
  <c r="H271"/>
  <c r="I271"/>
  <c r="J271" s="1"/>
  <c r="X271" s="1"/>
  <c r="K271"/>
  <c r="L271"/>
  <c r="M271" s="1"/>
  <c r="Y271"/>
  <c r="N271"/>
  <c r="O271" s="1"/>
  <c r="P271" s="1"/>
  <c r="Z271" s="1"/>
  <c r="Q271"/>
  <c r="R271" s="1"/>
  <c r="S271" s="1"/>
  <c r="AA271" s="1"/>
  <c r="T271"/>
  <c r="W271"/>
  <c r="AB271"/>
  <c r="G272"/>
  <c r="H272"/>
  <c r="I272"/>
  <c r="J272" s="1"/>
  <c r="X272" s="1"/>
  <c r="K272"/>
  <c r="L272"/>
  <c r="M272" s="1"/>
  <c r="Y272" s="1"/>
  <c r="N272"/>
  <c r="O272" s="1"/>
  <c r="P272" s="1"/>
  <c r="Z272" s="1"/>
  <c r="Q272"/>
  <c r="R272" s="1"/>
  <c r="S272" s="1"/>
  <c r="AA272" s="1"/>
  <c r="T272"/>
  <c r="W272"/>
  <c r="AB272"/>
  <c r="G273"/>
  <c r="H273"/>
  <c r="I273" s="1"/>
  <c r="J273" s="1"/>
  <c r="X273" s="1"/>
  <c r="K273"/>
  <c r="L273"/>
  <c r="M273" s="1"/>
  <c r="Y273" s="1"/>
  <c r="N273"/>
  <c r="O273" s="1"/>
  <c r="P273" s="1"/>
  <c r="Z273" s="1"/>
  <c r="Q273"/>
  <c r="R273" s="1"/>
  <c r="S273" s="1"/>
  <c r="AA273" s="1"/>
  <c r="T273"/>
  <c r="W273"/>
  <c r="AB273"/>
  <c r="G274"/>
  <c r="H274"/>
  <c r="I274" s="1"/>
  <c r="J274" s="1"/>
  <c r="X274" s="1"/>
  <c r="K274"/>
  <c r="L274"/>
  <c r="M274" s="1"/>
  <c r="Y274"/>
  <c r="N274"/>
  <c r="O274" s="1"/>
  <c r="P274" s="1"/>
  <c r="Z274" s="1"/>
  <c r="Q274"/>
  <c r="R274" s="1"/>
  <c r="S274" s="1"/>
  <c r="AA274" s="1"/>
  <c r="T274"/>
  <c r="W274"/>
  <c r="AB274"/>
  <c r="G275"/>
  <c r="H275"/>
  <c r="I275"/>
  <c r="J275" s="1"/>
  <c r="X275" s="1"/>
  <c r="K275"/>
  <c r="L275"/>
  <c r="M275" s="1"/>
  <c r="Y275"/>
  <c r="N275"/>
  <c r="O275" s="1"/>
  <c r="P275" s="1"/>
  <c r="Z275" s="1"/>
  <c r="Q275"/>
  <c r="R275" s="1"/>
  <c r="S275" s="1"/>
  <c r="AA275" s="1"/>
  <c r="T275"/>
  <c r="W275"/>
  <c r="AB275"/>
  <c r="G276"/>
  <c r="H276"/>
  <c r="I276"/>
  <c r="J276" s="1"/>
  <c r="X276" s="1"/>
  <c r="K276"/>
  <c r="L276"/>
  <c r="M276" s="1"/>
  <c r="Y276" s="1"/>
  <c r="N276"/>
  <c r="O276" s="1"/>
  <c r="P276" s="1"/>
  <c r="Z276" s="1"/>
  <c r="Q276"/>
  <c r="R276" s="1"/>
  <c r="S276" s="1"/>
  <c r="AA276" s="1"/>
  <c r="T276"/>
  <c r="W276"/>
  <c r="AB276"/>
  <c r="G277"/>
  <c r="H277"/>
  <c r="I277" s="1"/>
  <c r="J277" s="1"/>
  <c r="X277" s="1"/>
  <c r="K277"/>
  <c r="L277"/>
  <c r="M277" s="1"/>
  <c r="Y277" s="1"/>
  <c r="N277"/>
  <c r="O277" s="1"/>
  <c r="P277" s="1"/>
  <c r="Z277" s="1"/>
  <c r="Q277"/>
  <c r="R277" s="1"/>
  <c r="S277" s="1"/>
  <c r="AA277" s="1"/>
  <c r="T277"/>
  <c r="W277"/>
  <c r="AB277"/>
  <c r="G278"/>
  <c r="H278"/>
  <c r="I278" s="1"/>
  <c r="J278" s="1"/>
  <c r="X278" s="1"/>
  <c r="K278"/>
  <c r="L278"/>
  <c r="M278" s="1"/>
  <c r="Y278"/>
  <c r="N278"/>
  <c r="O278" s="1"/>
  <c r="P278" s="1"/>
  <c r="Z278" s="1"/>
  <c r="Q278"/>
  <c r="R278" s="1"/>
  <c r="S278" s="1"/>
  <c r="AA278" s="1"/>
  <c r="T278"/>
  <c r="W278"/>
  <c r="AB278"/>
  <c r="G279"/>
  <c r="H279"/>
  <c r="I279"/>
  <c r="J279" s="1"/>
  <c r="X279" s="1"/>
  <c r="K279"/>
  <c r="L279"/>
  <c r="M279" s="1"/>
  <c r="Y279"/>
  <c r="N279"/>
  <c r="O279" s="1"/>
  <c r="P279" s="1"/>
  <c r="Z279" s="1"/>
  <c r="Q279"/>
  <c r="R279" s="1"/>
  <c r="S279" s="1"/>
  <c r="AA279" s="1"/>
  <c r="T279"/>
  <c r="W279"/>
  <c r="AB279"/>
  <c r="G280"/>
  <c r="H280"/>
  <c r="I280"/>
  <c r="J280" s="1"/>
  <c r="X280" s="1"/>
  <c r="K280"/>
  <c r="L280"/>
  <c r="M280" s="1"/>
  <c r="Y280" s="1"/>
  <c r="N280"/>
  <c r="O280" s="1"/>
  <c r="P280" s="1"/>
  <c r="Z280" s="1"/>
  <c r="Q280"/>
  <c r="R280" s="1"/>
  <c r="S280" s="1"/>
  <c r="AA280" s="1"/>
  <c r="T280"/>
  <c r="W280"/>
  <c r="AB280"/>
  <c r="G281"/>
  <c r="H281"/>
  <c r="I281" s="1"/>
  <c r="J281" s="1"/>
  <c r="X281" s="1"/>
  <c r="K281"/>
  <c r="L281"/>
  <c r="M281" s="1"/>
  <c r="Y281" s="1"/>
  <c r="N281"/>
  <c r="O281" s="1"/>
  <c r="P281" s="1"/>
  <c r="Z281" s="1"/>
  <c r="Q281"/>
  <c r="R281" s="1"/>
  <c r="S281" s="1"/>
  <c r="AA281" s="1"/>
  <c r="T281"/>
  <c r="W281"/>
  <c r="AB281"/>
  <c r="G282"/>
  <c r="H282"/>
  <c r="I282" s="1"/>
  <c r="J282" s="1"/>
  <c r="X282" s="1"/>
  <c r="K282"/>
  <c r="L282"/>
  <c r="M282" s="1"/>
  <c r="Y282"/>
  <c r="N282"/>
  <c r="O282" s="1"/>
  <c r="P282" s="1"/>
  <c r="Z282" s="1"/>
  <c r="Q282"/>
  <c r="R282" s="1"/>
  <c r="S282" s="1"/>
  <c r="AA282" s="1"/>
  <c r="T282"/>
  <c r="W282"/>
  <c r="AB282"/>
  <c r="G283"/>
  <c r="H283"/>
  <c r="I283"/>
  <c r="J283" s="1"/>
  <c r="X283" s="1"/>
  <c r="K283"/>
  <c r="L283"/>
  <c r="M283" s="1"/>
  <c r="Y283"/>
  <c r="N283"/>
  <c r="O283" s="1"/>
  <c r="P283" s="1"/>
  <c r="Z283" s="1"/>
  <c r="Q283"/>
  <c r="R283" s="1"/>
  <c r="S283" s="1"/>
  <c r="AA283" s="1"/>
  <c r="T283"/>
  <c r="W283"/>
  <c r="AB283"/>
  <c r="G284"/>
  <c r="H284"/>
  <c r="I284"/>
  <c r="J284" s="1"/>
  <c r="X284" s="1"/>
  <c r="K284"/>
  <c r="L284"/>
  <c r="M284" s="1"/>
  <c r="Y284" s="1"/>
  <c r="N284"/>
  <c r="O284" s="1"/>
  <c r="P284" s="1"/>
  <c r="Z284" s="1"/>
  <c r="Q284"/>
  <c r="R284" s="1"/>
  <c r="S284" s="1"/>
  <c r="AA284" s="1"/>
  <c r="T284"/>
  <c r="W284"/>
  <c r="AB284"/>
  <c r="G285"/>
  <c r="H285"/>
  <c r="I285" s="1"/>
  <c r="J285" s="1"/>
  <c r="X285" s="1"/>
  <c r="K285"/>
  <c r="L285"/>
  <c r="M285" s="1"/>
  <c r="Y285" s="1"/>
  <c r="N285"/>
  <c r="O285" s="1"/>
  <c r="P285" s="1"/>
  <c r="Z285" s="1"/>
  <c r="Q285"/>
  <c r="R285" s="1"/>
  <c r="S285" s="1"/>
  <c r="AA285" s="1"/>
  <c r="T285"/>
  <c r="W285"/>
  <c r="AB285"/>
  <c r="G286"/>
  <c r="H286"/>
  <c r="I286" s="1"/>
  <c r="J286" s="1"/>
  <c r="X286" s="1"/>
  <c r="K286"/>
  <c r="L286"/>
  <c r="M286" s="1"/>
  <c r="Y286"/>
  <c r="N286"/>
  <c r="O286" s="1"/>
  <c r="P286" s="1"/>
  <c r="Z286" s="1"/>
  <c r="Q286"/>
  <c r="R286" s="1"/>
  <c r="S286" s="1"/>
  <c r="AA286" s="1"/>
  <c r="T286"/>
  <c r="W286"/>
  <c r="AB286"/>
  <c r="G287"/>
  <c r="H287"/>
  <c r="I287"/>
  <c r="J287" s="1"/>
  <c r="X287" s="1"/>
  <c r="K287"/>
  <c r="L287"/>
  <c r="M287" s="1"/>
  <c r="Y287"/>
  <c r="N287"/>
  <c r="O287" s="1"/>
  <c r="P287" s="1"/>
  <c r="Z287" s="1"/>
  <c r="Q287"/>
  <c r="R287" s="1"/>
  <c r="S287" s="1"/>
  <c r="AA287" s="1"/>
  <c r="T287"/>
  <c r="W287"/>
  <c r="AB287"/>
  <c r="G288"/>
  <c r="H288"/>
  <c r="I288"/>
  <c r="J288" s="1"/>
  <c r="X288" s="1"/>
  <c r="K288"/>
  <c r="L288"/>
  <c r="M288" s="1"/>
  <c r="Y288" s="1"/>
  <c r="N288"/>
  <c r="O288" s="1"/>
  <c r="P288" s="1"/>
  <c r="Z288" s="1"/>
  <c r="Q288"/>
  <c r="R288" s="1"/>
  <c r="S288" s="1"/>
  <c r="AA288" s="1"/>
  <c r="T288"/>
  <c r="W288"/>
  <c r="AB288"/>
  <c r="G289"/>
  <c r="H289"/>
  <c r="I289" s="1"/>
  <c r="J289" s="1"/>
  <c r="X289" s="1"/>
  <c r="K289"/>
  <c r="L289"/>
  <c r="M289" s="1"/>
  <c r="Y289" s="1"/>
  <c r="N289"/>
  <c r="O289" s="1"/>
  <c r="P289" s="1"/>
  <c r="Z289" s="1"/>
  <c r="Q289"/>
  <c r="R289" s="1"/>
  <c r="S289" s="1"/>
  <c r="AA289" s="1"/>
  <c r="T289"/>
  <c r="W289"/>
  <c r="AB289"/>
  <c r="G290"/>
  <c r="H290"/>
  <c r="I290" s="1"/>
  <c r="J290" s="1"/>
  <c r="X290" s="1"/>
  <c r="K290"/>
  <c r="L290"/>
  <c r="M290" s="1"/>
  <c r="Y290"/>
  <c r="N290"/>
  <c r="O290" s="1"/>
  <c r="P290" s="1"/>
  <c r="Z290" s="1"/>
  <c r="Q290"/>
  <c r="R290" s="1"/>
  <c r="S290" s="1"/>
  <c r="AA290" s="1"/>
  <c r="T290"/>
  <c r="W290"/>
  <c r="AB290"/>
  <c r="G291"/>
  <c r="H291"/>
  <c r="I291"/>
  <c r="J291" s="1"/>
  <c r="X291" s="1"/>
  <c r="K291"/>
  <c r="L291"/>
  <c r="M291" s="1"/>
  <c r="Y291"/>
  <c r="N291"/>
  <c r="O291" s="1"/>
  <c r="P291" s="1"/>
  <c r="Z291" s="1"/>
  <c r="Q291"/>
  <c r="R291" s="1"/>
  <c r="S291" s="1"/>
  <c r="AA291" s="1"/>
  <c r="T291"/>
  <c r="W291"/>
  <c r="AB291"/>
  <c r="G292"/>
  <c r="H292"/>
  <c r="I292"/>
  <c r="J292" s="1"/>
  <c r="X292" s="1"/>
  <c r="K292"/>
  <c r="L292"/>
  <c r="M292" s="1"/>
  <c r="Y292" s="1"/>
  <c r="N292"/>
  <c r="O292" s="1"/>
  <c r="P292" s="1"/>
  <c r="Z292" s="1"/>
  <c r="Q292"/>
  <c r="R292" s="1"/>
  <c r="S292" s="1"/>
  <c r="AA292" s="1"/>
  <c r="T292"/>
  <c r="W292"/>
  <c r="AB292"/>
  <c r="G293"/>
  <c r="H293"/>
  <c r="I293" s="1"/>
  <c r="J293" s="1"/>
  <c r="X293" s="1"/>
  <c r="K293"/>
  <c r="L293"/>
  <c r="M293" s="1"/>
  <c r="Y293" s="1"/>
  <c r="N293"/>
  <c r="O293" s="1"/>
  <c r="P293" s="1"/>
  <c r="Z293" s="1"/>
  <c r="Q293"/>
  <c r="R293" s="1"/>
  <c r="S293" s="1"/>
  <c r="AA293" s="1"/>
  <c r="T293"/>
  <c r="W293"/>
  <c r="AB293"/>
  <c r="G294"/>
  <c r="H294"/>
  <c r="I294" s="1"/>
  <c r="J294" s="1"/>
  <c r="X294" s="1"/>
  <c r="K294"/>
  <c r="L294"/>
  <c r="M294" s="1"/>
  <c r="Y294"/>
  <c r="N294"/>
  <c r="O294" s="1"/>
  <c r="P294" s="1"/>
  <c r="Z294" s="1"/>
  <c r="Q294"/>
  <c r="R294" s="1"/>
  <c r="S294" s="1"/>
  <c r="AA294" s="1"/>
  <c r="T294"/>
  <c r="W294"/>
  <c r="AB294"/>
  <c r="G295"/>
  <c r="H295"/>
  <c r="I295"/>
  <c r="J295" s="1"/>
  <c r="X295" s="1"/>
  <c r="K295"/>
  <c r="L295"/>
  <c r="M295" s="1"/>
  <c r="Y295"/>
  <c r="N295"/>
  <c r="O295" s="1"/>
  <c r="P295" s="1"/>
  <c r="Z295" s="1"/>
  <c r="Q295"/>
  <c r="R295" s="1"/>
  <c r="S295" s="1"/>
  <c r="AA295" s="1"/>
  <c r="T295"/>
  <c r="W295"/>
  <c r="AB295"/>
  <c r="G296"/>
  <c r="H296"/>
  <c r="I296"/>
  <c r="J296" s="1"/>
  <c r="X296" s="1"/>
  <c r="K296"/>
  <c r="L296"/>
  <c r="M296" s="1"/>
  <c r="Y296" s="1"/>
  <c r="N296"/>
  <c r="O296" s="1"/>
  <c r="P296" s="1"/>
  <c r="Z296" s="1"/>
  <c r="Q296"/>
  <c r="R296" s="1"/>
  <c r="S296" s="1"/>
  <c r="AA296" s="1"/>
  <c r="T296"/>
  <c r="W296"/>
  <c r="AB296"/>
  <c r="G297"/>
  <c r="H297"/>
  <c r="I297" s="1"/>
  <c r="J297" s="1"/>
  <c r="X297" s="1"/>
  <c r="K297"/>
  <c r="L297"/>
  <c r="M297" s="1"/>
  <c r="Y297" s="1"/>
  <c r="N297"/>
  <c r="O297" s="1"/>
  <c r="P297" s="1"/>
  <c r="Z297" s="1"/>
  <c r="Q297"/>
  <c r="R297" s="1"/>
  <c r="S297" s="1"/>
  <c r="AA297" s="1"/>
  <c r="T297"/>
  <c r="W297"/>
  <c r="AB297"/>
  <c r="G298"/>
  <c r="H298"/>
  <c r="I298" s="1"/>
  <c r="J298" s="1"/>
  <c r="X298" s="1"/>
  <c r="K298"/>
  <c r="L298"/>
  <c r="M298" s="1"/>
  <c r="Y298"/>
  <c r="N298"/>
  <c r="O298" s="1"/>
  <c r="P298" s="1"/>
  <c r="Z298" s="1"/>
  <c r="Q298"/>
  <c r="R298" s="1"/>
  <c r="S298" s="1"/>
  <c r="AA298" s="1"/>
  <c r="T298"/>
  <c r="W298"/>
  <c r="AB298"/>
  <c r="G299"/>
  <c r="H299"/>
  <c r="I299"/>
  <c r="J299" s="1"/>
  <c r="X299" s="1"/>
  <c r="K299"/>
  <c r="L299"/>
  <c r="M299" s="1"/>
  <c r="Y299"/>
  <c r="N299"/>
  <c r="O299" s="1"/>
  <c r="P299" s="1"/>
  <c r="Z299" s="1"/>
  <c r="Q299"/>
  <c r="R299" s="1"/>
  <c r="S299" s="1"/>
  <c r="AA299" s="1"/>
  <c r="T299"/>
  <c r="W299"/>
  <c r="AB299"/>
  <c r="G300"/>
  <c r="H300"/>
  <c r="I300"/>
  <c r="J300" s="1"/>
  <c r="X300" s="1"/>
  <c r="K300"/>
  <c r="L300"/>
  <c r="M300" s="1"/>
  <c r="Y300" s="1"/>
  <c r="N300"/>
  <c r="O300" s="1"/>
  <c r="P300" s="1"/>
  <c r="Z300" s="1"/>
  <c r="Q300"/>
  <c r="R300" s="1"/>
  <c r="S300" s="1"/>
  <c r="AA300" s="1"/>
  <c r="T300"/>
  <c r="W300"/>
  <c r="AB300"/>
  <c r="G301"/>
  <c r="H301"/>
  <c r="I301" s="1"/>
  <c r="J301" s="1"/>
  <c r="X301" s="1"/>
  <c r="K301"/>
  <c r="L301"/>
  <c r="M301" s="1"/>
  <c r="Y301" s="1"/>
  <c r="N301"/>
  <c r="O301" s="1"/>
  <c r="P301" s="1"/>
  <c r="Z301" s="1"/>
  <c r="Q301"/>
  <c r="R301" s="1"/>
  <c r="S301" s="1"/>
  <c r="AA301" s="1"/>
  <c r="T301"/>
  <c r="W301"/>
  <c r="AB301"/>
  <c r="G302"/>
  <c r="H302"/>
  <c r="I302" s="1"/>
  <c r="J302" s="1"/>
  <c r="X302" s="1"/>
  <c r="K302"/>
  <c r="L302"/>
  <c r="M302" s="1"/>
  <c r="Y302"/>
  <c r="N302"/>
  <c r="O302" s="1"/>
  <c r="P302" s="1"/>
  <c r="Z302" s="1"/>
  <c r="Q302"/>
  <c r="R302" s="1"/>
  <c r="S302" s="1"/>
  <c r="AA302" s="1"/>
  <c r="T302"/>
  <c r="W302"/>
  <c r="AB302"/>
  <c r="G303"/>
  <c r="H303"/>
  <c r="I303"/>
  <c r="J303" s="1"/>
  <c r="X303" s="1"/>
  <c r="K303"/>
  <c r="L303"/>
  <c r="M303" s="1"/>
  <c r="Y303"/>
  <c r="N303"/>
  <c r="O303" s="1"/>
  <c r="P303" s="1"/>
  <c r="Z303" s="1"/>
  <c r="Q303"/>
  <c r="R303" s="1"/>
  <c r="S303" s="1"/>
  <c r="AA303" s="1"/>
  <c r="T303"/>
  <c r="W303"/>
  <c r="AB303"/>
  <c r="G304"/>
  <c r="H304"/>
  <c r="I304"/>
  <c r="J304" s="1"/>
  <c r="X304" s="1"/>
  <c r="K304"/>
  <c r="L304"/>
  <c r="M304" s="1"/>
  <c r="Y304" s="1"/>
  <c r="N304"/>
  <c r="O304" s="1"/>
  <c r="P304" s="1"/>
  <c r="Z304" s="1"/>
  <c r="Q304"/>
  <c r="R304" s="1"/>
  <c r="S304" s="1"/>
  <c r="AA304" s="1"/>
  <c r="T304"/>
  <c r="W304"/>
  <c r="AB304"/>
  <c r="G305"/>
  <c r="H305"/>
  <c r="I305" s="1"/>
  <c r="J305" s="1"/>
  <c r="X305" s="1"/>
  <c r="K305"/>
  <c r="L305"/>
  <c r="M305" s="1"/>
  <c r="Y305" s="1"/>
  <c r="N305"/>
  <c r="O305" s="1"/>
  <c r="P305" s="1"/>
  <c r="Z305" s="1"/>
  <c r="Q305"/>
  <c r="R305" s="1"/>
  <c r="S305" s="1"/>
  <c r="AA305" s="1"/>
  <c r="T305"/>
  <c r="W305"/>
  <c r="AB305"/>
  <c r="G306"/>
  <c r="H306"/>
  <c r="I306" s="1"/>
  <c r="J306" s="1"/>
  <c r="X306" s="1"/>
  <c r="K306"/>
  <c r="L306"/>
  <c r="M306" s="1"/>
  <c r="Y306"/>
  <c r="N306"/>
  <c r="O306" s="1"/>
  <c r="P306" s="1"/>
  <c r="Z306" s="1"/>
  <c r="Q306"/>
  <c r="R306" s="1"/>
  <c r="S306" s="1"/>
  <c r="AA306" s="1"/>
  <c r="T306"/>
  <c r="W306"/>
  <c r="AB306"/>
  <c r="G307"/>
  <c r="H307"/>
  <c r="I307"/>
  <c r="J307" s="1"/>
  <c r="X307" s="1"/>
  <c r="K307"/>
  <c r="L307"/>
  <c r="M307" s="1"/>
  <c r="Y307"/>
  <c r="N307"/>
  <c r="O307" s="1"/>
  <c r="P307" s="1"/>
  <c r="Z307" s="1"/>
  <c r="Q307"/>
  <c r="R307" s="1"/>
  <c r="S307" s="1"/>
  <c r="AA307" s="1"/>
  <c r="T307"/>
  <c r="W307"/>
  <c r="AB307"/>
  <c r="G308"/>
  <c r="H308"/>
  <c r="I308"/>
  <c r="J308" s="1"/>
  <c r="X308" s="1"/>
  <c r="K308"/>
  <c r="L308" s="1"/>
  <c r="M308" s="1"/>
  <c r="Y308" s="1"/>
  <c r="N308"/>
  <c r="O308"/>
  <c r="P308" s="1"/>
  <c r="Z308" s="1"/>
  <c r="Q308"/>
  <c r="R308" s="1"/>
  <c r="S308" s="1"/>
  <c r="AA308" s="1"/>
  <c r="T308"/>
  <c r="W308"/>
  <c r="AB308"/>
  <c r="G309"/>
  <c r="H309"/>
  <c r="I309"/>
  <c r="J309" s="1"/>
  <c r="X309" s="1"/>
  <c r="K309"/>
  <c r="L309" s="1"/>
  <c r="M309" s="1"/>
  <c r="Y309" s="1"/>
  <c r="N309"/>
  <c r="O309" s="1"/>
  <c r="P309"/>
  <c r="Z309" s="1"/>
  <c r="Q309"/>
  <c r="R309" s="1"/>
  <c r="S309" s="1"/>
  <c r="AA309" s="1"/>
  <c r="T309"/>
  <c r="W309"/>
  <c r="AB309"/>
  <c r="G310"/>
  <c r="H310"/>
  <c r="I310"/>
  <c r="J310" s="1"/>
  <c r="X310"/>
  <c r="K310"/>
  <c r="L310" s="1"/>
  <c r="M310"/>
  <c r="Y310" s="1"/>
  <c r="N310"/>
  <c r="O310" s="1"/>
  <c r="P310" s="1"/>
  <c r="Z310" s="1"/>
  <c r="Q310"/>
  <c r="R310" s="1"/>
  <c r="S310" s="1"/>
  <c r="AA310" s="1"/>
  <c r="T310"/>
  <c r="W310"/>
  <c r="AB310"/>
  <c r="G311"/>
  <c r="H311"/>
  <c r="I311" s="1"/>
  <c r="J311" s="1"/>
  <c r="X311" s="1"/>
  <c r="K311"/>
  <c r="L311"/>
  <c r="M311" s="1"/>
  <c r="Y311" s="1"/>
  <c r="N311"/>
  <c r="O311" s="1"/>
  <c r="P311" s="1"/>
  <c r="Z311" s="1"/>
  <c r="Q311"/>
  <c r="R311" s="1"/>
  <c r="S311" s="1"/>
  <c r="AA311"/>
  <c r="T311"/>
  <c r="W311"/>
  <c r="AB311"/>
  <c r="G312"/>
  <c r="H312"/>
  <c r="I312" s="1"/>
  <c r="J312" s="1"/>
  <c r="X312" s="1"/>
  <c r="K312"/>
  <c r="L312" s="1"/>
  <c r="M312" s="1"/>
  <c r="Y312" s="1"/>
  <c r="N312"/>
  <c r="O312" s="1"/>
  <c r="P312" s="1"/>
  <c r="Z312" s="1"/>
  <c r="Q312"/>
  <c r="R312" s="1"/>
  <c r="S312" s="1"/>
  <c r="AA312" s="1"/>
  <c r="T312"/>
  <c r="W312"/>
  <c r="AB312"/>
  <c r="G313"/>
  <c r="H313"/>
  <c r="I313"/>
  <c r="J313" s="1"/>
  <c r="X313" s="1"/>
  <c r="K313"/>
  <c r="L313" s="1"/>
  <c r="M313" s="1"/>
  <c r="Y313" s="1"/>
  <c r="N313"/>
  <c r="O313" s="1"/>
  <c r="P313" s="1"/>
  <c r="Z313" s="1"/>
  <c r="Q313"/>
  <c r="R313" s="1"/>
  <c r="S313" s="1"/>
  <c r="AA313" s="1"/>
  <c r="T313"/>
  <c r="W313"/>
  <c r="AB313"/>
  <c r="G314"/>
  <c r="H314"/>
  <c r="I314"/>
  <c r="J314" s="1"/>
  <c r="X314" s="1"/>
  <c r="K314"/>
  <c r="L314" s="1"/>
  <c r="M314" s="1"/>
  <c r="Y314" s="1"/>
  <c r="N314"/>
  <c r="O314" s="1"/>
  <c r="P314" s="1"/>
  <c r="Z314" s="1"/>
  <c r="Q314"/>
  <c r="R314" s="1"/>
  <c r="S314" s="1"/>
  <c r="AA314" s="1"/>
  <c r="T314"/>
  <c r="W314"/>
  <c r="AB314"/>
  <c r="G315"/>
  <c r="H315"/>
  <c r="I315"/>
  <c r="J315" s="1"/>
  <c r="X315"/>
  <c r="K315"/>
  <c r="L315" s="1"/>
  <c r="M315" s="1"/>
  <c r="Y315" s="1"/>
  <c r="N315"/>
  <c r="O315"/>
  <c r="P315" s="1"/>
  <c r="Z315" s="1"/>
  <c r="Q315"/>
  <c r="R315" s="1"/>
  <c r="S315" s="1"/>
  <c r="AA315" s="1"/>
  <c r="T315"/>
  <c r="W315"/>
  <c r="AB315"/>
  <c r="G316"/>
  <c r="H316"/>
  <c r="I316"/>
  <c r="J316" s="1"/>
  <c r="X316" s="1"/>
  <c r="K316"/>
  <c r="L316" s="1"/>
  <c r="M316" s="1"/>
  <c r="Y316" s="1"/>
  <c r="N316"/>
  <c r="O316" s="1"/>
  <c r="P316" s="1"/>
  <c r="Z316" s="1"/>
  <c r="Q316"/>
  <c r="R316" s="1"/>
  <c r="S316" s="1"/>
  <c r="AA316" s="1"/>
  <c r="T316"/>
  <c r="W316"/>
  <c r="AB316"/>
  <c r="G317"/>
  <c r="H317"/>
  <c r="I317"/>
  <c r="J317" s="1"/>
  <c r="X317" s="1"/>
  <c r="K317"/>
  <c r="L317" s="1"/>
  <c r="M317" s="1"/>
  <c r="Y317" s="1"/>
  <c r="N317"/>
  <c r="O317" s="1"/>
  <c r="P317" s="1"/>
  <c r="Z317" s="1"/>
  <c r="Q317"/>
  <c r="R317"/>
  <c r="S317" s="1"/>
  <c r="AA317" s="1"/>
  <c r="T317"/>
  <c r="W317"/>
  <c r="AB317"/>
  <c r="G318"/>
  <c r="H318"/>
  <c r="I318"/>
  <c r="J318" s="1"/>
  <c r="X318"/>
  <c r="K318"/>
  <c r="L318" s="1"/>
  <c r="M318" s="1"/>
  <c r="Y318" s="1"/>
  <c r="N318"/>
  <c r="O318" s="1"/>
  <c r="P318" s="1"/>
  <c r="Z318" s="1"/>
  <c r="Q318"/>
  <c r="R318"/>
  <c r="S318" s="1"/>
  <c r="AA318" s="1"/>
  <c r="T318"/>
  <c r="W318"/>
  <c r="AB318"/>
  <c r="G319"/>
  <c r="H319"/>
  <c r="I319" s="1"/>
  <c r="J319" s="1"/>
  <c r="X319" s="1"/>
  <c r="K319"/>
  <c r="L319"/>
  <c r="M319" s="1"/>
  <c r="Y319" s="1"/>
  <c r="N319"/>
  <c r="O319"/>
  <c r="P319" s="1"/>
  <c r="Z319" s="1"/>
  <c r="Q319"/>
  <c r="R319" s="1"/>
  <c r="S319" s="1"/>
  <c r="AA319"/>
  <c r="T319"/>
  <c r="W319"/>
  <c r="AB319"/>
  <c r="G320"/>
  <c r="H320"/>
  <c r="I320"/>
  <c r="J320" s="1"/>
  <c r="X320" s="1"/>
  <c r="K320"/>
  <c r="L320" s="1"/>
  <c r="M320" s="1"/>
  <c r="Y320"/>
  <c r="N320"/>
  <c r="O320" s="1"/>
  <c r="P320" s="1"/>
  <c r="Z320" s="1"/>
  <c r="Q320"/>
  <c r="R320"/>
  <c r="S320" s="1"/>
  <c r="AA320" s="1"/>
  <c r="T320"/>
  <c r="W320"/>
  <c r="AB320"/>
  <c r="G321"/>
  <c r="H321"/>
  <c r="I321" s="1"/>
  <c r="J321" s="1"/>
  <c r="X321" s="1"/>
  <c r="K321"/>
  <c r="L321"/>
  <c r="M321" s="1"/>
  <c r="Y321"/>
  <c r="N321"/>
  <c r="O321"/>
  <c r="P321" s="1"/>
  <c r="Z321" s="1"/>
  <c r="Q321"/>
  <c r="R321"/>
  <c r="S321" s="1"/>
  <c r="AA321" s="1"/>
  <c r="T321"/>
  <c r="W321"/>
  <c r="AB321"/>
  <c r="G322"/>
  <c r="H322"/>
  <c r="I322"/>
  <c r="J322" s="1"/>
  <c r="X322"/>
  <c r="K322"/>
  <c r="L322" s="1"/>
  <c r="M322" s="1"/>
  <c r="Y322" s="1"/>
  <c r="N322"/>
  <c r="O322"/>
  <c r="P322" s="1"/>
  <c r="Z322" s="1"/>
  <c r="Q322"/>
  <c r="R322" s="1"/>
  <c r="S322" s="1"/>
  <c r="AA322" s="1"/>
  <c r="T322"/>
  <c r="W322"/>
  <c r="AB322"/>
  <c r="G323"/>
  <c r="H323"/>
  <c r="I323"/>
  <c r="J323" s="1"/>
  <c r="X323" s="1"/>
  <c r="K323"/>
  <c r="L323" s="1"/>
  <c r="M323" s="1"/>
  <c r="Y323" s="1"/>
  <c r="N323"/>
  <c r="O323"/>
  <c r="P323" s="1"/>
  <c r="Z323" s="1"/>
  <c r="Q323"/>
  <c r="R323"/>
  <c r="S323" s="1"/>
  <c r="AA323" s="1"/>
  <c r="T323"/>
  <c r="W323"/>
  <c r="AB323"/>
  <c r="G324"/>
  <c r="H324"/>
  <c r="I324"/>
  <c r="J324" s="1"/>
  <c r="X324" s="1"/>
  <c r="K324"/>
  <c r="L324"/>
  <c r="M324" s="1"/>
  <c r="Y324" s="1"/>
  <c r="N324"/>
  <c r="O324" s="1"/>
  <c r="P324" s="1"/>
  <c r="Z324" s="1"/>
  <c r="Q324"/>
  <c r="R324"/>
  <c r="S324" s="1"/>
  <c r="AA324" s="1"/>
  <c r="T324"/>
  <c r="W324"/>
  <c r="AB324"/>
  <c r="G325"/>
  <c r="H325"/>
  <c r="I325" s="1"/>
  <c r="J325" s="1"/>
  <c r="X325" s="1"/>
  <c r="K325"/>
  <c r="L325"/>
  <c r="M325" s="1"/>
  <c r="Y325"/>
  <c r="N325"/>
  <c r="O325"/>
  <c r="P325" s="1"/>
  <c r="Z325" s="1"/>
  <c r="Q325"/>
  <c r="R325"/>
  <c r="S325" s="1"/>
  <c r="AA325" s="1"/>
  <c r="T325"/>
  <c r="W325"/>
  <c r="AB325"/>
  <c r="G326"/>
  <c r="H326"/>
  <c r="I326"/>
  <c r="J326" s="1"/>
  <c r="X326"/>
  <c r="K326"/>
  <c r="L326" s="1"/>
  <c r="M326" s="1"/>
  <c r="Y326" s="1"/>
  <c r="N326"/>
  <c r="O326"/>
  <c r="P326" s="1"/>
  <c r="Z326" s="1"/>
  <c r="Q326"/>
  <c r="R326" s="1"/>
  <c r="S326" s="1"/>
  <c r="AA326" s="1"/>
  <c r="T326"/>
  <c r="W326"/>
  <c r="AB326"/>
  <c r="G327"/>
  <c r="H327"/>
  <c r="I327"/>
  <c r="J327" s="1"/>
  <c r="X327" s="1"/>
  <c r="K327"/>
  <c r="L327" s="1"/>
  <c r="M327" s="1"/>
  <c r="Y327" s="1"/>
  <c r="N327"/>
  <c r="O327"/>
  <c r="P327" s="1"/>
  <c r="Z327" s="1"/>
  <c r="Q327"/>
  <c r="R327"/>
  <c r="S327" s="1"/>
  <c r="AA327" s="1"/>
  <c r="T327"/>
  <c r="W327"/>
  <c r="AB327"/>
  <c r="G328"/>
  <c r="H328"/>
  <c r="I328"/>
  <c r="J328" s="1"/>
  <c r="X328" s="1"/>
  <c r="K328"/>
  <c r="L328"/>
  <c r="M328" s="1"/>
  <c r="Y328" s="1"/>
  <c r="N328"/>
  <c r="O328" s="1"/>
  <c r="P328" s="1"/>
  <c r="Z328" s="1"/>
  <c r="Q328"/>
  <c r="R328"/>
  <c r="S328" s="1"/>
  <c r="AA328" s="1"/>
  <c r="T328"/>
  <c r="W328"/>
  <c r="AB328"/>
  <c r="G329"/>
  <c r="H329"/>
  <c r="I329" s="1"/>
  <c r="J329" s="1"/>
  <c r="X329" s="1"/>
  <c r="K329"/>
  <c r="L329"/>
  <c r="M329" s="1"/>
  <c r="Y329" s="1"/>
  <c r="N329"/>
  <c r="O329"/>
  <c r="P329" s="1"/>
  <c r="Z329" s="1"/>
  <c r="Q329"/>
  <c r="R329" s="1"/>
  <c r="S329" s="1"/>
  <c r="AA329" s="1"/>
  <c r="T329"/>
  <c r="W329"/>
  <c r="AB329"/>
  <c r="G330"/>
  <c r="H330"/>
  <c r="I330"/>
  <c r="J330" s="1"/>
  <c r="X330"/>
  <c r="K330"/>
  <c r="L330" s="1"/>
  <c r="M330" s="1"/>
  <c r="Y330" s="1"/>
  <c r="N330"/>
  <c r="O330"/>
  <c r="P330" s="1"/>
  <c r="Z330" s="1"/>
  <c r="Q330"/>
  <c r="R330" s="1"/>
  <c r="S330" s="1"/>
  <c r="AA330" s="1"/>
  <c r="T330"/>
  <c r="W330"/>
  <c r="AB330"/>
  <c r="G331"/>
  <c r="H331"/>
  <c r="I331"/>
  <c r="J331" s="1"/>
  <c r="X331" s="1"/>
  <c r="K331"/>
  <c r="L331" s="1"/>
  <c r="M331" s="1"/>
  <c r="Y331" s="1"/>
  <c r="N331"/>
  <c r="O331" s="1"/>
  <c r="P331" s="1"/>
  <c r="Z331" s="1"/>
  <c r="Q331"/>
  <c r="R331"/>
  <c r="S331" s="1"/>
  <c r="AA331" s="1"/>
  <c r="T331"/>
  <c r="W331"/>
  <c r="AB331"/>
  <c r="G332"/>
  <c r="H332"/>
  <c r="I332" s="1"/>
  <c r="J332" s="1"/>
  <c r="X332" s="1"/>
  <c r="K332"/>
  <c r="L332"/>
  <c r="M332" s="1"/>
  <c r="Y332" s="1"/>
  <c r="N332"/>
  <c r="O332" s="1"/>
  <c r="P332" s="1"/>
  <c r="Z332" s="1"/>
  <c r="Q332"/>
  <c r="R332"/>
  <c r="S332" s="1"/>
  <c r="AA332" s="1"/>
  <c r="T332"/>
  <c r="W332"/>
  <c r="AB332"/>
  <c r="G333"/>
  <c r="H333"/>
  <c r="I333" s="1"/>
  <c r="J333" s="1"/>
  <c r="X333" s="1"/>
  <c r="K333"/>
  <c r="L333"/>
  <c r="M333" s="1"/>
  <c r="Y333" s="1"/>
  <c r="N333"/>
  <c r="O333"/>
  <c r="P333" s="1"/>
  <c r="Z333" s="1"/>
  <c r="Q333"/>
  <c r="R333" s="1"/>
  <c r="S333" s="1"/>
  <c r="AA333" s="1"/>
  <c r="T333"/>
  <c r="W333"/>
  <c r="AB333"/>
  <c r="G334"/>
  <c r="H334"/>
  <c r="I334"/>
  <c r="J334" s="1"/>
  <c r="X334"/>
  <c r="K334"/>
  <c r="L334" s="1"/>
  <c r="M334" s="1"/>
  <c r="Y334" s="1"/>
  <c r="N334"/>
  <c r="O334"/>
  <c r="P334" s="1"/>
  <c r="Z334" s="1"/>
  <c r="Q334"/>
  <c r="R334" s="1"/>
  <c r="S334" s="1"/>
  <c r="AA334" s="1"/>
  <c r="T334"/>
  <c r="W334"/>
  <c r="AB334"/>
  <c r="G335"/>
  <c r="H335"/>
  <c r="I335"/>
  <c r="J335" s="1"/>
  <c r="X335" s="1"/>
  <c r="K335"/>
  <c r="L335" s="1"/>
  <c r="M335" s="1"/>
  <c r="Y335" s="1"/>
  <c r="N335"/>
  <c r="O335" s="1"/>
  <c r="P335" s="1"/>
  <c r="Z335" s="1"/>
  <c r="Q335"/>
  <c r="R335"/>
  <c r="S335" s="1"/>
  <c r="AA335" s="1"/>
  <c r="T335"/>
  <c r="W335"/>
  <c r="AB335"/>
  <c r="G336"/>
  <c r="H336"/>
  <c r="I336" s="1"/>
  <c r="J336" s="1"/>
  <c r="X336" s="1"/>
  <c r="K336"/>
  <c r="L336"/>
  <c r="M336" s="1"/>
  <c r="Y336" s="1"/>
  <c r="N336"/>
  <c r="O336" s="1"/>
  <c r="P336" s="1"/>
  <c r="Z336" s="1"/>
  <c r="Q336"/>
  <c r="R336"/>
  <c r="S336" s="1"/>
  <c r="AA336" s="1"/>
  <c r="T336"/>
  <c r="W336"/>
  <c r="AB336"/>
  <c r="G337"/>
  <c r="H337"/>
  <c r="I337" s="1"/>
  <c r="J337" s="1"/>
  <c r="X337" s="1"/>
  <c r="K337"/>
  <c r="L337"/>
  <c r="M337" s="1"/>
  <c r="Y337"/>
  <c r="N337"/>
  <c r="O337"/>
  <c r="P337" s="1"/>
  <c r="Z337" s="1"/>
  <c r="Q337"/>
  <c r="R337"/>
  <c r="S337" s="1"/>
  <c r="AA337" s="1"/>
  <c r="T337"/>
  <c r="W337"/>
  <c r="AB337"/>
  <c r="G338"/>
  <c r="H338"/>
  <c r="I338"/>
  <c r="J338" s="1"/>
  <c r="X338"/>
  <c r="K338"/>
  <c r="L338" s="1"/>
  <c r="M338" s="1"/>
  <c r="Y338" s="1"/>
  <c r="N338"/>
  <c r="O338"/>
  <c r="P338" s="1"/>
  <c r="Z338" s="1"/>
  <c r="Q338"/>
  <c r="R338" s="1"/>
  <c r="S338" s="1"/>
  <c r="AA338" s="1"/>
  <c r="T338"/>
  <c r="W338"/>
  <c r="AB338"/>
  <c r="G339"/>
  <c r="H339"/>
  <c r="I339"/>
  <c r="J339" s="1"/>
  <c r="X339" s="1"/>
  <c r="K339"/>
  <c r="L339" s="1"/>
  <c r="M339" s="1"/>
  <c r="Y339" s="1"/>
  <c r="N339"/>
  <c r="O339"/>
  <c r="P339" s="1"/>
  <c r="Z339" s="1"/>
  <c r="Q339"/>
  <c r="R339"/>
  <c r="S339" s="1"/>
  <c r="AA339" s="1"/>
  <c r="T339"/>
  <c r="W339"/>
  <c r="AB339"/>
  <c r="G340"/>
  <c r="H340"/>
  <c r="I340"/>
  <c r="J340" s="1"/>
  <c r="X340" s="1"/>
  <c r="K340"/>
  <c r="L340"/>
  <c r="M340" s="1"/>
  <c r="Y340" s="1"/>
  <c r="N340"/>
  <c r="O340" s="1"/>
  <c r="P340" s="1"/>
  <c r="Z340" s="1"/>
  <c r="Q340"/>
  <c r="R340"/>
  <c r="S340" s="1"/>
  <c r="AA340" s="1"/>
  <c r="T340"/>
  <c r="W340"/>
  <c r="AB340"/>
  <c r="G341"/>
  <c r="H341"/>
  <c r="I341" s="1"/>
  <c r="J341" s="1"/>
  <c r="X341" s="1"/>
  <c r="K341"/>
  <c r="L341"/>
  <c r="M341" s="1"/>
  <c r="Y341"/>
  <c r="N341"/>
  <c r="O341"/>
  <c r="P341" s="1"/>
  <c r="Z341" s="1"/>
  <c r="Q341"/>
  <c r="R341"/>
  <c r="S341" s="1"/>
  <c r="AA341" s="1"/>
  <c r="T341"/>
  <c r="W341"/>
  <c r="AB341"/>
  <c r="G342"/>
  <c r="H342"/>
  <c r="I342"/>
  <c r="J342" s="1"/>
  <c r="X342"/>
  <c r="K342"/>
  <c r="L342" s="1"/>
  <c r="M342" s="1"/>
  <c r="Y342" s="1"/>
  <c r="N342"/>
  <c r="O342"/>
  <c r="P342" s="1"/>
  <c r="Z342" s="1"/>
  <c r="Q342"/>
  <c r="R342" s="1"/>
  <c r="S342" s="1"/>
  <c r="AA342" s="1"/>
  <c r="T342"/>
  <c r="W342"/>
  <c r="AB342"/>
  <c r="G343"/>
  <c r="H343"/>
  <c r="I343"/>
  <c r="J343" s="1"/>
  <c r="X343" s="1"/>
  <c r="K343"/>
  <c r="L343" s="1"/>
  <c r="M343" s="1"/>
  <c r="Y343" s="1"/>
  <c r="N343"/>
  <c r="O343"/>
  <c r="P343" s="1"/>
  <c r="Z343" s="1"/>
  <c r="Q343"/>
  <c r="R343"/>
  <c r="S343" s="1"/>
  <c r="AA343" s="1"/>
  <c r="T343"/>
  <c r="W343"/>
  <c r="AB343"/>
  <c r="G344"/>
  <c r="H344"/>
  <c r="I344"/>
  <c r="J344" s="1"/>
  <c r="X344" s="1"/>
  <c r="K344"/>
  <c r="L344"/>
  <c r="M344" s="1"/>
  <c r="Y344" s="1"/>
  <c r="N344"/>
  <c r="O344" s="1"/>
  <c r="P344" s="1"/>
  <c r="Z344" s="1"/>
  <c r="Q344"/>
  <c r="R344"/>
  <c r="S344" s="1"/>
  <c r="AA344" s="1"/>
  <c r="T344"/>
  <c r="W344"/>
  <c r="AB344"/>
  <c r="G345"/>
  <c r="H345"/>
  <c r="I345" s="1"/>
  <c r="J345" s="1"/>
  <c r="X345" s="1"/>
  <c r="K345"/>
  <c r="L345"/>
  <c r="M345" s="1"/>
  <c r="Y345" s="1"/>
  <c r="N345"/>
  <c r="O345"/>
  <c r="P345" s="1"/>
  <c r="Z345" s="1"/>
  <c r="Q345"/>
  <c r="R345" s="1"/>
  <c r="S345" s="1"/>
  <c r="AA345" s="1"/>
  <c r="T345"/>
  <c r="W345"/>
  <c r="AB345"/>
  <c r="G346"/>
  <c r="H346"/>
  <c r="I346"/>
  <c r="J346" s="1"/>
  <c r="X346"/>
  <c r="K346"/>
  <c r="L346" s="1"/>
  <c r="M346" s="1"/>
  <c r="Y346" s="1"/>
  <c r="N346"/>
  <c r="O346"/>
  <c r="P346" s="1"/>
  <c r="Z346" s="1"/>
  <c r="Q346"/>
  <c r="R346" s="1"/>
  <c r="S346" s="1"/>
  <c r="AA346" s="1"/>
  <c r="T346"/>
  <c r="W346"/>
  <c r="AB346"/>
  <c r="G347"/>
  <c r="H347"/>
  <c r="I347"/>
  <c r="J347" s="1"/>
  <c r="X347" s="1"/>
  <c r="K347"/>
  <c r="L347" s="1"/>
  <c r="M347" s="1"/>
  <c r="Y347" s="1"/>
  <c r="N347"/>
  <c r="O347" s="1"/>
  <c r="P347" s="1"/>
  <c r="Z347" s="1"/>
  <c r="Q347"/>
  <c r="R347"/>
  <c r="S347" s="1"/>
  <c r="AA347" s="1"/>
  <c r="T347"/>
  <c r="W347"/>
  <c r="AB347"/>
  <c r="G348"/>
  <c r="H348"/>
  <c r="I348" s="1"/>
  <c r="J348" s="1"/>
  <c r="X348" s="1"/>
  <c r="K348"/>
  <c r="L348"/>
  <c r="M348" s="1"/>
  <c r="Y348" s="1"/>
  <c r="N348"/>
  <c r="O348" s="1"/>
  <c r="P348" s="1"/>
  <c r="Z348" s="1"/>
  <c r="Q348"/>
  <c r="R348"/>
  <c r="S348" s="1"/>
  <c r="AA348" s="1"/>
  <c r="T348"/>
  <c r="W348"/>
  <c r="AB348"/>
  <c r="G349"/>
  <c r="H349"/>
  <c r="I349"/>
  <c r="J349" s="1"/>
  <c r="X349" s="1"/>
  <c r="K349"/>
  <c r="L349"/>
  <c r="M349" s="1"/>
  <c r="Y349"/>
  <c r="N349"/>
  <c r="O349" s="1"/>
  <c r="P349" s="1"/>
  <c r="Z349" s="1"/>
  <c r="Q349"/>
  <c r="R349" s="1"/>
  <c r="S349" s="1"/>
  <c r="AA349" s="1"/>
  <c r="T349"/>
  <c r="W349"/>
  <c r="AB349"/>
  <c r="G350"/>
  <c r="H350"/>
  <c r="I350"/>
  <c r="J350" s="1"/>
  <c r="X350" s="1"/>
  <c r="K350"/>
  <c r="L350"/>
  <c r="M350" s="1"/>
  <c r="Y350" s="1"/>
  <c r="N350"/>
  <c r="O350"/>
  <c r="P350" s="1"/>
  <c r="Z350" s="1"/>
  <c r="Q350"/>
  <c r="R350"/>
  <c r="S350" s="1"/>
  <c r="AA350" s="1"/>
  <c r="T350"/>
  <c r="W350"/>
  <c r="AB350"/>
  <c r="G351"/>
  <c r="H351"/>
  <c r="I351"/>
  <c r="J351" s="1"/>
  <c r="X351" s="1"/>
  <c r="K351"/>
  <c r="L351"/>
  <c r="M351" s="1"/>
  <c r="Y351" s="1"/>
  <c r="N351"/>
  <c r="O351"/>
  <c r="P351" s="1"/>
  <c r="Z351" s="1"/>
  <c r="Q351"/>
  <c r="R351"/>
  <c r="S351" s="1"/>
  <c r="AA351" s="1"/>
  <c r="T351"/>
  <c r="W351"/>
  <c r="AB351"/>
  <c r="G352"/>
  <c r="H352"/>
  <c r="I352"/>
  <c r="J352" s="1"/>
  <c r="X352" s="1"/>
  <c r="K352"/>
  <c r="L352"/>
  <c r="M352" s="1"/>
  <c r="Y352" s="1"/>
  <c r="N352"/>
  <c r="O352" s="1"/>
  <c r="P352" s="1"/>
  <c r="Z352" s="1"/>
  <c r="Q352"/>
  <c r="R352"/>
  <c r="S352" s="1"/>
  <c r="AA352" s="1"/>
  <c r="T352"/>
  <c r="W352"/>
  <c r="AB352"/>
  <c r="G353"/>
  <c r="H353"/>
  <c r="I353" s="1"/>
  <c r="J353" s="1"/>
  <c r="X353" s="1"/>
  <c r="K353"/>
  <c r="L353"/>
  <c r="M353" s="1"/>
  <c r="Y353" s="1"/>
  <c r="N353"/>
  <c r="O353" s="1"/>
  <c r="P353" s="1"/>
  <c r="Z353" s="1"/>
  <c r="Q353"/>
  <c r="R353" s="1"/>
  <c r="S353" s="1"/>
  <c r="AA353" s="1"/>
  <c r="T353"/>
  <c r="W353"/>
  <c r="AB353"/>
  <c r="G354"/>
  <c r="H354"/>
  <c r="I354"/>
  <c r="J354" s="1"/>
  <c r="X354" s="1"/>
  <c r="K354"/>
  <c r="L354" s="1"/>
  <c r="M354" s="1"/>
  <c r="Y354" s="1"/>
  <c r="N354"/>
  <c r="O354" s="1"/>
  <c r="P354" s="1"/>
  <c r="Z354" s="1"/>
  <c r="Q354"/>
  <c r="R354" s="1"/>
  <c r="S354" s="1"/>
  <c r="AA354" s="1"/>
  <c r="T354"/>
  <c r="W354"/>
  <c r="AB354"/>
  <c r="G355"/>
  <c r="H355"/>
  <c r="I355"/>
  <c r="J355" s="1"/>
  <c r="X355" s="1"/>
  <c r="K355"/>
  <c r="L355" s="1"/>
  <c r="M355" s="1"/>
  <c r="Y355" s="1"/>
  <c r="N355"/>
  <c r="O355"/>
  <c r="P355" s="1"/>
  <c r="Z355" s="1"/>
  <c r="Q355"/>
  <c r="R355" s="1"/>
  <c r="S355" s="1"/>
  <c r="AA355" s="1"/>
  <c r="T355"/>
  <c r="W355"/>
  <c r="AB355"/>
  <c r="G356"/>
  <c r="H356"/>
  <c r="I356" s="1"/>
  <c r="J356" s="1"/>
  <c r="X356" s="1"/>
  <c r="K356"/>
  <c r="L356"/>
  <c r="M356" s="1"/>
  <c r="Y356" s="1"/>
  <c r="N356"/>
  <c r="O356" s="1"/>
  <c r="P356" s="1"/>
  <c r="Z356" s="1"/>
  <c r="Q356"/>
  <c r="R356"/>
  <c r="S356" s="1"/>
  <c r="AA356" s="1"/>
  <c r="T356"/>
  <c r="W356"/>
  <c r="AB356"/>
  <c r="G357"/>
  <c r="H357"/>
  <c r="I357"/>
  <c r="J357" s="1"/>
  <c r="X357" s="1"/>
  <c r="K357"/>
  <c r="L357"/>
  <c r="M357" s="1"/>
  <c r="Y357" s="1"/>
  <c r="N357"/>
  <c r="O357"/>
  <c r="P357" s="1"/>
  <c r="Z357" s="1"/>
  <c r="Q357"/>
  <c r="R357" s="1"/>
  <c r="S357" s="1"/>
  <c r="AA357" s="1"/>
  <c r="T357"/>
  <c r="W357"/>
  <c r="AB357"/>
  <c r="G358"/>
  <c r="H358"/>
  <c r="I358"/>
  <c r="J358" s="1"/>
  <c r="X358" s="1"/>
  <c r="K358"/>
  <c r="L358" s="1"/>
  <c r="M358" s="1"/>
  <c r="Y358" s="1"/>
  <c r="N358"/>
  <c r="O358" s="1"/>
  <c r="P358" s="1"/>
  <c r="Z358" s="1"/>
  <c r="Q358"/>
  <c r="R358"/>
  <c r="S358" s="1"/>
  <c r="AA358" s="1"/>
  <c r="T358"/>
  <c r="W358"/>
  <c r="AB358"/>
  <c r="G359"/>
  <c r="H359"/>
  <c r="I359" s="1"/>
  <c r="J359" s="1"/>
  <c r="X359" s="1"/>
  <c r="K359"/>
  <c r="L359"/>
  <c r="M359" s="1"/>
  <c r="Y359" s="1"/>
  <c r="N359"/>
  <c r="O359" s="1"/>
  <c r="P359" s="1"/>
  <c r="Z359" s="1"/>
  <c r="Q359"/>
  <c r="R359" s="1"/>
  <c r="S359" s="1"/>
  <c r="AA359" s="1"/>
  <c r="T359"/>
  <c r="W359"/>
  <c r="AB359"/>
  <c r="G360"/>
  <c r="H360"/>
  <c r="I360" s="1"/>
  <c r="J360" s="1"/>
  <c r="X360" s="1"/>
  <c r="K360"/>
  <c r="L360"/>
  <c r="M360" s="1"/>
  <c r="Y360" s="1"/>
  <c r="N360"/>
  <c r="O360" s="1"/>
  <c r="P360" s="1"/>
  <c r="Z360" s="1"/>
  <c r="Q360"/>
  <c r="R360" s="1"/>
  <c r="S360" s="1"/>
  <c r="AA360" s="1"/>
  <c r="T360"/>
  <c r="W360"/>
  <c r="AB360"/>
  <c r="G361"/>
  <c r="H361"/>
  <c r="I361" s="1"/>
  <c r="J361" s="1"/>
  <c r="X361" s="1"/>
  <c r="K361"/>
  <c r="L361" s="1"/>
  <c r="M361" s="1"/>
  <c r="Y361" s="1"/>
  <c r="N361"/>
  <c r="O361"/>
  <c r="P361" s="1"/>
  <c r="Z361" s="1"/>
  <c r="Q361"/>
  <c r="R361" s="1"/>
  <c r="S361" s="1"/>
  <c r="AA361" s="1"/>
  <c r="T361"/>
  <c r="W361"/>
  <c r="AB361"/>
  <c r="G362"/>
  <c r="H362"/>
  <c r="I362" s="1"/>
  <c r="J362" s="1"/>
  <c r="X362" s="1"/>
  <c r="K362"/>
  <c r="L362"/>
  <c r="M362" s="1"/>
  <c r="Y362" s="1"/>
  <c r="N362"/>
  <c r="O362" s="1"/>
  <c r="P362" s="1"/>
  <c r="Z362" s="1"/>
  <c r="Q362"/>
  <c r="R362"/>
  <c r="S362" s="1"/>
  <c r="AA362" s="1"/>
  <c r="T362"/>
  <c r="W362"/>
  <c r="AB362"/>
  <c r="G363"/>
  <c r="H363"/>
  <c r="I363" s="1"/>
  <c r="J363" s="1"/>
  <c r="X363" s="1"/>
  <c r="K363"/>
  <c r="L363" s="1"/>
  <c r="M363" s="1"/>
  <c r="Y363" s="1"/>
  <c r="N363"/>
  <c r="O363"/>
  <c r="P363" s="1"/>
  <c r="Z363" s="1"/>
  <c r="Q363"/>
  <c r="R363" s="1"/>
  <c r="S363" s="1"/>
  <c r="AA363" s="1"/>
  <c r="T363"/>
  <c r="W363"/>
  <c r="AB363"/>
  <c r="G364"/>
  <c r="H364"/>
  <c r="I364"/>
  <c r="J364" s="1"/>
  <c r="X364" s="1"/>
  <c r="K364"/>
  <c r="L364"/>
  <c r="M364" s="1"/>
  <c r="Y364" s="1"/>
  <c r="N364"/>
  <c r="O364" s="1"/>
  <c r="P364" s="1"/>
  <c r="Z364" s="1"/>
  <c r="Q364"/>
  <c r="R364"/>
  <c r="S364" s="1"/>
  <c r="AA364" s="1"/>
  <c r="T364"/>
  <c r="W364"/>
  <c r="AB364"/>
  <c r="G365"/>
  <c r="H365"/>
  <c r="I365" s="1"/>
  <c r="J365" s="1"/>
  <c r="X365" s="1"/>
  <c r="K365"/>
  <c r="L365"/>
  <c r="M365" s="1"/>
  <c r="Y365" s="1"/>
  <c r="N365"/>
  <c r="O365"/>
  <c r="P365" s="1"/>
  <c r="Z365" s="1"/>
  <c r="Q365"/>
  <c r="R365" s="1"/>
  <c r="S365" s="1"/>
  <c r="AA365" s="1"/>
  <c r="T365"/>
  <c r="W365"/>
  <c r="AB365"/>
  <c r="G366"/>
  <c r="H366"/>
  <c r="I366"/>
  <c r="J366" s="1"/>
  <c r="X366" s="1"/>
  <c r="K366"/>
  <c r="L366" s="1"/>
  <c r="M366" s="1"/>
  <c r="Y366" s="1"/>
  <c r="N366"/>
  <c r="O366" s="1"/>
  <c r="P366" s="1"/>
  <c r="Z366" s="1"/>
  <c r="Q366"/>
  <c r="R366" s="1"/>
  <c r="S366" s="1"/>
  <c r="AA366" s="1"/>
  <c r="T366"/>
  <c r="W366"/>
  <c r="AB366"/>
  <c r="G367"/>
  <c r="H367"/>
  <c r="I367" s="1"/>
  <c r="J367" s="1"/>
  <c r="X367" s="1"/>
  <c r="K367"/>
  <c r="L367"/>
  <c r="M367" s="1"/>
  <c r="Y367" s="1"/>
  <c r="N367"/>
  <c r="O367" s="1"/>
  <c r="P367" s="1"/>
  <c r="Z367" s="1"/>
  <c r="Q367"/>
  <c r="R367" s="1"/>
  <c r="S367" s="1"/>
  <c r="AA367" s="1"/>
  <c r="T367"/>
  <c r="W367"/>
  <c r="AB367"/>
  <c r="G368"/>
  <c r="H368"/>
  <c r="I368" s="1"/>
  <c r="J368" s="1"/>
  <c r="X368" s="1"/>
  <c r="K368"/>
  <c r="L368"/>
  <c r="M368" s="1"/>
  <c r="Y368" s="1"/>
  <c r="N368"/>
  <c r="O368" s="1"/>
  <c r="P368" s="1"/>
  <c r="Z368" s="1"/>
  <c r="Q368"/>
  <c r="R368" s="1"/>
  <c r="S368" s="1"/>
  <c r="AA368" s="1"/>
  <c r="T368"/>
  <c r="W368"/>
  <c r="AB368"/>
  <c r="G369"/>
  <c r="H369"/>
  <c r="I369" s="1"/>
  <c r="J369" s="1"/>
  <c r="X369" s="1"/>
  <c r="K369"/>
  <c r="L369"/>
  <c r="M369" s="1"/>
  <c r="Y369" s="1"/>
  <c r="N369"/>
  <c r="O369"/>
  <c r="P369" s="1"/>
  <c r="Z369" s="1"/>
  <c r="Q369"/>
  <c r="R369" s="1"/>
  <c r="S369" s="1"/>
  <c r="AA369" s="1"/>
  <c r="T369"/>
  <c r="W369"/>
  <c r="AB369"/>
  <c r="G370"/>
  <c r="H370"/>
  <c r="I370" s="1"/>
  <c r="J370" s="1"/>
  <c r="X370" s="1"/>
  <c r="K370"/>
  <c r="L370"/>
  <c r="M370" s="1"/>
  <c r="Y370" s="1"/>
  <c r="N370"/>
  <c r="O370" s="1"/>
  <c r="P370" s="1"/>
  <c r="Z370" s="1"/>
  <c r="Q370"/>
  <c r="R370"/>
  <c r="S370" s="1"/>
  <c r="AA370" s="1"/>
  <c r="T370"/>
  <c r="W370"/>
  <c r="AB370"/>
  <c r="G371"/>
  <c r="H371"/>
  <c r="I371" s="1"/>
  <c r="J371" s="1"/>
  <c r="X371" s="1"/>
  <c r="K371"/>
  <c r="L371" s="1"/>
  <c r="M371" s="1"/>
  <c r="Y371" s="1"/>
  <c r="N371"/>
  <c r="O371"/>
  <c r="P371" s="1"/>
  <c r="Z371" s="1"/>
  <c r="Q371"/>
  <c r="R371" s="1"/>
  <c r="S371" s="1"/>
  <c r="AA371" s="1"/>
  <c r="T371"/>
  <c r="W371"/>
  <c r="AB371"/>
  <c r="G372"/>
  <c r="H372"/>
  <c r="I372"/>
  <c r="J372" s="1"/>
  <c r="X372" s="1"/>
  <c r="K372"/>
  <c r="L372" s="1"/>
  <c r="M372" s="1"/>
  <c r="Y372" s="1"/>
  <c r="N372"/>
  <c r="O372" s="1"/>
  <c r="P372" s="1"/>
  <c r="Z372" s="1"/>
  <c r="Q372"/>
  <c r="R372"/>
  <c r="S372" s="1"/>
  <c r="AA372" s="1"/>
  <c r="T372"/>
  <c r="W372"/>
  <c r="AB372"/>
  <c r="G373"/>
  <c r="H373"/>
  <c r="I373" s="1"/>
  <c r="J373" s="1"/>
  <c r="X373" s="1"/>
  <c r="K373"/>
  <c r="L373"/>
  <c r="M373" s="1"/>
  <c r="Y373" s="1"/>
  <c r="N373"/>
  <c r="O373" s="1"/>
  <c r="P373" s="1"/>
  <c r="Z373" s="1"/>
  <c r="Q373"/>
  <c r="R373" s="1"/>
  <c r="S373" s="1"/>
  <c r="AA373" s="1"/>
  <c r="T373"/>
  <c r="W373"/>
  <c r="AB373"/>
  <c r="G374"/>
  <c r="H374"/>
  <c r="I374"/>
  <c r="J374" s="1"/>
  <c r="X374" s="1"/>
  <c r="K374"/>
  <c r="L374" s="1"/>
  <c r="M374" s="1"/>
  <c r="Y374" s="1"/>
  <c r="N374"/>
  <c r="O374" s="1"/>
  <c r="P374" s="1"/>
  <c r="Z374" s="1"/>
  <c r="Q374"/>
  <c r="R374" s="1"/>
  <c r="S374" s="1"/>
  <c r="AA374" s="1"/>
  <c r="T374"/>
  <c r="W374"/>
  <c r="AB374"/>
  <c r="G375"/>
  <c r="H375"/>
  <c r="I375" s="1"/>
  <c r="J375" s="1"/>
  <c r="X375" s="1"/>
  <c r="K375"/>
  <c r="L375"/>
  <c r="M375" s="1"/>
  <c r="Y375" s="1"/>
  <c r="N375"/>
  <c r="O375" s="1"/>
  <c r="P375" s="1"/>
  <c r="Z375" s="1"/>
  <c r="Q375"/>
  <c r="R375" s="1"/>
  <c r="S375" s="1"/>
  <c r="AA375" s="1"/>
  <c r="T375"/>
  <c r="W375"/>
  <c r="AB375"/>
  <c r="G376"/>
  <c r="H376"/>
  <c r="I376" s="1"/>
  <c r="J376" s="1"/>
  <c r="X376" s="1"/>
  <c r="K376"/>
  <c r="L376"/>
  <c r="M376" s="1"/>
  <c r="Y376" s="1"/>
  <c r="N376"/>
  <c r="O376" s="1"/>
  <c r="P376" s="1"/>
  <c r="Z376" s="1"/>
  <c r="Q376"/>
  <c r="R376" s="1"/>
  <c r="S376" s="1"/>
  <c r="AA376" s="1"/>
  <c r="T376"/>
  <c r="W376"/>
  <c r="AB376"/>
  <c r="G377"/>
  <c r="H377"/>
  <c r="I377" s="1"/>
  <c r="J377" s="1"/>
  <c r="X377" s="1"/>
  <c r="K377"/>
  <c r="L377"/>
  <c r="M377" s="1"/>
  <c r="Y377" s="1"/>
  <c r="N377"/>
  <c r="O377"/>
  <c r="P377" s="1"/>
  <c r="Z377" s="1"/>
  <c r="Q377"/>
  <c r="R377" s="1"/>
  <c r="S377" s="1"/>
  <c r="AA377" s="1"/>
  <c r="T377"/>
  <c r="W377"/>
  <c r="AB377"/>
  <c r="G378"/>
  <c r="H378"/>
  <c r="I378" s="1"/>
  <c r="J378" s="1"/>
  <c r="X378" s="1"/>
  <c r="K378"/>
  <c r="L378"/>
  <c r="M378" s="1"/>
  <c r="Y378" s="1"/>
  <c r="N378"/>
  <c r="O378" s="1"/>
  <c r="P378" s="1"/>
  <c r="Z378" s="1"/>
  <c r="Q378"/>
  <c r="R378"/>
  <c r="S378" s="1"/>
  <c r="AA378" s="1"/>
  <c r="T378"/>
  <c r="W378"/>
  <c r="AB378"/>
  <c r="G379"/>
  <c r="H379"/>
  <c r="I379" s="1"/>
  <c r="J379" s="1"/>
  <c r="X379" s="1"/>
  <c r="K379"/>
  <c r="L379" s="1"/>
  <c r="M379" s="1"/>
  <c r="Y379" s="1"/>
  <c r="N379"/>
  <c r="O379"/>
  <c r="P379" s="1"/>
  <c r="Z379" s="1"/>
  <c r="Q379"/>
  <c r="R379" s="1"/>
  <c r="S379" s="1"/>
  <c r="AA379" s="1"/>
  <c r="T379"/>
  <c r="W379"/>
  <c r="AB379"/>
  <c r="G380"/>
  <c r="H380"/>
  <c r="I380"/>
  <c r="J380" s="1"/>
  <c r="X380" s="1"/>
  <c r="K380"/>
  <c r="L380" s="1"/>
  <c r="M380" s="1"/>
  <c r="Y380" s="1"/>
  <c r="N380"/>
  <c r="O380" s="1"/>
  <c r="P380" s="1"/>
  <c r="Z380" s="1"/>
  <c r="Q380"/>
  <c r="R380"/>
  <c r="S380" s="1"/>
  <c r="AA380" s="1"/>
  <c r="T380"/>
  <c r="W380"/>
  <c r="AB380"/>
  <c r="G381"/>
  <c r="H381"/>
  <c r="I381" s="1"/>
  <c r="J381" s="1"/>
  <c r="X381" s="1"/>
  <c r="K381"/>
  <c r="L381"/>
  <c r="M381" s="1"/>
  <c r="Y381" s="1"/>
  <c r="N381"/>
  <c r="O381" s="1"/>
  <c r="P381" s="1"/>
  <c r="Z381" s="1"/>
  <c r="Q381"/>
  <c r="R381" s="1"/>
  <c r="S381" s="1"/>
  <c r="AA381" s="1"/>
  <c r="T381"/>
  <c r="W381"/>
  <c r="AB381"/>
  <c r="G382"/>
  <c r="H382"/>
  <c r="I382"/>
  <c r="J382" s="1"/>
  <c r="X382" s="1"/>
  <c r="K382"/>
  <c r="L382" s="1"/>
  <c r="M382" s="1"/>
  <c r="Y382" s="1"/>
  <c r="N382"/>
  <c r="O382" s="1"/>
  <c r="P382" s="1"/>
  <c r="Z382" s="1"/>
  <c r="Q382"/>
  <c r="R382"/>
  <c r="S382" s="1"/>
  <c r="AA382" s="1"/>
  <c r="T382"/>
  <c r="W382"/>
  <c r="AB382"/>
  <c r="G383"/>
  <c r="H383"/>
  <c r="I383" s="1"/>
  <c r="J383" s="1"/>
  <c r="X383" s="1"/>
  <c r="K383"/>
  <c r="L383"/>
  <c r="M383" s="1"/>
  <c r="Y383" s="1"/>
  <c r="N383"/>
  <c r="O383" s="1"/>
  <c r="P383" s="1"/>
  <c r="Z383" s="1"/>
  <c r="Q383"/>
  <c r="R383" s="1"/>
  <c r="S383" s="1"/>
  <c r="AA383" s="1"/>
  <c r="T383"/>
  <c r="W383"/>
  <c r="AB383"/>
  <c r="G384"/>
  <c r="H384"/>
  <c r="I384"/>
  <c r="J384" s="1"/>
  <c r="X384" s="1"/>
  <c r="K384"/>
  <c r="L384"/>
  <c r="M384" s="1"/>
  <c r="Y384" s="1"/>
  <c r="N384"/>
  <c r="O384" s="1"/>
  <c r="P384" s="1"/>
  <c r="Z384" s="1"/>
  <c r="Q384"/>
  <c r="R384" s="1"/>
  <c r="S384" s="1"/>
  <c r="AA384" s="1"/>
  <c r="T384"/>
  <c r="W384"/>
  <c r="AB384"/>
  <c r="G385"/>
  <c r="H385"/>
  <c r="I385" s="1"/>
  <c r="J385" s="1"/>
  <c r="X385" s="1"/>
  <c r="K385"/>
  <c r="L385" s="1"/>
  <c r="M385" s="1"/>
  <c r="Y385" s="1"/>
  <c r="N385"/>
  <c r="O385"/>
  <c r="P385" s="1"/>
  <c r="Z385" s="1"/>
  <c r="Q385"/>
  <c r="R385" s="1"/>
  <c r="S385" s="1"/>
  <c r="AA385" s="1"/>
  <c r="T385"/>
  <c r="W385"/>
  <c r="AB385"/>
  <c r="G386"/>
  <c r="H386"/>
  <c r="I386" s="1"/>
  <c r="J386" s="1"/>
  <c r="X386" s="1"/>
  <c r="K386"/>
  <c r="L386"/>
  <c r="M386" s="1"/>
  <c r="Y386" s="1"/>
  <c r="N386"/>
  <c r="O386" s="1"/>
  <c r="P386" s="1"/>
  <c r="Z386" s="1"/>
  <c r="Q386"/>
  <c r="R386"/>
  <c r="S386" s="1"/>
  <c r="AA386" s="1"/>
  <c r="T386"/>
  <c r="W386"/>
  <c r="AB386"/>
  <c r="G387"/>
  <c r="H387"/>
  <c r="I387" s="1"/>
  <c r="J387" s="1"/>
  <c r="X387" s="1"/>
  <c r="K387"/>
  <c r="L387" s="1"/>
  <c r="M387" s="1"/>
  <c r="Y387" s="1"/>
  <c r="N387"/>
  <c r="O387"/>
  <c r="P387" s="1"/>
  <c r="Z387" s="1"/>
  <c r="Q387"/>
  <c r="R387" s="1"/>
  <c r="S387" s="1"/>
  <c r="AA387" s="1"/>
  <c r="T387"/>
  <c r="W387"/>
  <c r="AB387"/>
  <c r="G388"/>
  <c r="H388"/>
  <c r="I388"/>
  <c r="J388" s="1"/>
  <c r="X388" s="1"/>
  <c r="K388"/>
  <c r="L388" s="1"/>
  <c r="M388" s="1"/>
  <c r="Y388" s="1"/>
  <c r="N388"/>
  <c r="O388" s="1"/>
  <c r="P388" s="1"/>
  <c r="Z388" s="1"/>
  <c r="Q388"/>
  <c r="R388"/>
  <c r="S388" s="1"/>
  <c r="AA388" s="1"/>
  <c r="T388"/>
  <c r="W388"/>
  <c r="AB388"/>
  <c r="G389"/>
  <c r="H389"/>
  <c r="I389" s="1"/>
  <c r="J389" s="1"/>
  <c r="X389" s="1"/>
  <c r="K389"/>
  <c r="L389"/>
  <c r="M389" s="1"/>
  <c r="Y389" s="1"/>
  <c r="N389"/>
  <c r="O389" s="1"/>
  <c r="P389" s="1"/>
  <c r="Z389" s="1"/>
  <c r="Q389"/>
  <c r="R389" s="1"/>
  <c r="S389" s="1"/>
  <c r="AA389" s="1"/>
  <c r="T389"/>
  <c r="W389"/>
  <c r="AB389"/>
  <c r="G390"/>
  <c r="H390"/>
  <c r="I390"/>
  <c r="J390" s="1"/>
  <c r="X390" s="1"/>
  <c r="K390"/>
  <c r="L390" s="1"/>
  <c r="M390" s="1"/>
  <c r="Y390" s="1"/>
  <c r="N390"/>
  <c r="O390" s="1"/>
  <c r="P390" s="1"/>
  <c r="Z390" s="1"/>
  <c r="Q390"/>
  <c r="R390"/>
  <c r="S390" s="1"/>
  <c r="AA390" s="1"/>
  <c r="T390"/>
  <c r="W390"/>
  <c r="AB390"/>
  <c r="G391"/>
  <c r="H391"/>
  <c r="I391" s="1"/>
  <c r="J391" s="1"/>
  <c r="X391" s="1"/>
  <c r="K391"/>
  <c r="L391"/>
  <c r="M391" s="1"/>
  <c r="Y391" s="1"/>
  <c r="N391"/>
  <c r="O391" s="1"/>
  <c r="P391" s="1"/>
  <c r="Z391" s="1"/>
  <c r="Q391"/>
  <c r="R391" s="1"/>
  <c r="S391" s="1"/>
  <c r="AA391" s="1"/>
  <c r="T391"/>
  <c r="W391"/>
  <c r="AB391"/>
  <c r="G392"/>
  <c r="H392"/>
  <c r="I392" s="1"/>
  <c r="J392" s="1"/>
  <c r="X392" s="1"/>
  <c r="K392"/>
  <c r="L392"/>
  <c r="M392" s="1"/>
  <c r="Y392" s="1"/>
  <c r="N392"/>
  <c r="O392" s="1"/>
  <c r="P392" s="1"/>
  <c r="Z392" s="1"/>
  <c r="Q392"/>
  <c r="R392" s="1"/>
  <c r="S392" s="1"/>
  <c r="AA392" s="1"/>
  <c r="T392"/>
  <c r="W392"/>
  <c r="AB392"/>
  <c r="G393"/>
  <c r="H393"/>
  <c r="I393" s="1"/>
  <c r="J393" s="1"/>
  <c r="X393" s="1"/>
  <c r="K393"/>
  <c r="L393" s="1"/>
  <c r="M393" s="1"/>
  <c r="Y393" s="1"/>
  <c r="N393"/>
  <c r="O393"/>
  <c r="P393" s="1"/>
  <c r="Z393" s="1"/>
  <c r="Q393"/>
  <c r="R393" s="1"/>
  <c r="S393" s="1"/>
  <c r="AA393" s="1"/>
  <c r="T393"/>
  <c r="W393"/>
  <c r="AB393"/>
  <c r="G394"/>
  <c r="H394"/>
  <c r="I394" s="1"/>
  <c r="J394" s="1"/>
  <c r="X394" s="1"/>
  <c r="K394"/>
  <c r="L394"/>
  <c r="M394" s="1"/>
  <c r="Y394" s="1"/>
  <c r="N394"/>
  <c r="O394" s="1"/>
  <c r="P394" s="1"/>
  <c r="Z394" s="1"/>
  <c r="Q394"/>
  <c r="R394"/>
  <c r="S394" s="1"/>
  <c r="AA394" s="1"/>
  <c r="T394"/>
  <c r="W394"/>
  <c r="AB394"/>
  <c r="G395"/>
  <c r="H395"/>
  <c r="I395" s="1"/>
  <c r="J395" s="1"/>
  <c r="X395" s="1"/>
  <c r="K395"/>
  <c r="L395" s="1"/>
  <c r="M395" s="1"/>
  <c r="Y395" s="1"/>
  <c r="N395"/>
  <c r="O395"/>
  <c r="P395" s="1"/>
  <c r="Z395" s="1"/>
  <c r="Q395"/>
  <c r="R395" s="1"/>
  <c r="S395" s="1"/>
  <c r="AA395" s="1"/>
  <c r="T395"/>
  <c r="W395"/>
  <c r="AB395"/>
  <c r="G396"/>
  <c r="H396"/>
  <c r="I396"/>
  <c r="J396" s="1"/>
  <c r="X396" s="1"/>
  <c r="K396"/>
  <c r="L396"/>
  <c r="M396" s="1"/>
  <c r="Y396" s="1"/>
  <c r="N396"/>
  <c r="O396" s="1"/>
  <c r="P396" s="1"/>
  <c r="Z396" s="1"/>
  <c r="Q396"/>
  <c r="R396"/>
  <c r="S396" s="1"/>
  <c r="AA396" s="1"/>
  <c r="T396"/>
  <c r="W396"/>
  <c r="AB396"/>
  <c r="G397"/>
  <c r="H397"/>
  <c r="I397" s="1"/>
  <c r="J397" s="1"/>
  <c r="X397" s="1"/>
  <c r="K397"/>
  <c r="L397"/>
  <c r="M397" s="1"/>
  <c r="Y397" s="1"/>
  <c r="N397"/>
  <c r="O397"/>
  <c r="P397" s="1"/>
  <c r="Z397" s="1"/>
  <c r="Q397"/>
  <c r="R397" s="1"/>
  <c r="S397" s="1"/>
  <c r="AA397" s="1"/>
  <c r="T397"/>
  <c r="W397"/>
  <c r="AB397"/>
  <c r="G398"/>
  <c r="H398"/>
  <c r="I398"/>
  <c r="J398" s="1"/>
  <c r="X398" s="1"/>
  <c r="K398"/>
  <c r="L398" s="1"/>
  <c r="M398" s="1"/>
  <c r="Y398" s="1"/>
  <c r="N398"/>
  <c r="O398" s="1"/>
  <c r="P398" s="1"/>
  <c r="Z398" s="1"/>
  <c r="Q398"/>
  <c r="R398" s="1"/>
  <c r="S398" s="1"/>
  <c r="AA398" s="1"/>
  <c r="T398"/>
  <c r="W398"/>
  <c r="AB398"/>
  <c r="G399"/>
  <c r="H399"/>
  <c r="I399" s="1"/>
  <c r="J399" s="1"/>
  <c r="X399" s="1"/>
  <c r="K399"/>
  <c r="L399"/>
  <c r="M399" s="1"/>
  <c r="Y399" s="1"/>
  <c r="N399"/>
  <c r="O399" s="1"/>
  <c r="P399" s="1"/>
  <c r="Z399" s="1"/>
  <c r="Q399"/>
  <c r="R399" s="1"/>
  <c r="S399" s="1"/>
  <c r="AA399" s="1"/>
  <c r="T399"/>
  <c r="W399"/>
  <c r="AB399"/>
  <c r="G400"/>
  <c r="H400"/>
  <c r="I400" s="1"/>
  <c r="J400" s="1"/>
  <c r="X400" s="1"/>
  <c r="K400"/>
  <c r="L400"/>
  <c r="M400" s="1"/>
  <c r="Y400" s="1"/>
  <c r="N400"/>
  <c r="O400" s="1"/>
  <c r="P400" s="1"/>
  <c r="Z400" s="1"/>
  <c r="Q400"/>
  <c r="R400" s="1"/>
  <c r="S400" s="1"/>
  <c r="AA400" s="1"/>
  <c r="T400"/>
  <c r="W400"/>
  <c r="AB400"/>
  <c r="G401"/>
  <c r="H401"/>
  <c r="I401" s="1"/>
  <c r="J401" s="1"/>
  <c r="X401" s="1"/>
  <c r="K401"/>
  <c r="L401" s="1"/>
  <c r="M401" s="1"/>
  <c r="Y401" s="1"/>
  <c r="N401"/>
  <c r="O401"/>
  <c r="P401" s="1"/>
  <c r="Z401" s="1"/>
  <c r="Q401"/>
  <c r="R401" s="1"/>
  <c r="S401" s="1"/>
  <c r="AA401" s="1"/>
  <c r="T401"/>
  <c r="W401"/>
  <c r="AB401"/>
  <c r="G402"/>
  <c r="H402"/>
  <c r="I402" s="1"/>
  <c r="J402" s="1"/>
  <c r="X402" s="1"/>
  <c r="K402"/>
  <c r="L402"/>
  <c r="M402" s="1"/>
  <c r="Y402" s="1"/>
  <c r="N402"/>
  <c r="O402" s="1"/>
  <c r="P402" s="1"/>
  <c r="Z402" s="1"/>
  <c r="Q402"/>
  <c r="R402"/>
  <c r="S402" s="1"/>
  <c r="AA402" s="1"/>
  <c r="T402"/>
  <c r="W402"/>
  <c r="AB402"/>
  <c r="G403"/>
  <c r="H403"/>
  <c r="I403" s="1"/>
  <c r="J403" s="1"/>
  <c r="X403" s="1"/>
  <c r="K403"/>
  <c r="L403" s="1"/>
  <c r="M403" s="1"/>
  <c r="Y403" s="1"/>
  <c r="N403"/>
  <c r="O403"/>
  <c r="P403" s="1"/>
  <c r="Z403" s="1"/>
  <c r="Q403"/>
  <c r="R403" s="1"/>
  <c r="S403" s="1"/>
  <c r="AA403" s="1"/>
  <c r="T403"/>
  <c r="W403"/>
  <c r="AB403"/>
  <c r="G404"/>
  <c r="H404"/>
  <c r="I404"/>
  <c r="J404" s="1"/>
  <c r="X404" s="1"/>
  <c r="K404"/>
  <c r="L404" s="1"/>
  <c r="M404" s="1"/>
  <c r="Y404" s="1"/>
  <c r="N404"/>
  <c r="O404" s="1"/>
  <c r="P404" s="1"/>
  <c r="Z404" s="1"/>
  <c r="Q404"/>
  <c r="R404"/>
  <c r="S404" s="1"/>
  <c r="AA404" s="1"/>
  <c r="T404"/>
  <c r="W404"/>
  <c r="AB404"/>
  <c r="G405"/>
  <c r="H405"/>
  <c r="I405" s="1"/>
  <c r="J405" s="1"/>
  <c r="X405" s="1"/>
  <c r="K405"/>
  <c r="L405"/>
  <c r="M405" s="1"/>
  <c r="Y405" s="1"/>
  <c r="N405"/>
  <c r="O405" s="1"/>
  <c r="P405" s="1"/>
  <c r="Z405" s="1"/>
  <c r="Q405"/>
  <c r="R405" s="1"/>
  <c r="S405" s="1"/>
  <c r="AA405" s="1"/>
  <c r="T405"/>
  <c r="W405"/>
  <c r="AB405"/>
  <c r="G406"/>
  <c r="H406"/>
  <c r="I406" s="1"/>
  <c r="J406" s="1"/>
  <c r="X406" s="1"/>
  <c r="K406"/>
  <c r="L406" s="1"/>
  <c r="M406" s="1"/>
  <c r="Y406" s="1"/>
  <c r="N406"/>
  <c r="O406" s="1"/>
  <c r="P406" s="1"/>
  <c r="Z406" s="1"/>
  <c r="Q406"/>
  <c r="R406" s="1"/>
  <c r="S406" s="1"/>
  <c r="AA406" s="1"/>
  <c r="T406"/>
  <c r="W406"/>
  <c r="AB406"/>
  <c r="G407"/>
  <c r="H407"/>
  <c r="I407" s="1"/>
  <c r="J407" s="1"/>
  <c r="X407" s="1"/>
  <c r="K407"/>
  <c r="L407" s="1"/>
  <c r="M407" s="1"/>
  <c r="Y407" s="1"/>
  <c r="N407"/>
  <c r="O407"/>
  <c r="P407" s="1"/>
  <c r="Z407" s="1"/>
  <c r="Q407"/>
  <c r="R407" s="1"/>
  <c r="S407" s="1"/>
  <c r="AA407" s="1"/>
  <c r="T407"/>
  <c r="W407"/>
  <c r="AB407"/>
  <c r="G408"/>
  <c r="H408"/>
  <c r="I408" s="1"/>
  <c r="J408" s="1"/>
  <c r="X408" s="1"/>
  <c r="K408"/>
  <c r="L408"/>
  <c r="M408" s="1"/>
  <c r="Y408" s="1"/>
  <c r="N408"/>
  <c r="O408" s="1"/>
  <c r="P408" s="1"/>
  <c r="Z408" s="1"/>
  <c r="Q408"/>
  <c r="R408" s="1"/>
  <c r="S408" s="1"/>
  <c r="AA408" s="1"/>
  <c r="T408"/>
  <c r="W408"/>
  <c r="AB408"/>
  <c r="G409"/>
  <c r="H409"/>
  <c r="I409" s="1"/>
  <c r="J409" s="1"/>
  <c r="X409" s="1"/>
  <c r="K409"/>
  <c r="L409" s="1"/>
  <c r="M409" s="1"/>
  <c r="Y409" s="1"/>
  <c r="N409"/>
  <c r="O409" s="1"/>
  <c r="P409" s="1"/>
  <c r="Z409" s="1"/>
  <c r="Q409"/>
  <c r="R409" s="1"/>
  <c r="S409" s="1"/>
  <c r="AA409" s="1"/>
  <c r="T409"/>
  <c r="W409"/>
  <c r="AB409"/>
  <c r="G410"/>
  <c r="H410"/>
  <c r="I410" s="1"/>
  <c r="J410" s="1"/>
  <c r="X410" s="1"/>
  <c r="K410"/>
  <c r="L410" s="1"/>
  <c r="M410" s="1"/>
  <c r="Y410" s="1"/>
  <c r="N410"/>
  <c r="O410" s="1"/>
  <c r="P410" s="1"/>
  <c r="Z410" s="1"/>
  <c r="Q410"/>
  <c r="R410"/>
  <c r="S410" s="1"/>
  <c r="AA410" s="1"/>
  <c r="T410"/>
  <c r="W410"/>
  <c r="AB410"/>
  <c r="G411"/>
  <c r="H411"/>
  <c r="I411" s="1"/>
  <c r="J411" s="1"/>
  <c r="X411" s="1"/>
  <c r="K411"/>
  <c r="L411" s="1"/>
  <c r="M411" s="1"/>
  <c r="Y411" s="1"/>
  <c r="N411"/>
  <c r="O411"/>
  <c r="P411" s="1"/>
  <c r="Z411" s="1"/>
  <c r="Q411"/>
  <c r="R411" s="1"/>
  <c r="S411" s="1"/>
  <c r="AA411" s="1"/>
  <c r="T411"/>
  <c r="W411"/>
  <c r="AB411"/>
  <c r="G412"/>
  <c r="H412"/>
  <c r="I412"/>
  <c r="J412" s="1"/>
  <c r="X412" s="1"/>
  <c r="K412"/>
  <c r="L412" s="1"/>
  <c r="M412" s="1"/>
  <c r="Y412" s="1"/>
  <c r="N412"/>
  <c r="O412" s="1"/>
  <c r="P412" s="1"/>
  <c r="Z412" s="1"/>
  <c r="Q412"/>
  <c r="R412" s="1"/>
  <c r="S412" s="1"/>
  <c r="AA412" s="1"/>
  <c r="T412"/>
  <c r="W412"/>
  <c r="AB412"/>
  <c r="G413"/>
  <c r="H413"/>
  <c r="I413" s="1"/>
  <c r="J413" s="1"/>
  <c r="X413" s="1"/>
  <c r="K413"/>
  <c r="L413" s="1"/>
  <c r="M413" s="1"/>
  <c r="Y413" s="1"/>
  <c r="N413"/>
  <c r="O413" s="1"/>
  <c r="P413" s="1"/>
  <c r="Z413" s="1"/>
  <c r="Q413"/>
  <c r="R413" s="1"/>
  <c r="S413" s="1"/>
  <c r="AA413" s="1"/>
  <c r="T413"/>
  <c r="W413"/>
  <c r="AB413"/>
  <c r="G414"/>
  <c r="H414"/>
  <c r="I414"/>
  <c r="J414" s="1"/>
  <c r="X414" s="1"/>
  <c r="K414"/>
  <c r="L414" s="1"/>
  <c r="M414" s="1"/>
  <c r="Y414" s="1"/>
  <c r="N414"/>
  <c r="O414" s="1"/>
  <c r="P414" s="1"/>
  <c r="Z414" s="1"/>
  <c r="Q414"/>
  <c r="R414" s="1"/>
  <c r="S414" s="1"/>
  <c r="AA414" s="1"/>
  <c r="T414"/>
  <c r="W414"/>
  <c r="AB414"/>
  <c r="G415"/>
  <c r="H415"/>
  <c r="I415" s="1"/>
  <c r="J415" s="1"/>
  <c r="X415" s="1"/>
  <c r="K415"/>
  <c r="L415" s="1"/>
  <c r="M415" s="1"/>
  <c r="Y415" s="1"/>
  <c r="N415"/>
  <c r="O415" s="1"/>
  <c r="P415" s="1"/>
  <c r="Z415" s="1"/>
  <c r="Q415"/>
  <c r="R415" s="1"/>
  <c r="S415" s="1"/>
  <c r="AA415" s="1"/>
  <c r="T415"/>
  <c r="W415"/>
  <c r="AB415"/>
  <c r="G416"/>
  <c r="H416"/>
  <c r="I416"/>
  <c r="J416" s="1"/>
  <c r="X416" s="1"/>
  <c r="K416"/>
  <c r="L416" s="1"/>
  <c r="M416" s="1"/>
  <c r="Y416" s="1"/>
  <c r="N416"/>
  <c r="O416" s="1"/>
  <c r="P416" s="1"/>
  <c r="Z416" s="1"/>
  <c r="Q416"/>
  <c r="R416" s="1"/>
  <c r="S416" s="1"/>
  <c r="AA416" s="1"/>
  <c r="T416"/>
  <c r="W416"/>
  <c r="AB416"/>
  <c r="G417"/>
  <c r="H417"/>
  <c r="I417" s="1"/>
  <c r="J417" s="1"/>
  <c r="X417" s="1"/>
  <c r="K417"/>
  <c r="L417" s="1"/>
  <c r="M417" s="1"/>
  <c r="Y417" s="1"/>
  <c r="N417"/>
  <c r="O417"/>
  <c r="P417" s="1"/>
  <c r="Z417" s="1"/>
  <c r="Q417"/>
  <c r="R417" s="1"/>
  <c r="S417" s="1"/>
  <c r="AA417" s="1"/>
  <c r="T417"/>
  <c r="W417"/>
  <c r="AB417"/>
  <c r="G418"/>
  <c r="H418"/>
  <c r="I418" s="1"/>
  <c r="J418" s="1"/>
  <c r="X418" s="1"/>
  <c r="K418"/>
  <c r="L418"/>
  <c r="M418" s="1"/>
  <c r="Y418" s="1"/>
  <c r="N418"/>
  <c r="O418" s="1"/>
  <c r="P418" s="1"/>
  <c r="Z418" s="1"/>
  <c r="Q418"/>
  <c r="R418"/>
  <c r="S418" s="1"/>
  <c r="AA418" s="1"/>
  <c r="T418"/>
  <c r="W418"/>
  <c r="AB418"/>
  <c r="G419"/>
  <c r="H419"/>
  <c r="I419" s="1"/>
  <c r="J419" s="1"/>
  <c r="X419" s="1"/>
  <c r="K419"/>
  <c r="L419" s="1"/>
  <c r="M419" s="1"/>
  <c r="Y419" s="1"/>
  <c r="N419"/>
  <c r="O419"/>
  <c r="P419" s="1"/>
  <c r="Z419" s="1"/>
  <c r="Q419"/>
  <c r="R419" s="1"/>
  <c r="S419" s="1"/>
  <c r="AA419" s="1"/>
  <c r="T419"/>
  <c r="W419"/>
  <c r="AB419"/>
  <c r="G420"/>
  <c r="H420"/>
  <c r="I420" s="1"/>
  <c r="J420" s="1"/>
  <c r="X420" s="1"/>
  <c r="K420"/>
  <c r="L420"/>
  <c r="M420" s="1"/>
  <c r="Y420" s="1"/>
  <c r="N420"/>
  <c r="O420" s="1"/>
  <c r="P420" s="1"/>
  <c r="Z420" s="1"/>
  <c r="Q420"/>
  <c r="R420" s="1"/>
  <c r="S420" s="1"/>
  <c r="AA420" s="1"/>
  <c r="T420"/>
  <c r="W420"/>
  <c r="AB420"/>
  <c r="G421"/>
  <c r="H421"/>
  <c r="I421" s="1"/>
  <c r="J421" s="1"/>
  <c r="X421" s="1"/>
  <c r="K421"/>
  <c r="L421"/>
  <c r="M421" s="1"/>
  <c r="Y421" s="1"/>
  <c r="N421"/>
  <c r="O421"/>
  <c r="P421" s="1"/>
  <c r="Z421" s="1"/>
  <c r="Q421"/>
  <c r="R421" s="1"/>
  <c r="S421" s="1"/>
  <c r="AA421" s="1"/>
  <c r="T421"/>
  <c r="W421"/>
  <c r="AB421"/>
  <c r="G422"/>
  <c r="H422"/>
  <c r="I422" s="1"/>
  <c r="J422" s="1"/>
  <c r="X422" s="1"/>
  <c r="K422"/>
  <c r="L422"/>
  <c r="M422" s="1"/>
  <c r="Y422" s="1"/>
  <c r="N422"/>
  <c r="O422" s="1"/>
  <c r="P422" s="1"/>
  <c r="Z422" s="1"/>
  <c r="Q422"/>
  <c r="R422" s="1"/>
  <c r="S422" s="1"/>
  <c r="AA422" s="1"/>
  <c r="T422"/>
  <c r="W422"/>
  <c r="AB422"/>
  <c r="G423"/>
  <c r="H423"/>
  <c r="I423" s="1"/>
  <c r="J423" s="1"/>
  <c r="X423" s="1"/>
  <c r="K423"/>
  <c r="L423"/>
  <c r="M423" s="1"/>
  <c r="Y423" s="1"/>
  <c r="N423"/>
  <c r="O423" s="1"/>
  <c r="P423" s="1"/>
  <c r="Z423" s="1"/>
  <c r="Q423"/>
  <c r="R423" s="1"/>
  <c r="S423" s="1"/>
  <c r="AA423" s="1"/>
  <c r="T423"/>
  <c r="W423"/>
  <c r="AB423"/>
  <c r="G424"/>
  <c r="H424"/>
  <c r="I424" s="1"/>
  <c r="J424" s="1"/>
  <c r="X424" s="1"/>
  <c r="K424"/>
  <c r="L424" s="1"/>
  <c r="M424" s="1"/>
  <c r="Y424" s="1"/>
  <c r="N424"/>
  <c r="O424" s="1"/>
  <c r="P424" s="1"/>
  <c r="Z424" s="1"/>
  <c r="Q424"/>
  <c r="R424" s="1"/>
  <c r="S424" s="1"/>
  <c r="AA424" s="1"/>
  <c r="T424"/>
  <c r="W424"/>
  <c r="AB424"/>
  <c r="G425"/>
  <c r="H425"/>
  <c r="I425" s="1"/>
  <c r="J425" s="1"/>
  <c r="X425" s="1"/>
  <c r="K425"/>
  <c r="L425"/>
  <c r="M425" s="1"/>
  <c r="Y425" s="1"/>
  <c r="N425"/>
  <c r="O425" s="1"/>
  <c r="P425" s="1"/>
  <c r="Z425" s="1"/>
  <c r="Q425"/>
  <c r="R425" s="1"/>
  <c r="S425" s="1"/>
  <c r="AA425" s="1"/>
  <c r="T425"/>
  <c r="W425"/>
  <c r="AB425"/>
  <c r="G426"/>
  <c r="H426"/>
  <c r="I426" s="1"/>
  <c r="J426" s="1"/>
  <c r="X426" s="1"/>
  <c r="K426"/>
  <c r="L426" s="1"/>
  <c r="M426" s="1"/>
  <c r="Y426" s="1"/>
  <c r="N426"/>
  <c r="O426" s="1"/>
  <c r="P426" s="1"/>
  <c r="Z426" s="1"/>
  <c r="Q426"/>
  <c r="R426"/>
  <c r="S426" s="1"/>
  <c r="AA426" s="1"/>
  <c r="T426"/>
  <c r="W426"/>
  <c r="AB426"/>
  <c r="G427"/>
  <c r="H427"/>
  <c r="I427" s="1"/>
  <c r="J427" s="1"/>
  <c r="X427" s="1"/>
  <c r="K427"/>
  <c r="L427" s="1"/>
  <c r="M427" s="1"/>
  <c r="Y427" s="1"/>
  <c r="N427"/>
  <c r="O427"/>
  <c r="P427" s="1"/>
  <c r="Z427" s="1"/>
  <c r="Q427"/>
  <c r="R427" s="1"/>
  <c r="S427" s="1"/>
  <c r="AA427" s="1"/>
  <c r="T427"/>
  <c r="W427"/>
  <c r="AB427"/>
  <c r="G428"/>
  <c r="H428"/>
  <c r="I428"/>
  <c r="J428" s="1"/>
  <c r="X428" s="1"/>
  <c r="K428"/>
  <c r="L428" s="1"/>
  <c r="M428" s="1"/>
  <c r="Y428" s="1"/>
  <c r="N428"/>
  <c r="O428" s="1"/>
  <c r="P428" s="1"/>
  <c r="Z428" s="1"/>
  <c r="Q428"/>
  <c r="R428"/>
  <c r="S428" s="1"/>
  <c r="AA428" s="1"/>
  <c r="T428"/>
  <c r="W428"/>
  <c r="AB428"/>
  <c r="G429"/>
  <c r="H429"/>
  <c r="I429" s="1"/>
  <c r="J429" s="1"/>
  <c r="X429" s="1"/>
  <c r="K429"/>
  <c r="L429"/>
  <c r="M429" s="1"/>
  <c r="Y429" s="1"/>
  <c r="N429"/>
  <c r="O429" s="1"/>
  <c r="P429" s="1"/>
  <c r="Z429" s="1"/>
  <c r="Q429"/>
  <c r="R429" s="1"/>
  <c r="S429" s="1"/>
  <c r="AA429" s="1"/>
  <c r="T429"/>
  <c r="W429"/>
  <c r="AB429"/>
  <c r="G430"/>
  <c r="H430"/>
  <c r="I430"/>
  <c r="J430" s="1"/>
  <c r="X430" s="1"/>
  <c r="K430"/>
  <c r="L430" s="1"/>
  <c r="M430" s="1"/>
  <c r="Y430" s="1"/>
  <c r="N430"/>
  <c r="O430" s="1"/>
  <c r="P430" s="1"/>
  <c r="Z430" s="1"/>
  <c r="Q430"/>
  <c r="R430"/>
  <c r="S430" s="1"/>
  <c r="AA430" s="1"/>
  <c r="T430"/>
  <c r="W430"/>
  <c r="AB430"/>
  <c r="G431"/>
  <c r="H431"/>
  <c r="I431" s="1"/>
  <c r="J431" s="1"/>
  <c r="X431" s="1"/>
  <c r="K431"/>
  <c r="L431" s="1"/>
  <c r="M431" s="1"/>
  <c r="Y431" s="1"/>
  <c r="N431"/>
  <c r="O431"/>
  <c r="P431" s="1"/>
  <c r="Z431" s="1"/>
  <c r="Q431"/>
  <c r="R431" s="1"/>
  <c r="S431" s="1"/>
  <c r="AA431" s="1"/>
  <c r="T431"/>
  <c r="W431"/>
  <c r="AB431"/>
  <c r="G432"/>
  <c r="H432"/>
  <c r="I432"/>
  <c r="J432" s="1"/>
  <c r="X432" s="1"/>
  <c r="K432"/>
  <c r="L432" s="1"/>
  <c r="M432" s="1"/>
  <c r="Y432" s="1"/>
  <c r="N432"/>
  <c r="O432" s="1"/>
  <c r="P432" s="1"/>
  <c r="Z432" s="1"/>
  <c r="Q432"/>
  <c r="R432" s="1"/>
  <c r="S432" s="1"/>
  <c r="AA432" s="1"/>
  <c r="T432"/>
  <c r="W432"/>
  <c r="AB432"/>
  <c r="G433"/>
  <c r="H433"/>
  <c r="I433" s="1"/>
  <c r="J433" s="1"/>
  <c r="X433" s="1"/>
  <c r="K433"/>
  <c r="L433" s="1"/>
  <c r="M433" s="1"/>
  <c r="Y433" s="1"/>
  <c r="N433"/>
  <c r="O433"/>
  <c r="P433" s="1"/>
  <c r="Z433" s="1"/>
  <c r="Q433"/>
  <c r="R433" s="1"/>
  <c r="S433" s="1"/>
  <c r="AA433" s="1"/>
  <c r="T433"/>
  <c r="W433"/>
  <c r="AB433"/>
  <c r="G434"/>
  <c r="H434"/>
  <c r="I434" s="1"/>
  <c r="J434" s="1"/>
  <c r="X434" s="1"/>
  <c r="K434"/>
  <c r="L434"/>
  <c r="M434" s="1"/>
  <c r="Y434" s="1"/>
  <c r="N434"/>
  <c r="O434" s="1"/>
  <c r="P434" s="1"/>
  <c r="Z434" s="1"/>
  <c r="Q434"/>
  <c r="R434"/>
  <c r="S434" s="1"/>
  <c r="AA434" s="1"/>
  <c r="T434"/>
  <c r="W434"/>
  <c r="AB434"/>
  <c r="G435"/>
  <c r="H435"/>
  <c r="I435" s="1"/>
  <c r="J435" s="1"/>
  <c r="X435" s="1"/>
  <c r="K435"/>
  <c r="L435" s="1"/>
  <c r="M435" s="1"/>
  <c r="Y435" s="1"/>
  <c r="N435"/>
  <c r="O435"/>
  <c r="P435" s="1"/>
  <c r="Z435" s="1"/>
  <c r="Q435"/>
  <c r="R435" s="1"/>
  <c r="S435" s="1"/>
  <c r="AA435" s="1"/>
  <c r="T435"/>
  <c r="W435"/>
  <c r="AB435"/>
  <c r="G436"/>
  <c r="H436"/>
  <c r="I436" s="1"/>
  <c r="J436" s="1"/>
  <c r="X436" s="1"/>
  <c r="K436"/>
  <c r="L436"/>
  <c r="M436" s="1"/>
  <c r="Y436" s="1"/>
  <c r="N436"/>
  <c r="O436" s="1"/>
  <c r="P436" s="1"/>
  <c r="Z436" s="1"/>
  <c r="Q436"/>
  <c r="R436" s="1"/>
  <c r="S436" s="1"/>
  <c r="AA436" s="1"/>
  <c r="T436"/>
  <c r="W436"/>
  <c r="AB436"/>
  <c r="G437"/>
  <c r="H437"/>
  <c r="I437" s="1"/>
  <c r="J437" s="1"/>
  <c r="X437" s="1"/>
  <c r="K437"/>
  <c r="L437" s="1"/>
  <c r="M437" s="1"/>
  <c r="Y437" s="1"/>
  <c r="N437"/>
  <c r="O437"/>
  <c r="P437" s="1"/>
  <c r="Z437" s="1"/>
  <c r="Q437"/>
  <c r="R437" s="1"/>
  <c r="S437" s="1"/>
  <c r="AA437" s="1"/>
  <c r="T437"/>
  <c r="W437"/>
  <c r="AB437"/>
  <c r="G438"/>
  <c r="H438"/>
  <c r="I438" s="1"/>
  <c r="J438" s="1"/>
  <c r="X438" s="1"/>
  <c r="K438"/>
  <c r="L438"/>
  <c r="M438" s="1"/>
  <c r="Y438" s="1"/>
  <c r="N438"/>
  <c r="O438" s="1"/>
  <c r="P438" s="1"/>
  <c r="Z438" s="1"/>
  <c r="Q438"/>
  <c r="R438" s="1"/>
  <c r="S438" s="1"/>
  <c r="AA438" s="1"/>
  <c r="T438"/>
  <c r="W438"/>
  <c r="AB438"/>
  <c r="G439"/>
  <c r="H439"/>
  <c r="I439" s="1"/>
  <c r="J439" s="1"/>
  <c r="X439" s="1"/>
  <c r="K439"/>
  <c r="L439"/>
  <c r="M439" s="1"/>
  <c r="Y439" s="1"/>
  <c r="N439"/>
  <c r="O439" s="1"/>
  <c r="P439" s="1"/>
  <c r="Z439" s="1"/>
  <c r="Q439"/>
  <c r="R439" s="1"/>
  <c r="S439" s="1"/>
  <c r="AA439" s="1"/>
  <c r="T439"/>
  <c r="W439"/>
  <c r="AB439"/>
  <c r="G440"/>
  <c r="H440"/>
  <c r="I440" s="1"/>
  <c r="J440" s="1"/>
  <c r="X440" s="1"/>
  <c r="K440"/>
  <c r="L440" s="1"/>
  <c r="M440" s="1"/>
  <c r="Y440" s="1"/>
  <c r="N440"/>
  <c r="O440" s="1"/>
  <c r="P440" s="1"/>
  <c r="Z440" s="1"/>
  <c r="Q440"/>
  <c r="R440" s="1"/>
  <c r="S440" s="1"/>
  <c r="AA440" s="1"/>
  <c r="T440"/>
  <c r="W440"/>
  <c r="AB440"/>
  <c r="G441"/>
  <c r="H441"/>
  <c r="I441" s="1"/>
  <c r="J441" s="1"/>
  <c r="X441" s="1"/>
  <c r="K441"/>
  <c r="L441"/>
  <c r="M441" s="1"/>
  <c r="Y441" s="1"/>
  <c r="N441"/>
  <c r="O441" s="1"/>
  <c r="P441" s="1"/>
  <c r="Z441" s="1"/>
  <c r="Q441"/>
  <c r="R441" s="1"/>
  <c r="S441" s="1"/>
  <c r="AA441" s="1"/>
  <c r="T441"/>
  <c r="W441"/>
  <c r="AB441"/>
  <c r="G442"/>
  <c r="H442"/>
  <c r="I442" s="1"/>
  <c r="J442" s="1"/>
  <c r="X442" s="1"/>
  <c r="K442"/>
  <c r="L442" s="1"/>
  <c r="M442" s="1"/>
  <c r="Y442" s="1"/>
  <c r="N442"/>
  <c r="O442" s="1"/>
  <c r="P442" s="1"/>
  <c r="Z442" s="1"/>
  <c r="Q442"/>
  <c r="R442"/>
  <c r="S442" s="1"/>
  <c r="AA442" s="1"/>
  <c r="T442"/>
  <c r="W442"/>
  <c r="AB442"/>
  <c r="G443"/>
  <c r="H443"/>
  <c r="I443" s="1"/>
  <c r="J443" s="1"/>
  <c r="X443" s="1"/>
  <c r="K443"/>
  <c r="L443" s="1"/>
  <c r="M443" s="1"/>
  <c r="Y443" s="1"/>
  <c r="N443"/>
  <c r="O443"/>
  <c r="P443" s="1"/>
  <c r="Z443" s="1"/>
  <c r="Q443"/>
  <c r="R443" s="1"/>
  <c r="S443" s="1"/>
  <c r="AA443" s="1"/>
  <c r="T443"/>
  <c r="W443"/>
  <c r="AB443"/>
  <c r="G444"/>
  <c r="H444"/>
  <c r="I444"/>
  <c r="J444" s="1"/>
  <c r="X444" s="1"/>
  <c r="K444"/>
  <c r="L444" s="1"/>
  <c r="M444" s="1"/>
  <c r="Y444" s="1"/>
  <c r="N444"/>
  <c r="O444" s="1"/>
  <c r="P444" s="1"/>
  <c r="Z444" s="1"/>
  <c r="Q444"/>
  <c r="R444"/>
  <c r="S444" s="1"/>
  <c r="AA444" s="1"/>
  <c r="T444"/>
  <c r="W444"/>
  <c r="AB444"/>
  <c r="G445"/>
  <c r="H445"/>
  <c r="I445" s="1"/>
  <c r="J445" s="1"/>
  <c r="X445" s="1"/>
  <c r="K445"/>
  <c r="L445"/>
  <c r="M445" s="1"/>
  <c r="Y445" s="1"/>
  <c r="N445"/>
  <c r="O445" s="1"/>
  <c r="P445" s="1"/>
  <c r="Z445" s="1"/>
  <c r="Q445"/>
  <c r="R445" s="1"/>
  <c r="S445" s="1"/>
  <c r="AA445" s="1"/>
  <c r="T445"/>
  <c r="W445"/>
  <c r="AB445"/>
  <c r="G446"/>
  <c r="H446"/>
  <c r="I446"/>
  <c r="J446" s="1"/>
  <c r="X446" s="1"/>
  <c r="K446"/>
  <c r="L446" s="1"/>
  <c r="M446" s="1"/>
  <c r="Y446" s="1"/>
  <c r="N446"/>
  <c r="O446" s="1"/>
  <c r="P446" s="1"/>
  <c r="Z446" s="1"/>
  <c r="Q446"/>
  <c r="R446"/>
  <c r="S446" s="1"/>
  <c r="AA446" s="1"/>
  <c r="T446"/>
  <c r="W446"/>
  <c r="AB446"/>
  <c r="G447"/>
  <c r="H447"/>
  <c r="I447" s="1"/>
  <c r="J447" s="1"/>
  <c r="X447" s="1"/>
  <c r="K447"/>
  <c r="L447" s="1"/>
  <c r="M447" s="1"/>
  <c r="Y447" s="1"/>
  <c r="N447"/>
  <c r="O447"/>
  <c r="P447" s="1"/>
  <c r="Z447" s="1"/>
  <c r="Q447"/>
  <c r="R447" s="1"/>
  <c r="S447" s="1"/>
  <c r="AA447" s="1"/>
  <c r="T447"/>
  <c r="W447"/>
  <c r="AB447"/>
  <c r="G448"/>
  <c r="H448"/>
  <c r="I448"/>
  <c r="J448" s="1"/>
  <c r="X448" s="1"/>
  <c r="K448"/>
  <c r="L448" s="1"/>
  <c r="M448" s="1"/>
  <c r="Y448" s="1"/>
  <c r="N448"/>
  <c r="O448" s="1"/>
  <c r="P448" s="1"/>
  <c r="Z448" s="1"/>
  <c r="Q448"/>
  <c r="R448" s="1"/>
  <c r="S448" s="1"/>
  <c r="AA448" s="1"/>
  <c r="T448"/>
  <c r="W448"/>
  <c r="AB448"/>
  <c r="G449"/>
  <c r="H449"/>
  <c r="I449" s="1"/>
  <c r="J449" s="1"/>
  <c r="X449" s="1"/>
  <c r="K449"/>
  <c r="L449" s="1"/>
  <c r="M449" s="1"/>
  <c r="Y449" s="1"/>
  <c r="N449"/>
  <c r="O449" s="1"/>
  <c r="P449" s="1"/>
  <c r="Z449" s="1"/>
  <c r="Q449"/>
  <c r="R449" s="1"/>
  <c r="S449" s="1"/>
  <c r="AA449" s="1"/>
  <c r="T449"/>
  <c r="W449"/>
  <c r="AB449"/>
  <c r="G450"/>
  <c r="H450"/>
  <c r="I450"/>
  <c r="J450" s="1"/>
  <c r="X450" s="1"/>
  <c r="K450"/>
  <c r="L450" s="1"/>
  <c r="M450" s="1"/>
  <c r="Y450" s="1"/>
  <c r="N450"/>
  <c r="O450" s="1"/>
  <c r="P450" s="1"/>
  <c r="Z450" s="1"/>
  <c r="Q450"/>
  <c r="R450" s="1"/>
  <c r="S450" s="1"/>
  <c r="AA450" s="1"/>
  <c r="T450"/>
  <c r="W450"/>
  <c r="AB450"/>
  <c r="G451"/>
  <c r="H451"/>
  <c r="I451" s="1"/>
  <c r="J451" s="1"/>
  <c r="X451" s="1"/>
  <c r="K451"/>
  <c r="L451" s="1"/>
  <c r="M451" s="1"/>
  <c r="Y451" s="1"/>
  <c r="N451"/>
  <c r="O451" s="1"/>
  <c r="P451" s="1"/>
  <c r="Z451" s="1"/>
  <c r="Q451"/>
  <c r="R451" s="1"/>
  <c r="S451" s="1"/>
  <c r="AA451" s="1"/>
  <c r="T451"/>
  <c r="W451"/>
  <c r="AB451"/>
  <c r="G452"/>
  <c r="H452"/>
  <c r="I452"/>
  <c r="J452" s="1"/>
  <c r="X452" s="1"/>
  <c r="K452"/>
  <c r="L452" s="1"/>
  <c r="M452" s="1"/>
  <c r="Y452" s="1"/>
  <c r="N452"/>
  <c r="O452" s="1"/>
  <c r="P452" s="1"/>
  <c r="Z452" s="1"/>
  <c r="Q452"/>
  <c r="R452" s="1"/>
  <c r="S452" s="1"/>
  <c r="AA452" s="1"/>
  <c r="T452"/>
  <c r="W452"/>
  <c r="AB452"/>
  <c r="G453"/>
  <c r="H453"/>
  <c r="I453" s="1"/>
  <c r="J453" s="1"/>
  <c r="X453" s="1"/>
  <c r="K453"/>
  <c r="L453"/>
  <c r="M453" s="1"/>
  <c r="Y453" s="1"/>
  <c r="N453"/>
  <c r="O453" s="1"/>
  <c r="P453" s="1"/>
  <c r="Z453" s="1"/>
  <c r="Q453"/>
  <c r="R453" s="1"/>
  <c r="S453" s="1"/>
  <c r="AA453" s="1"/>
  <c r="T453"/>
  <c r="W453"/>
  <c r="AB453"/>
  <c r="G454"/>
  <c r="H454"/>
  <c r="I454" s="1"/>
  <c r="J454" s="1"/>
  <c r="X454" s="1"/>
  <c r="K454"/>
  <c r="L454" s="1"/>
  <c r="M454" s="1"/>
  <c r="Y454" s="1"/>
  <c r="N454"/>
  <c r="O454" s="1"/>
  <c r="P454" s="1"/>
  <c r="Z454" s="1"/>
  <c r="Q454"/>
  <c r="R454" s="1"/>
  <c r="S454" s="1"/>
  <c r="AA454" s="1"/>
  <c r="T454"/>
  <c r="W454"/>
  <c r="AB454"/>
  <c r="G455"/>
  <c r="H455"/>
  <c r="I455" s="1"/>
  <c r="J455" s="1"/>
  <c r="X455" s="1"/>
  <c r="K455"/>
  <c r="L455" s="1"/>
  <c r="M455" s="1"/>
  <c r="Y455" s="1"/>
  <c r="N455"/>
  <c r="O455" s="1"/>
  <c r="P455" s="1"/>
  <c r="Z455" s="1"/>
  <c r="Q455"/>
  <c r="R455" s="1"/>
  <c r="S455" s="1"/>
  <c r="AA455" s="1"/>
  <c r="T455"/>
  <c r="W455"/>
  <c r="AB455"/>
  <c r="G456"/>
  <c r="H456"/>
  <c r="I456" s="1"/>
  <c r="J456" s="1"/>
  <c r="X456" s="1"/>
  <c r="K456"/>
  <c r="L456" s="1"/>
  <c r="M456" s="1"/>
  <c r="Y456" s="1"/>
  <c r="N456"/>
  <c r="O456" s="1"/>
  <c r="P456" s="1"/>
  <c r="Z456" s="1"/>
  <c r="Q456"/>
  <c r="R456" s="1"/>
  <c r="S456" s="1"/>
  <c r="AA456" s="1"/>
  <c r="T456"/>
  <c r="W456"/>
  <c r="AB456"/>
  <c r="G457"/>
  <c r="H457"/>
  <c r="I457" s="1"/>
  <c r="J457" s="1"/>
  <c r="X457" s="1"/>
  <c r="K457"/>
  <c r="L457"/>
  <c r="M457" s="1"/>
  <c r="Y457" s="1"/>
  <c r="N457"/>
  <c r="O457"/>
  <c r="P457" s="1"/>
  <c r="Z457" s="1"/>
  <c r="Q457"/>
  <c r="R457" s="1"/>
  <c r="S457" s="1"/>
  <c r="AA457" s="1"/>
  <c r="T457"/>
  <c r="W457"/>
  <c r="AB457"/>
  <c r="G458"/>
  <c r="H458"/>
  <c r="I458" s="1"/>
  <c r="J458" s="1"/>
  <c r="X458" s="1"/>
  <c r="K458"/>
  <c r="L458"/>
  <c r="M458" s="1"/>
  <c r="Y458" s="1"/>
  <c r="N458"/>
  <c r="O458" s="1"/>
  <c r="P458" s="1"/>
  <c r="Z458" s="1"/>
  <c r="Q458"/>
  <c r="R458" s="1"/>
  <c r="S458" s="1"/>
  <c r="AA458" s="1"/>
  <c r="T458"/>
  <c r="W458"/>
  <c r="AB458"/>
  <c r="G459"/>
  <c r="H459"/>
  <c r="I459" s="1"/>
  <c r="J459" s="1"/>
  <c r="X459" s="1"/>
  <c r="K459"/>
  <c r="L459" s="1"/>
  <c r="M459" s="1"/>
  <c r="Y459" s="1"/>
  <c r="N459"/>
  <c r="O459"/>
  <c r="P459" s="1"/>
  <c r="Z459" s="1"/>
  <c r="Q459"/>
  <c r="R459" s="1"/>
  <c r="S459" s="1"/>
  <c r="AA459" s="1"/>
  <c r="T459"/>
  <c r="W459"/>
  <c r="AB459"/>
  <c r="G460"/>
  <c r="H460"/>
  <c r="I460" s="1"/>
  <c r="J460" s="1"/>
  <c r="X460" s="1"/>
  <c r="K460"/>
  <c r="L460"/>
  <c r="M460" s="1"/>
  <c r="Y460" s="1"/>
  <c r="N460"/>
  <c r="O460" s="1"/>
  <c r="P460" s="1"/>
  <c r="Z460" s="1"/>
  <c r="Q460"/>
  <c r="R460"/>
  <c r="S460" s="1"/>
  <c r="AA460" s="1"/>
  <c r="T460"/>
  <c r="W460"/>
  <c r="AB460"/>
  <c r="G461"/>
  <c r="H461"/>
  <c r="I461" s="1"/>
  <c r="J461" s="1"/>
  <c r="X461" s="1"/>
  <c r="K461"/>
  <c r="L461" s="1"/>
  <c r="M461" s="1"/>
  <c r="Y461" s="1"/>
  <c r="N461"/>
  <c r="O461"/>
  <c r="P461" s="1"/>
  <c r="Z461" s="1"/>
  <c r="Q461"/>
  <c r="R461" s="1"/>
  <c r="S461" s="1"/>
  <c r="AA461" s="1"/>
  <c r="T461"/>
  <c r="W461"/>
  <c r="AB461"/>
  <c r="G462"/>
  <c r="H462"/>
  <c r="I462"/>
  <c r="J462" s="1"/>
  <c r="X462" s="1"/>
  <c r="K462"/>
  <c r="L462"/>
  <c r="M462" s="1"/>
  <c r="Y462" s="1"/>
  <c r="N462"/>
  <c r="O462" s="1"/>
  <c r="P462" s="1"/>
  <c r="Z462" s="1"/>
  <c r="Q462"/>
  <c r="R462"/>
  <c r="S462" s="1"/>
  <c r="AA462" s="1"/>
  <c r="T462"/>
  <c r="W462"/>
  <c r="AB462"/>
  <c r="G463"/>
  <c r="H463"/>
  <c r="I463" s="1"/>
  <c r="J463" s="1"/>
  <c r="X463" s="1"/>
  <c r="K463"/>
  <c r="L463" s="1"/>
  <c r="M463" s="1"/>
  <c r="Y463" s="1"/>
  <c r="N463"/>
  <c r="O463"/>
  <c r="P463" s="1"/>
  <c r="Z463" s="1"/>
  <c r="Q463"/>
  <c r="R463" s="1"/>
  <c r="S463" s="1"/>
  <c r="AA463" s="1"/>
  <c r="T463"/>
  <c r="W463"/>
  <c r="AB463"/>
  <c r="G464"/>
  <c r="H464"/>
  <c r="I464"/>
  <c r="J464" s="1"/>
  <c r="X464" s="1"/>
  <c r="K464"/>
  <c r="L464"/>
  <c r="M464" s="1"/>
  <c r="Y464" s="1"/>
  <c r="N464"/>
  <c r="O464" s="1"/>
  <c r="P464" s="1"/>
  <c r="Z464" s="1"/>
  <c r="Q464"/>
  <c r="R464"/>
  <c r="S464" s="1"/>
  <c r="AA464" s="1"/>
  <c r="T464"/>
  <c r="W464"/>
  <c r="AB464"/>
  <c r="G465"/>
  <c r="H465"/>
  <c r="I465" s="1"/>
  <c r="J465" s="1"/>
  <c r="X465" s="1"/>
  <c r="K465"/>
  <c r="L465" s="1"/>
  <c r="M465" s="1"/>
  <c r="Y465" s="1"/>
  <c r="N465"/>
  <c r="O465"/>
  <c r="P465" s="1"/>
  <c r="Z465" s="1"/>
  <c r="Q465"/>
  <c r="R465" s="1"/>
  <c r="S465" s="1"/>
  <c r="AA465" s="1"/>
  <c r="T465"/>
  <c r="W465"/>
  <c r="AB465"/>
  <c r="G466"/>
  <c r="H466"/>
  <c r="I466"/>
  <c r="J466" s="1"/>
  <c r="X466" s="1"/>
  <c r="K466"/>
  <c r="L466"/>
  <c r="M466" s="1"/>
  <c r="Y466" s="1"/>
  <c r="N466"/>
  <c r="O466" s="1"/>
  <c r="P466" s="1"/>
  <c r="Z466" s="1"/>
  <c r="Q466"/>
  <c r="R466"/>
  <c r="S466" s="1"/>
  <c r="AA466" s="1"/>
  <c r="T466"/>
  <c r="W466"/>
  <c r="AB466"/>
  <c r="G467"/>
  <c r="H467"/>
  <c r="I467" s="1"/>
  <c r="J467" s="1"/>
  <c r="X467" s="1"/>
  <c r="K467"/>
  <c r="L467" s="1"/>
  <c r="M467" s="1"/>
  <c r="Y467" s="1"/>
  <c r="N467"/>
  <c r="O467"/>
  <c r="P467" s="1"/>
  <c r="Z467" s="1"/>
  <c r="Q467"/>
  <c r="R467" s="1"/>
  <c r="S467" s="1"/>
  <c r="AA467" s="1"/>
  <c r="T467"/>
  <c r="W467"/>
  <c r="AB467"/>
  <c r="G468"/>
  <c r="H468"/>
  <c r="I468"/>
  <c r="J468" s="1"/>
  <c r="X468" s="1"/>
  <c r="K468"/>
  <c r="L468"/>
  <c r="M468" s="1"/>
  <c r="Y468" s="1"/>
  <c r="N468"/>
  <c r="O468" s="1"/>
  <c r="P468" s="1"/>
  <c r="Z468" s="1"/>
  <c r="Q468"/>
  <c r="R468" s="1"/>
  <c r="S468" s="1"/>
  <c r="AA468" s="1"/>
  <c r="T468"/>
  <c r="W468"/>
  <c r="AB468"/>
  <c r="G469"/>
  <c r="H469"/>
  <c r="I469" s="1"/>
  <c r="J469" s="1"/>
  <c r="X469" s="1"/>
  <c r="K469"/>
  <c r="L469" s="1"/>
  <c r="M469" s="1"/>
  <c r="Y469" s="1"/>
  <c r="N469"/>
  <c r="O469"/>
  <c r="P469" s="1"/>
  <c r="Z469" s="1"/>
  <c r="Q469"/>
  <c r="R469" s="1"/>
  <c r="S469" s="1"/>
  <c r="AA469" s="1"/>
  <c r="T469"/>
  <c r="W469"/>
  <c r="AB469"/>
  <c r="G470"/>
  <c r="H470"/>
  <c r="I470" s="1"/>
  <c r="J470" s="1"/>
  <c r="X470" s="1"/>
  <c r="K470"/>
  <c r="L470"/>
  <c r="M470" s="1"/>
  <c r="Y470" s="1"/>
  <c r="N470"/>
  <c r="O470" s="1"/>
  <c r="P470" s="1"/>
  <c r="Z470" s="1"/>
  <c r="Q470"/>
  <c r="R470" s="1"/>
  <c r="S470" s="1"/>
  <c r="AA470" s="1"/>
  <c r="T470"/>
  <c r="W470"/>
  <c r="AB470"/>
  <c r="G471"/>
  <c r="H471"/>
  <c r="I471" s="1"/>
  <c r="J471" s="1"/>
  <c r="X471" s="1"/>
  <c r="K471"/>
  <c r="L471"/>
  <c r="M471" s="1"/>
  <c r="Y471" s="1"/>
  <c r="N471"/>
  <c r="O471" s="1"/>
  <c r="P471" s="1"/>
  <c r="Z471" s="1"/>
  <c r="Q471"/>
  <c r="R471" s="1"/>
  <c r="S471" s="1"/>
  <c r="AA471" s="1"/>
  <c r="T471"/>
  <c r="W471"/>
  <c r="AB471"/>
  <c r="G472"/>
  <c r="H472"/>
  <c r="I472" s="1"/>
  <c r="J472" s="1"/>
  <c r="X472" s="1"/>
  <c r="K472"/>
  <c r="L472" s="1"/>
  <c r="M472" s="1"/>
  <c r="Y472" s="1"/>
  <c r="N472"/>
  <c r="O472" s="1"/>
  <c r="P472" s="1"/>
  <c r="Z472" s="1"/>
  <c r="Q472"/>
  <c r="R472" s="1"/>
  <c r="S472" s="1"/>
  <c r="AA472" s="1"/>
  <c r="T472"/>
  <c r="W472"/>
  <c r="AB472"/>
  <c r="G473"/>
  <c r="H473"/>
  <c r="I473" s="1"/>
  <c r="J473" s="1"/>
  <c r="X473" s="1"/>
  <c r="K473"/>
  <c r="L473"/>
  <c r="M473" s="1"/>
  <c r="Y473" s="1"/>
  <c r="N473"/>
  <c r="O473" s="1"/>
  <c r="P473" s="1"/>
  <c r="Z473" s="1"/>
  <c r="Q473"/>
  <c r="R473" s="1"/>
  <c r="S473" s="1"/>
  <c r="AA473" s="1"/>
  <c r="T473"/>
  <c r="W473"/>
  <c r="AB473"/>
  <c r="G474"/>
  <c r="H474"/>
  <c r="I474" s="1"/>
  <c r="J474" s="1"/>
  <c r="X474" s="1"/>
  <c r="K474"/>
  <c r="L474" s="1"/>
  <c r="M474" s="1"/>
  <c r="Y474" s="1"/>
  <c r="N474"/>
  <c r="O474" s="1"/>
  <c r="P474" s="1"/>
  <c r="Z474" s="1"/>
  <c r="Q474"/>
  <c r="R474" s="1"/>
  <c r="S474" s="1"/>
  <c r="AA474" s="1"/>
  <c r="T474"/>
  <c r="W474"/>
  <c r="AB474"/>
  <c r="G475"/>
  <c r="H475"/>
  <c r="I475" s="1"/>
  <c r="J475" s="1"/>
  <c r="X475" s="1"/>
  <c r="K475"/>
  <c r="L475"/>
  <c r="M475" s="1"/>
  <c r="Y475" s="1"/>
  <c r="N475"/>
  <c r="O475" s="1"/>
  <c r="P475" s="1"/>
  <c r="Z475" s="1"/>
  <c r="Q475"/>
  <c r="R475" s="1"/>
  <c r="S475" s="1"/>
  <c r="AA475" s="1"/>
  <c r="T475"/>
  <c r="W475"/>
  <c r="AB475"/>
  <c r="G476"/>
  <c r="H476"/>
  <c r="I476" s="1"/>
  <c r="J476" s="1"/>
  <c r="X476" s="1"/>
  <c r="K476"/>
  <c r="L476" s="1"/>
  <c r="M476" s="1"/>
  <c r="Y476" s="1"/>
  <c r="N476"/>
  <c r="O476" s="1"/>
  <c r="P476" s="1"/>
  <c r="Z476" s="1"/>
  <c r="Q476"/>
  <c r="R476" s="1"/>
  <c r="S476" s="1"/>
  <c r="AA476" s="1"/>
  <c r="T476"/>
  <c r="W476"/>
  <c r="AB476"/>
  <c r="G477"/>
  <c r="H477"/>
  <c r="I477" s="1"/>
  <c r="J477" s="1"/>
  <c r="X477" s="1"/>
  <c r="K477"/>
  <c r="L477"/>
  <c r="M477" s="1"/>
  <c r="Y477" s="1"/>
  <c r="N477"/>
  <c r="O477" s="1"/>
  <c r="P477" s="1"/>
  <c r="Z477" s="1"/>
  <c r="Q477"/>
  <c r="R477" s="1"/>
  <c r="S477" s="1"/>
  <c r="AA477" s="1"/>
  <c r="T477"/>
  <c r="W477"/>
  <c r="AB477"/>
  <c r="G478"/>
  <c r="H478"/>
  <c r="I478"/>
  <c r="J478" s="1"/>
  <c r="X478" s="1"/>
  <c r="K478"/>
  <c r="L478"/>
  <c r="M478" s="1"/>
  <c r="Y478"/>
  <c r="N478"/>
  <c r="O478" s="1"/>
  <c r="P478" s="1"/>
  <c r="Z478" s="1"/>
  <c r="Q478"/>
  <c r="R478" s="1"/>
  <c r="S478" s="1"/>
  <c r="AA478" s="1"/>
  <c r="T478"/>
  <c r="W478"/>
  <c r="AB478"/>
  <c r="G479"/>
  <c r="H479"/>
  <c r="I479" s="1"/>
  <c r="J479" s="1"/>
  <c r="X479" s="1"/>
  <c r="K479"/>
  <c r="L479" s="1"/>
  <c r="M479" s="1"/>
  <c r="Y479"/>
  <c r="N479"/>
  <c r="O479" s="1"/>
  <c r="P479" s="1"/>
  <c r="Z479" s="1"/>
  <c r="Q479"/>
  <c r="R479" s="1"/>
  <c r="S479" s="1"/>
  <c r="AA479" s="1"/>
  <c r="T479"/>
  <c r="W479"/>
  <c r="AB479"/>
  <c r="G480"/>
  <c r="H480"/>
  <c r="I480"/>
  <c r="J480" s="1"/>
  <c r="X480" s="1"/>
  <c r="K480"/>
  <c r="L480" s="1"/>
  <c r="M480" s="1"/>
  <c r="Y480" s="1"/>
  <c r="N480"/>
  <c r="O480" s="1"/>
  <c r="P480" s="1"/>
  <c r="Z480"/>
  <c r="Q480"/>
  <c r="R480" s="1"/>
  <c r="S480" s="1"/>
  <c r="AA480" s="1"/>
  <c r="T480"/>
  <c r="W480"/>
  <c r="AB480"/>
  <c r="G481"/>
  <c r="H481"/>
  <c r="I481" s="1"/>
  <c r="J481" s="1"/>
  <c r="X481" s="1"/>
  <c r="K481"/>
  <c r="L481"/>
  <c r="M481" s="1"/>
  <c r="Y481" s="1"/>
  <c r="N481"/>
  <c r="O481" s="1"/>
  <c r="P481" s="1"/>
  <c r="Z481" s="1"/>
  <c r="Q481"/>
  <c r="R481" s="1"/>
  <c r="S481" s="1"/>
  <c r="AA481" s="1"/>
  <c r="T481"/>
  <c r="W481"/>
  <c r="AB481"/>
  <c r="G482"/>
  <c r="H482"/>
  <c r="I482" s="1"/>
  <c r="J482" s="1"/>
  <c r="X482" s="1"/>
  <c r="K482"/>
  <c r="L482" s="1"/>
  <c r="M482" s="1"/>
  <c r="Y482" s="1"/>
  <c r="N482"/>
  <c r="O482" s="1"/>
  <c r="P482" s="1"/>
  <c r="Z482" s="1"/>
  <c r="Q482"/>
  <c r="R482" s="1"/>
  <c r="S482" s="1"/>
  <c r="AA482" s="1"/>
  <c r="T482"/>
  <c r="W482"/>
  <c r="AB482"/>
  <c r="G483"/>
  <c r="H483"/>
  <c r="I483" s="1"/>
  <c r="J483" s="1"/>
  <c r="X483" s="1"/>
  <c r="K483"/>
  <c r="L483" s="1"/>
  <c r="M483" s="1"/>
  <c r="Y483" s="1"/>
  <c r="N483"/>
  <c r="O483" s="1"/>
  <c r="P483" s="1"/>
  <c r="Z483" s="1"/>
  <c r="Q483"/>
  <c r="R483" s="1"/>
  <c r="S483" s="1"/>
  <c r="AA483" s="1"/>
  <c r="T483"/>
  <c r="W483"/>
  <c r="AB483"/>
  <c r="G484"/>
  <c r="H484"/>
  <c r="I484" s="1"/>
  <c r="J484" s="1"/>
  <c r="X484" s="1"/>
  <c r="K484"/>
  <c r="L484"/>
  <c r="M484" s="1"/>
  <c r="Y484" s="1"/>
  <c r="N484"/>
  <c r="O484" s="1"/>
  <c r="P484" s="1"/>
  <c r="Z484" s="1"/>
  <c r="Q484"/>
  <c r="R484" s="1"/>
  <c r="S484" s="1"/>
  <c r="AA484" s="1"/>
  <c r="T484"/>
  <c r="W484"/>
  <c r="AB484"/>
  <c r="G485"/>
  <c r="H485"/>
  <c r="I485" s="1"/>
  <c r="J485" s="1"/>
  <c r="X485" s="1"/>
  <c r="K485"/>
  <c r="L485" s="1"/>
  <c r="M485" s="1"/>
  <c r="Y485" s="1"/>
  <c r="N485"/>
  <c r="O485" s="1"/>
  <c r="P485" s="1"/>
  <c r="Z485" s="1"/>
  <c r="Q485"/>
  <c r="R485" s="1"/>
  <c r="S485" s="1"/>
  <c r="AA485" s="1"/>
  <c r="T485"/>
  <c r="W485"/>
  <c r="AB485"/>
  <c r="G486"/>
  <c r="H486"/>
  <c r="I486" s="1"/>
  <c r="J486" s="1"/>
  <c r="X486" s="1"/>
  <c r="K486"/>
  <c r="L486" s="1"/>
  <c r="M486" s="1"/>
  <c r="Y486" s="1"/>
  <c r="N486"/>
  <c r="O486" s="1"/>
  <c r="P486" s="1"/>
  <c r="Z486" s="1"/>
  <c r="Q486"/>
  <c r="R486" s="1"/>
  <c r="S486" s="1"/>
  <c r="AA486" s="1"/>
  <c r="T486"/>
  <c r="W486"/>
  <c r="AB486"/>
  <c r="G487"/>
  <c r="H487"/>
  <c r="I487" s="1"/>
  <c r="J487" s="1"/>
  <c r="X487" s="1"/>
  <c r="K487"/>
  <c r="L487" s="1"/>
  <c r="M487" s="1"/>
  <c r="Y487"/>
  <c r="N487"/>
  <c r="O487" s="1"/>
  <c r="P487" s="1"/>
  <c r="Z487" s="1"/>
  <c r="Q487"/>
  <c r="R487" s="1"/>
  <c r="S487" s="1"/>
  <c r="AA487" s="1"/>
  <c r="T487"/>
  <c r="W487"/>
  <c r="AB487"/>
  <c r="G488"/>
  <c r="H488"/>
  <c r="I488"/>
  <c r="J488" s="1"/>
  <c r="X488" s="1"/>
  <c r="K488"/>
  <c r="L488" s="1"/>
  <c r="M488" s="1"/>
  <c r="Y488" s="1"/>
  <c r="N488"/>
  <c r="O488" s="1"/>
  <c r="P488" s="1"/>
  <c r="Z488"/>
  <c r="Q488"/>
  <c r="R488" s="1"/>
  <c r="S488" s="1"/>
  <c r="AA488" s="1"/>
  <c r="T488"/>
  <c r="W488"/>
  <c r="AB488"/>
  <c r="G489"/>
  <c r="H489"/>
  <c r="I489" s="1"/>
  <c r="J489" s="1"/>
  <c r="X489" s="1"/>
  <c r="K489"/>
  <c r="L489"/>
  <c r="M489" s="1"/>
  <c r="Y489"/>
  <c r="N489"/>
  <c r="O489" s="1"/>
  <c r="P489" s="1"/>
  <c r="Z489" s="1"/>
  <c r="Q489"/>
  <c r="R489" s="1"/>
  <c r="S489" s="1"/>
  <c r="AA489" s="1"/>
  <c r="T489"/>
  <c r="W489"/>
  <c r="AB489"/>
  <c r="G490"/>
  <c r="H490"/>
  <c r="I490"/>
  <c r="J490" s="1"/>
  <c r="X490" s="1"/>
  <c r="K490"/>
  <c r="L490" s="1"/>
  <c r="M490" s="1"/>
  <c r="Y490" s="1"/>
  <c r="N490"/>
  <c r="O490" s="1"/>
  <c r="P490" s="1"/>
  <c r="Z490"/>
  <c r="Q490"/>
  <c r="R490" s="1"/>
  <c r="S490" s="1"/>
  <c r="AA490" s="1"/>
  <c r="T490"/>
  <c r="W490"/>
  <c r="AB490"/>
  <c r="G491"/>
  <c r="H491"/>
  <c r="I491" s="1"/>
  <c r="J491" s="1"/>
  <c r="X491" s="1"/>
  <c r="K491"/>
  <c r="L491"/>
  <c r="M491" s="1"/>
  <c r="Y491"/>
  <c r="N491"/>
  <c r="O491" s="1"/>
  <c r="P491" s="1"/>
  <c r="Z491" s="1"/>
  <c r="Q491"/>
  <c r="R491" s="1"/>
  <c r="S491" s="1"/>
  <c r="AA491" s="1"/>
  <c r="T491"/>
  <c r="W491"/>
  <c r="AB491"/>
  <c r="G492"/>
  <c r="H492"/>
  <c r="I492"/>
  <c r="J492" s="1"/>
  <c r="X492" s="1"/>
  <c r="K492"/>
  <c r="L492"/>
  <c r="M492" s="1"/>
  <c r="Y492" s="1"/>
  <c r="N492"/>
  <c r="O492" s="1"/>
  <c r="P492" s="1"/>
  <c r="Z492"/>
  <c r="Q492"/>
  <c r="R492" s="1"/>
  <c r="S492" s="1"/>
  <c r="AA492" s="1"/>
  <c r="T492"/>
  <c r="W492"/>
  <c r="AB492"/>
  <c r="G493"/>
  <c r="H493"/>
  <c r="I493" s="1"/>
  <c r="J493" s="1"/>
  <c r="X493" s="1"/>
  <c r="K493"/>
  <c r="L493"/>
  <c r="M493" s="1"/>
  <c r="Y493" s="1"/>
  <c r="N493"/>
  <c r="O493" s="1"/>
  <c r="P493" s="1"/>
  <c r="Z493" s="1"/>
  <c r="Q493"/>
  <c r="R493" s="1"/>
  <c r="S493" s="1"/>
  <c r="AA493" s="1"/>
  <c r="T493"/>
  <c r="W493"/>
  <c r="AB493"/>
  <c r="G494"/>
  <c r="H494"/>
  <c r="I494"/>
  <c r="J494" s="1"/>
  <c r="X494" s="1"/>
  <c r="K494"/>
  <c r="L494"/>
  <c r="M494" s="1"/>
  <c r="Y494" s="1"/>
  <c r="N494"/>
  <c r="O494" s="1"/>
  <c r="P494" s="1"/>
  <c r="Z494"/>
  <c r="Q494"/>
  <c r="R494" s="1"/>
  <c r="S494" s="1"/>
  <c r="AA494" s="1"/>
  <c r="T494"/>
  <c r="W494"/>
  <c r="AB494"/>
  <c r="G495"/>
  <c r="H495"/>
  <c r="I495" s="1"/>
  <c r="J495" s="1"/>
  <c r="X495" s="1"/>
  <c r="K495"/>
  <c r="L495"/>
  <c r="M495" s="1"/>
  <c r="Y495" s="1"/>
  <c r="N495"/>
  <c r="O495" s="1"/>
  <c r="P495" s="1"/>
  <c r="Z495" s="1"/>
  <c r="Q495"/>
  <c r="R495" s="1"/>
  <c r="S495" s="1"/>
  <c r="AA495" s="1"/>
  <c r="T495"/>
  <c r="W495"/>
  <c r="AB495"/>
  <c r="G496"/>
  <c r="H496"/>
  <c r="I496"/>
  <c r="J496" s="1"/>
  <c r="X496" s="1"/>
  <c r="K496"/>
  <c r="L496"/>
  <c r="M496" s="1"/>
  <c r="Y496" s="1"/>
  <c r="N496"/>
  <c r="O496" s="1"/>
  <c r="P496" s="1"/>
  <c r="Z496"/>
  <c r="Q496"/>
  <c r="R496" s="1"/>
  <c r="S496" s="1"/>
  <c r="AA496" s="1"/>
  <c r="T496"/>
  <c r="W496"/>
  <c r="AB496"/>
  <c r="G497"/>
  <c r="H497"/>
  <c r="I497" s="1"/>
  <c r="J497" s="1"/>
  <c r="X497" s="1"/>
  <c r="K497"/>
  <c r="L497"/>
  <c r="M497" s="1"/>
  <c r="Y497" s="1"/>
  <c r="N497"/>
  <c r="O497" s="1"/>
  <c r="P497" s="1"/>
  <c r="Z497" s="1"/>
  <c r="Q497"/>
  <c r="R497" s="1"/>
  <c r="S497" s="1"/>
  <c r="AA497" s="1"/>
  <c r="T497"/>
  <c r="W497"/>
  <c r="AB497"/>
  <c r="G498"/>
  <c r="H498"/>
  <c r="I498"/>
  <c r="J498" s="1"/>
  <c r="X498" s="1"/>
  <c r="K498"/>
  <c r="L498"/>
  <c r="M498" s="1"/>
  <c r="Y498" s="1"/>
  <c r="N498"/>
  <c r="O498" s="1"/>
  <c r="P498" s="1"/>
  <c r="Z498"/>
  <c r="Q498"/>
  <c r="R498" s="1"/>
  <c r="S498" s="1"/>
  <c r="AA498" s="1"/>
  <c r="T498"/>
  <c r="W498"/>
  <c r="AB498"/>
  <c r="G499"/>
  <c r="H499"/>
  <c r="I499" s="1"/>
  <c r="J499" s="1"/>
  <c r="X499" s="1"/>
  <c r="K499"/>
  <c r="L499"/>
  <c r="M499" s="1"/>
  <c r="Y499" s="1"/>
  <c r="N499"/>
  <c r="O499" s="1"/>
  <c r="P499" s="1"/>
  <c r="Z499" s="1"/>
  <c r="Q499"/>
  <c r="R499" s="1"/>
  <c r="S499" s="1"/>
  <c r="AA499" s="1"/>
  <c r="T499"/>
  <c r="W499"/>
  <c r="AB499"/>
  <c r="G500"/>
  <c r="H500"/>
  <c r="I500"/>
  <c r="J500" s="1"/>
  <c r="X500" s="1"/>
  <c r="K500"/>
  <c r="L500"/>
  <c r="M500" s="1"/>
  <c r="Y500" s="1"/>
  <c r="N500"/>
  <c r="O500" s="1"/>
  <c r="P500" s="1"/>
  <c r="Z500"/>
  <c r="Q500"/>
  <c r="R500" s="1"/>
  <c r="S500" s="1"/>
  <c r="AA500" s="1"/>
  <c r="T500"/>
  <c r="W500"/>
  <c r="AB500"/>
  <c r="G501"/>
  <c r="H501"/>
  <c r="I501" s="1"/>
  <c r="J501" s="1"/>
  <c r="X501" s="1"/>
  <c r="K501"/>
  <c r="L501"/>
  <c r="M501" s="1"/>
  <c r="Y501" s="1"/>
  <c r="N501"/>
  <c r="O501" s="1"/>
  <c r="P501" s="1"/>
  <c r="Z501" s="1"/>
  <c r="Q501"/>
  <c r="R501" s="1"/>
  <c r="S501" s="1"/>
  <c r="AA501" s="1"/>
  <c r="T501"/>
  <c r="W501"/>
  <c r="AB501"/>
  <c r="G502"/>
  <c r="H502"/>
  <c r="I502"/>
  <c r="J502" s="1"/>
  <c r="X502" s="1"/>
  <c r="K502"/>
  <c r="L502"/>
  <c r="M502" s="1"/>
  <c r="Y502" s="1"/>
  <c r="N502"/>
  <c r="O502"/>
  <c r="P502" s="1"/>
  <c r="Z502" s="1"/>
  <c r="Q502"/>
  <c r="R502" s="1"/>
  <c r="S502" s="1"/>
  <c r="AA502" s="1"/>
  <c r="T502"/>
  <c r="W502"/>
  <c r="AB502"/>
  <c r="G503"/>
  <c r="H503"/>
  <c r="I503" s="1"/>
  <c r="J503"/>
  <c r="X503" s="1"/>
  <c r="K503"/>
  <c r="L503" s="1"/>
  <c r="M503" s="1"/>
  <c r="Y503" s="1"/>
  <c r="N503"/>
  <c r="O503" s="1"/>
  <c r="P503" s="1"/>
  <c r="Z503" s="1"/>
  <c r="Q503"/>
  <c r="R503" s="1"/>
  <c r="S503" s="1"/>
  <c r="AA503" s="1"/>
  <c r="T503"/>
  <c r="W503"/>
  <c r="AB503"/>
  <c r="G504"/>
  <c r="H504"/>
  <c r="I504" s="1"/>
  <c r="J504" s="1"/>
  <c r="X504" s="1"/>
  <c r="K504"/>
  <c r="L504" s="1"/>
  <c r="M504" s="1"/>
  <c r="Y504" s="1"/>
  <c r="N504"/>
  <c r="O504" s="1"/>
  <c r="P504" s="1"/>
  <c r="Z504" s="1"/>
  <c r="Q504"/>
  <c r="R504" s="1"/>
  <c r="S504" s="1"/>
  <c r="AA504" s="1"/>
  <c r="T504"/>
  <c r="W504"/>
  <c r="AB504"/>
  <c r="G505"/>
  <c r="H505"/>
  <c r="I505" s="1"/>
  <c r="J505" s="1"/>
  <c r="X505" s="1"/>
  <c r="K505"/>
  <c r="L505" s="1"/>
  <c r="M505" s="1"/>
  <c r="Y505" s="1"/>
  <c r="N505"/>
  <c r="O505"/>
  <c r="P505" s="1"/>
  <c r="Z505" s="1"/>
  <c r="Q505"/>
  <c r="R505" s="1"/>
  <c r="S505" s="1"/>
  <c r="AA505" s="1"/>
  <c r="T505"/>
  <c r="W505"/>
  <c r="AB505"/>
  <c r="G506"/>
  <c r="H506"/>
  <c r="I506" s="1"/>
  <c r="J506" s="1"/>
  <c r="X506" s="1"/>
  <c r="K506"/>
  <c r="L506" s="1"/>
  <c r="M506" s="1"/>
  <c r="Y506" s="1"/>
  <c r="N506"/>
  <c r="O506" s="1"/>
  <c r="P506" s="1"/>
  <c r="Z506" s="1"/>
  <c r="Q506"/>
  <c r="R506" s="1"/>
  <c r="S506" s="1"/>
  <c r="AA506" s="1"/>
  <c r="T506"/>
  <c r="W506"/>
  <c r="AB506"/>
  <c r="G507"/>
  <c r="H507"/>
  <c r="I507" s="1"/>
  <c r="J507" s="1"/>
  <c r="X507" s="1"/>
  <c r="K507"/>
  <c r="L507" s="1"/>
  <c r="M507" s="1"/>
  <c r="Y507" s="1"/>
  <c r="N507"/>
  <c r="O507" s="1"/>
  <c r="P507" s="1"/>
  <c r="Z507" s="1"/>
  <c r="Q507"/>
  <c r="R507" s="1"/>
  <c r="S507" s="1"/>
  <c r="AA507" s="1"/>
  <c r="T507"/>
  <c r="W507"/>
  <c r="AB507"/>
  <c r="G508"/>
  <c r="H508"/>
  <c r="I508" s="1"/>
  <c r="J508" s="1"/>
  <c r="X508" s="1"/>
  <c r="K508"/>
  <c r="L508"/>
  <c r="M508" s="1"/>
  <c r="Y508" s="1"/>
  <c r="N508"/>
  <c r="O508" s="1"/>
  <c r="P508" s="1"/>
  <c r="Z508" s="1"/>
  <c r="Q508"/>
  <c r="R508" s="1"/>
  <c r="S508" s="1"/>
  <c r="AA508" s="1"/>
  <c r="T508"/>
  <c r="W508"/>
  <c r="AB508"/>
  <c r="G509"/>
  <c r="H509"/>
  <c r="I509" s="1"/>
  <c r="J509" s="1"/>
  <c r="X509" s="1"/>
  <c r="K509"/>
  <c r="L509" s="1"/>
  <c r="M509" s="1"/>
  <c r="Y509"/>
  <c r="N509"/>
  <c r="O509" s="1"/>
  <c r="P509" s="1"/>
  <c r="Z509" s="1"/>
  <c r="Q509"/>
  <c r="R509" s="1"/>
  <c r="S509" s="1"/>
  <c r="AA509" s="1"/>
  <c r="T509"/>
  <c r="W509"/>
  <c r="AB509"/>
  <c r="G510"/>
  <c r="H510"/>
  <c r="I510" s="1"/>
  <c r="J510" s="1"/>
  <c r="X510" s="1"/>
  <c r="K510"/>
  <c r="L510" s="1"/>
  <c r="M510" s="1"/>
  <c r="Y510" s="1"/>
  <c r="N510"/>
  <c r="O510" s="1"/>
  <c r="P510" s="1"/>
  <c r="Z510" s="1"/>
  <c r="Q510"/>
  <c r="R510" s="1"/>
  <c r="S510" s="1"/>
  <c r="AA510" s="1"/>
  <c r="T510"/>
  <c r="W510"/>
  <c r="AB510"/>
  <c r="G511"/>
  <c r="H511"/>
  <c r="I511" s="1"/>
  <c r="J511" s="1"/>
  <c r="X511" s="1"/>
  <c r="K511"/>
  <c r="L511" s="1"/>
  <c r="M511" s="1"/>
  <c r="Y511" s="1"/>
  <c r="N511"/>
  <c r="O511" s="1"/>
  <c r="P511" s="1"/>
  <c r="Z511" s="1"/>
  <c r="Q511"/>
  <c r="R511" s="1"/>
  <c r="S511" s="1"/>
  <c r="AA511" s="1"/>
  <c r="T511"/>
  <c r="W511"/>
  <c r="AB511"/>
  <c r="G512"/>
  <c r="H512"/>
  <c r="I512" s="1"/>
  <c r="J512" s="1"/>
  <c r="X512" s="1"/>
  <c r="K512"/>
  <c r="L512" s="1"/>
  <c r="M512" s="1"/>
  <c r="Y512" s="1"/>
  <c r="N512"/>
  <c r="O512"/>
  <c r="P512" s="1"/>
  <c r="Z512" s="1"/>
  <c r="Q512"/>
  <c r="R512" s="1"/>
  <c r="S512"/>
  <c r="AA512" s="1"/>
  <c r="T512"/>
  <c r="W512"/>
  <c r="AB512"/>
  <c r="G513"/>
  <c r="H513"/>
  <c r="I513" s="1"/>
  <c r="J513" s="1"/>
  <c r="X513" s="1"/>
  <c r="K513"/>
  <c r="L513" s="1"/>
  <c r="M513" s="1"/>
  <c r="Y513" s="1"/>
  <c r="N513"/>
  <c r="O513"/>
  <c r="P513" s="1"/>
  <c r="Z513" s="1"/>
  <c r="Q513"/>
  <c r="R513" s="1"/>
  <c r="S513" s="1"/>
  <c r="AA513" s="1"/>
  <c r="T513"/>
  <c r="W513"/>
  <c r="AB513"/>
  <c r="G514"/>
  <c r="H514"/>
  <c r="I514" s="1"/>
  <c r="J514" s="1"/>
  <c r="X514" s="1"/>
  <c r="K514"/>
  <c r="L514"/>
  <c r="M514" s="1"/>
  <c r="Y514" s="1"/>
  <c r="N514"/>
  <c r="O514" s="1"/>
  <c r="P514" s="1"/>
  <c r="Z514" s="1"/>
  <c r="Q514"/>
  <c r="R514" s="1"/>
  <c r="S514" s="1"/>
  <c r="AA514" s="1"/>
  <c r="T514"/>
  <c r="W514"/>
  <c r="AB514"/>
  <c r="G515"/>
  <c r="H515"/>
  <c r="I515" s="1"/>
  <c r="J515"/>
  <c r="X515" s="1"/>
  <c r="K515"/>
  <c r="L515" s="1"/>
  <c r="M515" s="1"/>
  <c r="Y515" s="1"/>
  <c r="N515"/>
  <c r="O515" s="1"/>
  <c r="P515" s="1"/>
  <c r="Z515" s="1"/>
  <c r="Q515"/>
  <c r="R515" s="1"/>
  <c r="S515" s="1"/>
  <c r="AA515" s="1"/>
  <c r="T515"/>
  <c r="W515"/>
  <c r="AB515"/>
  <c r="G516"/>
  <c r="H516"/>
  <c r="I516" s="1"/>
  <c r="J516" s="1"/>
  <c r="X516" s="1"/>
  <c r="K516"/>
  <c r="L516"/>
  <c r="M516" s="1"/>
  <c r="Y516" s="1"/>
  <c r="N516"/>
  <c r="O516"/>
  <c r="P516" s="1"/>
  <c r="Z516" s="1"/>
  <c r="Q516"/>
  <c r="R516" s="1"/>
  <c r="S516" s="1"/>
  <c r="AA516" s="1"/>
  <c r="T516"/>
  <c r="W516"/>
  <c r="AB516"/>
  <c r="G517"/>
  <c r="H517"/>
  <c r="I517" s="1"/>
  <c r="J517" s="1"/>
  <c r="X517" s="1"/>
  <c r="K517"/>
  <c r="L517" s="1"/>
  <c r="M517" s="1"/>
  <c r="Y517" s="1"/>
  <c r="N517"/>
  <c r="O517"/>
  <c r="P517" s="1"/>
  <c r="Z517" s="1"/>
  <c r="Q517"/>
  <c r="R517" s="1"/>
  <c r="S517" s="1"/>
  <c r="AA517" s="1"/>
  <c r="T517"/>
  <c r="W517"/>
  <c r="AB517"/>
  <c r="G518"/>
  <c r="H518"/>
  <c r="I518"/>
  <c r="J518" s="1"/>
  <c r="X518" s="1"/>
  <c r="K518"/>
  <c r="L518" s="1"/>
  <c r="M518" s="1"/>
  <c r="Y518" s="1"/>
  <c r="N518"/>
  <c r="O518"/>
  <c r="P518" s="1"/>
  <c r="Z518" s="1"/>
  <c r="Q518"/>
  <c r="R518" s="1"/>
  <c r="S518" s="1"/>
  <c r="AA518" s="1"/>
  <c r="T518"/>
  <c r="W518"/>
  <c r="AB518"/>
  <c r="G519"/>
  <c r="H519"/>
  <c r="I519" s="1"/>
  <c r="J519" s="1"/>
  <c r="X519" s="1"/>
  <c r="K519"/>
  <c r="L519" s="1"/>
  <c r="M519" s="1"/>
  <c r="Y519" s="1"/>
  <c r="N519"/>
  <c r="O519" s="1"/>
  <c r="P519" s="1"/>
  <c r="Z519" s="1"/>
  <c r="Q519"/>
  <c r="R519" s="1"/>
  <c r="S519" s="1"/>
  <c r="AA519" s="1"/>
  <c r="T519"/>
  <c r="W519"/>
  <c r="AB519"/>
  <c r="G520"/>
  <c r="H520"/>
  <c r="I520" s="1"/>
  <c r="J520" s="1"/>
  <c r="X520" s="1"/>
  <c r="K520"/>
  <c r="L520"/>
  <c r="M520" s="1"/>
  <c r="Y520" s="1"/>
  <c r="N520"/>
  <c r="O520" s="1"/>
  <c r="P520" s="1"/>
  <c r="Z520" s="1"/>
  <c r="Q520"/>
  <c r="R520" s="1"/>
  <c r="S520" s="1"/>
  <c r="AA520" s="1"/>
  <c r="T520"/>
  <c r="W520"/>
  <c r="AB520"/>
  <c r="G521"/>
  <c r="H521"/>
  <c r="I521" s="1"/>
  <c r="J521" s="1"/>
  <c r="X521" s="1"/>
  <c r="K521"/>
  <c r="L521" s="1"/>
  <c r="M521" s="1"/>
  <c r="Y521"/>
  <c r="N521"/>
  <c r="O521"/>
  <c r="P521" s="1"/>
  <c r="Z521" s="1"/>
  <c r="Q521"/>
  <c r="R521" s="1"/>
  <c r="S521" s="1"/>
  <c r="AA521" s="1"/>
  <c r="T521"/>
  <c r="W521"/>
  <c r="AB521"/>
  <c r="G522"/>
  <c r="H522"/>
  <c r="I522" s="1"/>
  <c r="J522" s="1"/>
  <c r="X522" s="1"/>
  <c r="K522"/>
  <c r="L522"/>
  <c r="M522" s="1"/>
  <c r="Y522" s="1"/>
  <c r="N522"/>
  <c r="O522"/>
  <c r="P522" s="1"/>
  <c r="Z522" s="1"/>
  <c r="Q522"/>
  <c r="R522" s="1"/>
  <c r="S522" s="1"/>
  <c r="AA522" s="1"/>
  <c r="T522"/>
  <c r="W522"/>
  <c r="AB522"/>
  <c r="G523"/>
  <c r="H523"/>
  <c r="I523" s="1"/>
  <c r="J523" s="1"/>
  <c r="X523" s="1"/>
  <c r="K523"/>
  <c r="L523" s="1"/>
  <c r="M523" s="1"/>
  <c r="Y523" s="1"/>
  <c r="N523"/>
  <c r="O523" s="1"/>
  <c r="P523" s="1"/>
  <c r="Z523" s="1"/>
  <c r="Q523"/>
  <c r="R523" s="1"/>
  <c r="S523" s="1"/>
  <c r="AA523" s="1"/>
  <c r="T523"/>
  <c r="W523"/>
  <c r="AB523"/>
  <c r="G524"/>
  <c r="H524"/>
  <c r="I524" s="1"/>
  <c r="J524" s="1"/>
  <c r="X524" s="1"/>
  <c r="K524"/>
  <c r="L524" s="1"/>
  <c r="M524" s="1"/>
  <c r="Y524" s="1"/>
  <c r="N524"/>
  <c r="O524"/>
  <c r="P524" s="1"/>
  <c r="Z524" s="1"/>
  <c r="Q524"/>
  <c r="R524" s="1"/>
  <c r="S524" s="1"/>
  <c r="AA524" s="1"/>
  <c r="T524"/>
  <c r="W524"/>
  <c r="AB524"/>
  <c r="G525"/>
  <c r="H525"/>
  <c r="I525" s="1"/>
  <c r="J525" s="1"/>
  <c r="X525" s="1"/>
  <c r="K525"/>
  <c r="L525" s="1"/>
  <c r="M525" s="1"/>
  <c r="Y525" s="1"/>
  <c r="N525"/>
  <c r="O525" s="1"/>
  <c r="P525" s="1"/>
  <c r="Z525" s="1"/>
  <c r="Q525"/>
  <c r="R525" s="1"/>
  <c r="S525" s="1"/>
  <c r="AA525" s="1"/>
  <c r="T525"/>
  <c r="W525"/>
  <c r="AB525"/>
  <c r="G526"/>
  <c r="H526"/>
  <c r="I526" s="1"/>
  <c r="J526" s="1"/>
  <c r="X526" s="1"/>
  <c r="K526"/>
  <c r="L526" s="1"/>
  <c r="M526" s="1"/>
  <c r="Y526" s="1"/>
  <c r="N526"/>
  <c r="O526"/>
  <c r="P526" s="1"/>
  <c r="Z526" s="1"/>
  <c r="Q526"/>
  <c r="R526" s="1"/>
  <c r="S526" s="1"/>
  <c r="AA526" s="1"/>
  <c r="T526"/>
  <c r="W526"/>
  <c r="AB526"/>
  <c r="G527"/>
  <c r="H527"/>
  <c r="I527" s="1"/>
  <c r="J527"/>
  <c r="X527" s="1"/>
  <c r="K527"/>
  <c r="L527" s="1"/>
  <c r="M527" s="1"/>
  <c r="Y527" s="1"/>
  <c r="N527"/>
  <c r="O527" s="1"/>
  <c r="P527" s="1"/>
  <c r="Z527" s="1"/>
  <c r="Q527"/>
  <c r="R527"/>
  <c r="S527" s="1"/>
  <c r="AA527" s="1"/>
  <c r="T527"/>
  <c r="W527"/>
  <c r="AB527"/>
  <c r="G528"/>
  <c r="H528"/>
  <c r="I528" s="1"/>
  <c r="J528" s="1"/>
  <c r="X528" s="1"/>
  <c r="K528"/>
  <c r="L528"/>
  <c r="M528" s="1"/>
  <c r="Y528" s="1"/>
  <c r="N528"/>
  <c r="O528" s="1"/>
  <c r="P528" s="1"/>
  <c r="Z528" s="1"/>
  <c r="Q528"/>
  <c r="R528" s="1"/>
  <c r="S528" s="1"/>
  <c r="AA528" s="1"/>
  <c r="T528"/>
  <c r="W528"/>
  <c r="AB528"/>
  <c r="G529"/>
  <c r="H529"/>
  <c r="I529" s="1"/>
  <c r="J529" s="1"/>
  <c r="X529" s="1"/>
  <c r="K529"/>
  <c r="L529" s="1"/>
  <c r="M529" s="1"/>
  <c r="Y529" s="1"/>
  <c r="N529"/>
  <c r="O529" s="1"/>
  <c r="P529" s="1"/>
  <c r="Z529" s="1"/>
  <c r="Q529"/>
  <c r="R529" s="1"/>
  <c r="S529" s="1"/>
  <c r="AA529" s="1"/>
  <c r="T529"/>
  <c r="W529"/>
  <c r="AB529"/>
  <c r="G530"/>
  <c r="H530"/>
  <c r="I530" s="1"/>
  <c r="J530" s="1"/>
  <c r="X530" s="1"/>
  <c r="K530"/>
  <c r="L530" s="1"/>
  <c r="M530" s="1"/>
  <c r="Y530" s="1"/>
  <c r="N530"/>
  <c r="O530" s="1"/>
  <c r="P530" s="1"/>
  <c r="Z530" s="1"/>
  <c r="Q530"/>
  <c r="R530" s="1"/>
  <c r="S530" s="1"/>
  <c r="AA530" s="1"/>
  <c r="T530"/>
  <c r="W530"/>
  <c r="AB530"/>
  <c r="G531"/>
  <c r="H531"/>
  <c r="I531" s="1"/>
  <c r="J531" s="1"/>
  <c r="X531" s="1"/>
  <c r="K531"/>
  <c r="L531" s="1"/>
  <c r="M531" s="1"/>
  <c r="Y531" s="1"/>
  <c r="N531"/>
  <c r="O531" s="1"/>
  <c r="P531" s="1"/>
  <c r="Z531" s="1"/>
  <c r="Q531"/>
  <c r="R531" s="1"/>
  <c r="S531" s="1"/>
  <c r="AA531" s="1"/>
  <c r="T531"/>
  <c r="W531"/>
  <c r="AB531"/>
  <c r="G532"/>
  <c r="H532"/>
  <c r="I532"/>
  <c r="J532" s="1"/>
  <c r="X532" s="1"/>
  <c r="K532"/>
  <c r="L532" s="1"/>
  <c r="M532" s="1"/>
  <c r="Y532" s="1"/>
  <c r="N532"/>
  <c r="O532"/>
  <c r="P532" s="1"/>
  <c r="Z532" s="1"/>
  <c r="Q532"/>
  <c r="R532" s="1"/>
  <c r="S532"/>
  <c r="AA532" s="1"/>
  <c r="T532"/>
  <c r="W532"/>
  <c r="AB532"/>
  <c r="G533"/>
  <c r="H533"/>
  <c r="I533" s="1"/>
  <c r="J533" s="1"/>
  <c r="X533" s="1"/>
  <c r="K533"/>
  <c r="L533" s="1"/>
  <c r="M533" s="1"/>
  <c r="Y533" s="1"/>
  <c r="N533"/>
  <c r="O533" s="1"/>
  <c r="P533" s="1"/>
  <c r="Z533" s="1"/>
  <c r="Q533"/>
  <c r="R533" s="1"/>
  <c r="S533" s="1"/>
  <c r="AA533" s="1"/>
  <c r="T533"/>
  <c r="W533"/>
  <c r="AB533"/>
  <c r="G534"/>
  <c r="H534"/>
  <c r="I534" s="1"/>
  <c r="J534" s="1"/>
  <c r="X534" s="1"/>
  <c r="K534"/>
  <c r="L534"/>
  <c r="M534" s="1"/>
  <c r="Y534" s="1"/>
  <c r="N534"/>
  <c r="O534" s="1"/>
  <c r="P534" s="1"/>
  <c r="Z534" s="1"/>
  <c r="Q534"/>
  <c r="R534" s="1"/>
  <c r="S534" s="1"/>
  <c r="AA534" s="1"/>
  <c r="T534"/>
  <c r="W534"/>
  <c r="AB534"/>
  <c r="G535"/>
  <c r="H535"/>
  <c r="I535" s="1"/>
  <c r="J535"/>
  <c r="X535" s="1"/>
  <c r="K535"/>
  <c r="L535" s="1"/>
  <c r="M535" s="1"/>
  <c r="Y535" s="1"/>
  <c r="N535"/>
  <c r="O535" s="1"/>
  <c r="P535" s="1"/>
  <c r="Z535" s="1"/>
  <c r="Q535"/>
  <c r="R535"/>
  <c r="S535" s="1"/>
  <c r="AA535" s="1"/>
  <c r="T535"/>
  <c r="W535"/>
  <c r="AB535"/>
  <c r="G536"/>
  <c r="H536"/>
  <c r="I536" s="1"/>
  <c r="J536" s="1"/>
  <c r="X536" s="1"/>
  <c r="K536"/>
  <c r="L536"/>
  <c r="M536"/>
  <c r="Y536" s="1"/>
  <c r="N536"/>
  <c r="O536" s="1"/>
  <c r="P536" s="1"/>
  <c r="Z536" s="1"/>
  <c r="Q536"/>
  <c r="R536" s="1"/>
  <c r="S536"/>
  <c r="AA536" s="1"/>
  <c r="T536"/>
  <c r="W536"/>
  <c r="AB536"/>
  <c r="G537"/>
  <c r="H537"/>
  <c r="I537" s="1"/>
  <c r="J537" s="1"/>
  <c r="X537" s="1"/>
  <c r="K537"/>
  <c r="L537" s="1"/>
  <c r="M537" s="1"/>
  <c r="Y537"/>
  <c r="N537"/>
  <c r="O537" s="1"/>
  <c r="P537" s="1"/>
  <c r="Z537" s="1"/>
  <c r="Q537"/>
  <c r="R537" s="1"/>
  <c r="S537" s="1"/>
  <c r="AA537" s="1"/>
  <c r="T537"/>
  <c r="W537"/>
  <c r="AB537"/>
  <c r="G538"/>
  <c r="H538"/>
  <c r="I538" s="1"/>
  <c r="J538" s="1"/>
  <c r="X538" s="1"/>
  <c r="K538"/>
  <c r="L538" s="1"/>
  <c r="M538" s="1"/>
  <c r="Y538" s="1"/>
  <c r="N538"/>
  <c r="O538"/>
  <c r="P538" s="1"/>
  <c r="Z538" s="1"/>
  <c r="Q538"/>
  <c r="R538" s="1"/>
  <c r="S538" s="1"/>
  <c r="AA538" s="1"/>
  <c r="T538"/>
  <c r="W538"/>
  <c r="AB538"/>
  <c r="G539"/>
  <c r="H539"/>
  <c r="I539" s="1"/>
  <c r="J539" s="1"/>
  <c r="X539" s="1"/>
  <c r="K539"/>
  <c r="L539" s="1"/>
  <c r="M539" s="1"/>
  <c r="Y539" s="1"/>
  <c r="N539"/>
  <c r="O539" s="1"/>
  <c r="P539" s="1"/>
  <c r="Z539" s="1"/>
  <c r="Q539"/>
  <c r="R539" s="1"/>
  <c r="S539" s="1"/>
  <c r="AA539" s="1"/>
  <c r="T539"/>
  <c r="W539"/>
  <c r="AB539"/>
  <c r="G540"/>
  <c r="H540"/>
  <c r="I540" s="1"/>
  <c r="J540" s="1"/>
  <c r="X540" s="1"/>
  <c r="K540"/>
  <c r="L540"/>
  <c r="M540" s="1"/>
  <c r="Y540" s="1"/>
  <c r="N540"/>
  <c r="O540"/>
  <c r="P540" s="1"/>
  <c r="Z540"/>
  <c r="Q540"/>
  <c r="R540" s="1"/>
  <c r="S540" s="1"/>
  <c r="AA540" s="1"/>
  <c r="T540"/>
  <c r="W540"/>
  <c r="AB540"/>
  <c r="G541"/>
  <c r="H541"/>
  <c r="I541" s="1"/>
  <c r="J541" s="1"/>
  <c r="X541" s="1"/>
  <c r="K541"/>
  <c r="L541" s="1"/>
  <c r="M541" s="1"/>
  <c r="Y541"/>
  <c r="N541"/>
  <c r="O541" s="1"/>
  <c r="P541" s="1"/>
  <c r="Z541" s="1"/>
  <c r="Q541"/>
  <c r="R541" s="1"/>
  <c r="S541" s="1"/>
  <c r="AA541" s="1"/>
  <c r="T541"/>
  <c r="W541"/>
  <c r="AB541"/>
  <c r="G542"/>
  <c r="H542"/>
  <c r="I542" s="1"/>
  <c r="J542" s="1"/>
  <c r="X542" s="1"/>
  <c r="K542"/>
  <c r="L542" s="1"/>
  <c r="M542"/>
  <c r="Y542" s="1"/>
  <c r="N542"/>
  <c r="O542" s="1"/>
  <c r="P542" s="1"/>
  <c r="Z542" s="1"/>
  <c r="Q542"/>
  <c r="R542" s="1"/>
  <c r="S542" s="1"/>
  <c r="AA542" s="1"/>
  <c r="T542"/>
  <c r="W542"/>
  <c r="AB542"/>
  <c r="G543"/>
  <c r="H543"/>
  <c r="I543" s="1"/>
  <c r="J543" s="1"/>
  <c r="X543" s="1"/>
  <c r="K543"/>
  <c r="L543" s="1"/>
  <c r="M543" s="1"/>
  <c r="Y543"/>
  <c r="N543"/>
  <c r="O543" s="1"/>
  <c r="P543" s="1"/>
  <c r="Z543" s="1"/>
  <c r="Q543"/>
  <c r="R543" s="1"/>
  <c r="S543" s="1"/>
  <c r="AA543" s="1"/>
  <c r="T543"/>
  <c r="W543"/>
  <c r="AB543"/>
  <c r="G544"/>
  <c r="H544"/>
  <c r="I544" s="1"/>
  <c r="J544" s="1"/>
  <c r="X544" s="1"/>
  <c r="K544"/>
  <c r="L544" s="1"/>
  <c r="M544" s="1"/>
  <c r="Y544" s="1"/>
  <c r="N544"/>
  <c r="O544" s="1"/>
  <c r="P544" s="1"/>
  <c r="Z544" s="1"/>
  <c r="Q544"/>
  <c r="R544" s="1"/>
  <c r="S544"/>
  <c r="AA544" s="1"/>
  <c r="T544"/>
  <c r="W544"/>
  <c r="AB544"/>
  <c r="G545"/>
  <c r="H545"/>
  <c r="I545" s="1"/>
  <c r="J545" s="1"/>
  <c r="X545" s="1"/>
  <c r="K545"/>
  <c r="L545" s="1"/>
  <c r="M545" s="1"/>
  <c r="Y545" s="1"/>
  <c r="N545"/>
  <c r="O545"/>
  <c r="P545" s="1"/>
  <c r="Z545" s="1"/>
  <c r="Q545"/>
  <c r="R545" s="1"/>
  <c r="S545" s="1"/>
  <c r="AA545" s="1"/>
  <c r="T545"/>
  <c r="W545"/>
  <c r="AB545"/>
  <c r="G546"/>
  <c r="H546"/>
  <c r="I546" s="1"/>
  <c r="J546" s="1"/>
  <c r="X546" s="1"/>
  <c r="K546"/>
  <c r="L546"/>
  <c r="M546" s="1"/>
  <c r="Y546" s="1"/>
  <c r="N546"/>
  <c r="O546" s="1"/>
  <c r="P546" s="1"/>
  <c r="Z546" s="1"/>
  <c r="Q546"/>
  <c r="R546" s="1"/>
  <c r="S546" s="1"/>
  <c r="AA546" s="1"/>
  <c r="T546"/>
  <c r="W546"/>
  <c r="AB546"/>
  <c r="G547"/>
  <c r="H547"/>
  <c r="I547" s="1"/>
  <c r="J547"/>
  <c r="X547" s="1"/>
  <c r="K547"/>
  <c r="L547" s="1"/>
  <c r="M547" s="1"/>
  <c r="Y547" s="1"/>
  <c r="N547"/>
  <c r="O547"/>
  <c r="P547" s="1"/>
  <c r="Z547"/>
  <c r="Q547"/>
  <c r="R547" s="1"/>
  <c r="S547" s="1"/>
  <c r="AA547" s="1"/>
  <c r="T547"/>
  <c r="W547"/>
  <c r="AB547"/>
  <c r="G548"/>
  <c r="H548"/>
  <c r="I548" s="1"/>
  <c r="J548" s="1"/>
  <c r="X548" s="1"/>
  <c r="K548"/>
  <c r="L548" s="1"/>
  <c r="M548"/>
  <c r="Y548" s="1"/>
  <c r="N548"/>
  <c r="O548" s="1"/>
  <c r="P548" s="1"/>
  <c r="Z548" s="1"/>
  <c r="Q548"/>
  <c r="R548" s="1"/>
  <c r="S548"/>
  <c r="AA548" s="1"/>
  <c r="T548"/>
  <c r="W548"/>
  <c r="AB548"/>
  <c r="G549"/>
  <c r="H549"/>
  <c r="I549" s="1"/>
  <c r="J549" s="1"/>
  <c r="X549" s="1"/>
  <c r="K549"/>
  <c r="L549" s="1"/>
  <c r="M549"/>
  <c r="Y549" s="1"/>
  <c r="N549"/>
  <c r="O549" s="1"/>
  <c r="P549" s="1"/>
  <c r="Z549" s="1"/>
  <c r="Q549"/>
  <c r="R549" s="1"/>
  <c r="S549" s="1"/>
  <c r="AA549" s="1"/>
  <c r="T549"/>
  <c r="W549"/>
  <c r="AB549"/>
  <c r="G550"/>
  <c r="H550"/>
  <c r="I550" s="1"/>
  <c r="J550" s="1"/>
  <c r="X550" s="1"/>
  <c r="K550"/>
  <c r="L550" s="1"/>
  <c r="M550"/>
  <c r="Y550" s="1"/>
  <c r="N550"/>
  <c r="O550" s="1"/>
  <c r="P550" s="1"/>
  <c r="Z550" s="1"/>
  <c r="Q550"/>
  <c r="R550" s="1"/>
  <c r="S550"/>
  <c r="AA550" s="1"/>
  <c r="T550"/>
  <c r="W550"/>
  <c r="AB550"/>
  <c r="G551"/>
  <c r="H551"/>
  <c r="I551" s="1"/>
  <c r="J551" s="1"/>
  <c r="X551" s="1"/>
  <c r="K551"/>
  <c r="L551" s="1"/>
  <c r="M551"/>
  <c r="Y551" s="1"/>
  <c r="N551"/>
  <c r="O551" s="1"/>
  <c r="P551" s="1"/>
  <c r="Z551" s="1"/>
  <c r="Q551"/>
  <c r="R551" s="1"/>
  <c r="S551" s="1"/>
  <c r="AA551" s="1"/>
  <c r="T551"/>
  <c r="W551"/>
  <c r="AB551"/>
  <c r="G552"/>
  <c r="H552"/>
  <c r="I552" s="1"/>
  <c r="J552" s="1"/>
  <c r="X552" s="1"/>
  <c r="K552"/>
  <c r="L552" s="1"/>
  <c r="M552"/>
  <c r="Y552" s="1"/>
  <c r="N552"/>
  <c r="O552" s="1"/>
  <c r="P552" s="1"/>
  <c r="Z552" s="1"/>
  <c r="Q552"/>
  <c r="R552" s="1"/>
  <c r="S552"/>
  <c r="AA552" s="1"/>
  <c r="T552"/>
  <c r="W552"/>
  <c r="AB552"/>
  <c r="G553"/>
  <c r="H553"/>
  <c r="I553" s="1"/>
  <c r="J553" s="1"/>
  <c r="X553" s="1"/>
  <c r="K553"/>
  <c r="L553" s="1"/>
  <c r="M553"/>
  <c r="Y553" s="1"/>
  <c r="N553"/>
  <c r="O553" s="1"/>
  <c r="P553" s="1"/>
  <c r="Z553" s="1"/>
  <c r="Q553"/>
  <c r="R553" s="1"/>
  <c r="S553" s="1"/>
  <c r="AA553" s="1"/>
  <c r="T553"/>
  <c r="W553"/>
  <c r="AB553"/>
  <c r="G554"/>
  <c r="H554"/>
  <c r="I554" s="1"/>
  <c r="J554" s="1"/>
  <c r="X554" s="1"/>
  <c r="K554"/>
  <c r="L554" s="1"/>
  <c r="M554" s="1"/>
  <c r="Y554" s="1"/>
  <c r="N554"/>
  <c r="O554" s="1"/>
  <c r="P554" s="1"/>
  <c r="Z554" s="1"/>
  <c r="Q554"/>
  <c r="R554" s="1"/>
  <c r="S554" s="1"/>
  <c r="AA554" s="1"/>
  <c r="T554"/>
  <c r="W554"/>
  <c r="AB554"/>
  <c r="G555"/>
  <c r="H555"/>
  <c r="I555" s="1"/>
  <c r="J555" s="1"/>
  <c r="X555" s="1"/>
  <c r="K555"/>
  <c r="L555" s="1"/>
  <c r="M555"/>
  <c r="Y555" s="1"/>
  <c r="N555"/>
  <c r="O555" s="1"/>
  <c r="P555" s="1"/>
  <c r="Z555" s="1"/>
  <c r="Q555"/>
  <c r="R555" s="1"/>
  <c r="S555" s="1"/>
  <c r="AA555" s="1"/>
  <c r="T555"/>
  <c r="W555"/>
  <c r="AB555"/>
  <c r="G556"/>
  <c r="H556"/>
  <c r="I556" s="1"/>
  <c r="J556" s="1"/>
  <c r="X556" s="1"/>
  <c r="K556"/>
  <c r="L556" s="1"/>
  <c r="M556" s="1"/>
  <c r="Y556" s="1"/>
  <c r="N556"/>
  <c r="O556" s="1"/>
  <c r="P556" s="1"/>
  <c r="Z556" s="1"/>
  <c r="Q556"/>
  <c r="R556" s="1"/>
  <c r="S556"/>
  <c r="AA556" s="1"/>
  <c r="T556"/>
  <c r="W556"/>
  <c r="AB556"/>
  <c r="G557"/>
  <c r="H557"/>
  <c r="I557" s="1"/>
  <c r="J557" s="1"/>
  <c r="X557" s="1"/>
  <c r="K557"/>
  <c r="L557"/>
  <c r="M557" s="1"/>
  <c r="Y557" s="1"/>
  <c r="N557"/>
  <c r="O557" s="1"/>
  <c r="P557" s="1"/>
  <c r="Z557" s="1"/>
  <c r="Q557"/>
  <c r="R557" s="1"/>
  <c r="S557" s="1"/>
  <c r="AA557" s="1"/>
  <c r="T557"/>
  <c r="W557"/>
  <c r="AB557"/>
  <c r="G558"/>
  <c r="H558"/>
  <c r="I558" s="1"/>
  <c r="J558" s="1"/>
  <c r="X558" s="1"/>
  <c r="K558"/>
  <c r="L558" s="1"/>
  <c r="M558" s="1"/>
  <c r="Y558" s="1"/>
  <c r="N558"/>
  <c r="O558" s="1"/>
  <c r="P558" s="1"/>
  <c r="Z558" s="1"/>
  <c r="Q558"/>
  <c r="R558" s="1"/>
  <c r="S558" s="1"/>
  <c r="AA558" s="1"/>
  <c r="T558"/>
  <c r="W558"/>
  <c r="AB558"/>
  <c r="G559"/>
  <c r="H559"/>
  <c r="I559" s="1"/>
  <c r="J559" s="1"/>
  <c r="X559" s="1"/>
  <c r="K559"/>
  <c r="L559"/>
  <c r="M559" s="1"/>
  <c r="Y559" s="1"/>
  <c r="N559"/>
  <c r="O559" s="1"/>
  <c r="P559" s="1"/>
  <c r="Z559" s="1"/>
  <c r="Q559"/>
  <c r="R559" s="1"/>
  <c r="S559" s="1"/>
  <c r="AA559" s="1"/>
  <c r="T559"/>
  <c r="W559"/>
  <c r="AB559"/>
  <c r="G560"/>
  <c r="H560"/>
  <c r="I560" s="1"/>
  <c r="J560" s="1"/>
  <c r="X560" s="1"/>
  <c r="K560"/>
  <c r="L560" s="1"/>
  <c r="M560" s="1"/>
  <c r="Y560" s="1"/>
  <c r="N560"/>
  <c r="O560" s="1"/>
  <c r="P560" s="1"/>
  <c r="Z560" s="1"/>
  <c r="Q560"/>
  <c r="R560" s="1"/>
  <c r="S560"/>
  <c r="AA560" s="1"/>
  <c r="T560"/>
  <c r="W560"/>
  <c r="AB560"/>
  <c r="G561"/>
  <c r="H561"/>
  <c r="I561" s="1"/>
  <c r="J561" s="1"/>
  <c r="X561" s="1"/>
  <c r="K561"/>
  <c r="L561"/>
  <c r="M561" s="1"/>
  <c r="Y561" s="1"/>
  <c r="N561"/>
  <c r="O561" s="1"/>
  <c r="P561" s="1"/>
  <c r="Z561" s="1"/>
  <c r="Q561"/>
  <c r="R561" s="1"/>
  <c r="S561" s="1"/>
  <c r="AA561" s="1"/>
  <c r="T561"/>
  <c r="W561"/>
  <c r="AB561"/>
  <c r="G562"/>
  <c r="H562"/>
  <c r="I562" s="1"/>
  <c r="J562" s="1"/>
  <c r="X562" s="1"/>
  <c r="K562"/>
  <c r="L562" s="1"/>
  <c r="M562" s="1"/>
  <c r="Y562" s="1"/>
  <c r="N562"/>
  <c r="O562" s="1"/>
  <c r="P562" s="1"/>
  <c r="Z562" s="1"/>
  <c r="Q562"/>
  <c r="R562" s="1"/>
  <c r="S562" s="1"/>
  <c r="AA562" s="1"/>
  <c r="T562"/>
  <c r="W562"/>
  <c r="AB562"/>
  <c r="G563"/>
  <c r="H563"/>
  <c r="I563" s="1"/>
  <c r="J563" s="1"/>
  <c r="X563" s="1"/>
  <c r="K563"/>
  <c r="L563"/>
  <c r="M563" s="1"/>
  <c r="Y563" s="1"/>
  <c r="N563"/>
  <c r="O563" s="1"/>
  <c r="P563" s="1"/>
  <c r="Z563" s="1"/>
  <c r="Q563"/>
  <c r="R563" s="1"/>
  <c r="S563" s="1"/>
  <c r="AA563" s="1"/>
  <c r="T563"/>
  <c r="W563"/>
  <c r="AB563"/>
  <c r="G564"/>
  <c r="H564"/>
  <c r="I564" s="1"/>
  <c r="J564" s="1"/>
  <c r="X564" s="1"/>
  <c r="K564"/>
  <c r="L564" s="1"/>
  <c r="M564" s="1"/>
  <c r="Y564" s="1"/>
  <c r="N564"/>
  <c r="O564" s="1"/>
  <c r="P564" s="1"/>
  <c r="Z564" s="1"/>
  <c r="Q564"/>
  <c r="R564" s="1"/>
  <c r="S564"/>
  <c r="AA564" s="1"/>
  <c r="T564"/>
  <c r="W564"/>
  <c r="AB564"/>
  <c r="G565"/>
  <c r="H565"/>
  <c r="I565" s="1"/>
  <c r="J565" s="1"/>
  <c r="X565" s="1"/>
  <c r="K565"/>
  <c r="L565"/>
  <c r="M565" s="1"/>
  <c r="Y565" s="1"/>
  <c r="N565"/>
  <c r="O565" s="1"/>
  <c r="P565" s="1"/>
  <c r="Z565" s="1"/>
  <c r="Q565"/>
  <c r="R565" s="1"/>
  <c r="S565" s="1"/>
  <c r="AA565" s="1"/>
  <c r="T565"/>
  <c r="W565"/>
  <c r="AB565"/>
  <c r="G566"/>
  <c r="H566"/>
  <c r="I566" s="1"/>
  <c r="J566" s="1"/>
  <c r="X566" s="1"/>
  <c r="K566"/>
  <c r="L566" s="1"/>
  <c r="M566" s="1"/>
  <c r="Y566" s="1"/>
  <c r="N566"/>
  <c r="O566" s="1"/>
  <c r="P566" s="1"/>
  <c r="Z566" s="1"/>
  <c r="Q566"/>
  <c r="R566" s="1"/>
  <c r="S566" s="1"/>
  <c r="AA566" s="1"/>
  <c r="T566"/>
  <c r="W566"/>
  <c r="AB566"/>
  <c r="G567"/>
  <c r="H567"/>
  <c r="I567" s="1"/>
  <c r="J567" s="1"/>
  <c r="X567" s="1"/>
  <c r="K567"/>
  <c r="L567"/>
  <c r="M567" s="1"/>
  <c r="Y567" s="1"/>
  <c r="N567"/>
  <c r="O567" s="1"/>
  <c r="P567" s="1"/>
  <c r="Z567" s="1"/>
  <c r="Q567"/>
  <c r="R567" s="1"/>
  <c r="S567" s="1"/>
  <c r="AA567" s="1"/>
  <c r="T567"/>
  <c r="W567"/>
  <c r="AB567"/>
  <c r="G568"/>
  <c r="H568"/>
  <c r="I568" s="1"/>
  <c r="J568" s="1"/>
  <c r="X568" s="1"/>
  <c r="K568"/>
  <c r="L568" s="1"/>
  <c r="M568" s="1"/>
  <c r="Y568" s="1"/>
  <c r="N568"/>
  <c r="O568" s="1"/>
  <c r="P568" s="1"/>
  <c r="Z568" s="1"/>
  <c r="Q568"/>
  <c r="R568" s="1"/>
  <c r="S568"/>
  <c r="AA568" s="1"/>
  <c r="T568"/>
  <c r="W568"/>
  <c r="AB568"/>
  <c r="G569"/>
  <c r="H569"/>
  <c r="I569" s="1"/>
  <c r="J569" s="1"/>
  <c r="X569" s="1"/>
  <c r="K569"/>
  <c r="L569"/>
  <c r="M569" s="1"/>
  <c r="Y569" s="1"/>
  <c r="N569"/>
  <c r="O569" s="1"/>
  <c r="P569" s="1"/>
  <c r="Z569" s="1"/>
  <c r="Q569"/>
  <c r="R569" s="1"/>
  <c r="S569" s="1"/>
  <c r="AA569" s="1"/>
  <c r="T569"/>
  <c r="W569"/>
  <c r="AB569"/>
  <c r="G570"/>
  <c r="H570"/>
  <c r="I570" s="1"/>
  <c r="J570" s="1"/>
  <c r="X570" s="1"/>
  <c r="K570"/>
  <c r="L570" s="1"/>
  <c r="M570" s="1"/>
  <c r="Y570" s="1"/>
  <c r="N570"/>
  <c r="O570" s="1"/>
  <c r="P570" s="1"/>
  <c r="Z570" s="1"/>
  <c r="Q570"/>
  <c r="R570" s="1"/>
  <c r="S570" s="1"/>
  <c r="AA570" s="1"/>
  <c r="T570"/>
  <c r="W570"/>
  <c r="AB570"/>
  <c r="G571"/>
  <c r="H571"/>
  <c r="I571" s="1"/>
  <c r="J571" s="1"/>
  <c r="X571" s="1"/>
  <c r="K571"/>
  <c r="L571"/>
  <c r="M571" s="1"/>
  <c r="Y571" s="1"/>
  <c r="N571"/>
  <c r="O571" s="1"/>
  <c r="P571" s="1"/>
  <c r="Z571" s="1"/>
  <c r="Q571"/>
  <c r="R571" s="1"/>
  <c r="S571" s="1"/>
  <c r="AA571" s="1"/>
  <c r="T571"/>
  <c r="W571"/>
  <c r="AB571"/>
  <c r="G572"/>
  <c r="H572"/>
  <c r="I572" s="1"/>
  <c r="J572" s="1"/>
  <c r="X572" s="1"/>
  <c r="K572"/>
  <c r="L572" s="1"/>
  <c r="M572" s="1"/>
  <c r="Y572" s="1"/>
  <c r="N572"/>
  <c r="O572" s="1"/>
  <c r="P572" s="1"/>
  <c r="Z572" s="1"/>
  <c r="Q572"/>
  <c r="R572" s="1"/>
  <c r="S572"/>
  <c r="AA572" s="1"/>
  <c r="T572"/>
  <c r="W572"/>
  <c r="AB572"/>
  <c r="G573"/>
  <c r="H573"/>
  <c r="I573" s="1"/>
  <c r="J573" s="1"/>
  <c r="X573" s="1"/>
  <c r="K573"/>
  <c r="L573"/>
  <c r="M573" s="1"/>
  <c r="Y573" s="1"/>
  <c r="N573"/>
  <c r="O573" s="1"/>
  <c r="P573" s="1"/>
  <c r="Z573" s="1"/>
  <c r="Q573"/>
  <c r="R573" s="1"/>
  <c r="S573" s="1"/>
  <c r="AA573" s="1"/>
  <c r="T573"/>
  <c r="W573"/>
  <c r="AB573"/>
  <c r="G574"/>
  <c r="H574"/>
  <c r="I574" s="1"/>
  <c r="J574" s="1"/>
  <c r="X574" s="1"/>
  <c r="K574"/>
  <c r="L574" s="1"/>
  <c r="M574" s="1"/>
  <c r="Y574" s="1"/>
  <c r="N574"/>
  <c r="O574" s="1"/>
  <c r="P574" s="1"/>
  <c r="Z574" s="1"/>
  <c r="Q574"/>
  <c r="R574" s="1"/>
  <c r="S574" s="1"/>
  <c r="AA574" s="1"/>
  <c r="T574"/>
  <c r="W574"/>
  <c r="AB574"/>
  <c r="G575"/>
  <c r="H575"/>
  <c r="I575" s="1"/>
  <c r="J575" s="1"/>
  <c r="X575" s="1"/>
  <c r="K575"/>
  <c r="L575"/>
  <c r="M575" s="1"/>
  <c r="Y575" s="1"/>
  <c r="N575"/>
  <c r="O575" s="1"/>
  <c r="P575" s="1"/>
  <c r="Z575" s="1"/>
  <c r="Q575"/>
  <c r="R575" s="1"/>
  <c r="S575" s="1"/>
  <c r="AA575" s="1"/>
  <c r="T575"/>
  <c r="W575"/>
  <c r="AB575"/>
  <c r="G576"/>
  <c r="H576"/>
  <c r="I576" s="1"/>
  <c r="J576" s="1"/>
  <c r="X576" s="1"/>
  <c r="K576"/>
  <c r="L576" s="1"/>
  <c r="M576" s="1"/>
  <c r="Y576" s="1"/>
  <c r="N576"/>
  <c r="O576" s="1"/>
  <c r="P576" s="1"/>
  <c r="Z576" s="1"/>
  <c r="Q576"/>
  <c r="R576" s="1"/>
  <c r="S576"/>
  <c r="AA576" s="1"/>
  <c r="T576"/>
  <c r="W576"/>
  <c r="AB576"/>
  <c r="G577"/>
  <c r="H577"/>
  <c r="I577" s="1"/>
  <c r="J577" s="1"/>
  <c r="X577" s="1"/>
  <c r="K577"/>
  <c r="L577" s="1"/>
  <c r="M577" s="1"/>
  <c r="Y577" s="1"/>
  <c r="N577"/>
  <c r="O577" s="1"/>
  <c r="P577" s="1"/>
  <c r="Z577" s="1"/>
  <c r="Q577"/>
  <c r="R577" s="1"/>
  <c r="S577" s="1"/>
  <c r="AA577" s="1"/>
  <c r="T577"/>
  <c r="W577"/>
  <c r="AB577"/>
  <c r="G578"/>
  <c r="H578"/>
  <c r="I578" s="1"/>
  <c r="J578" s="1"/>
  <c r="X578" s="1"/>
  <c r="K578"/>
  <c r="L578" s="1"/>
  <c r="M578" s="1"/>
  <c r="Y578" s="1"/>
  <c r="N578"/>
  <c r="O578"/>
  <c r="P578" s="1"/>
  <c r="Z578" s="1"/>
  <c r="Q578"/>
  <c r="R578" s="1"/>
  <c r="S578" s="1"/>
  <c r="AA578" s="1"/>
  <c r="T578"/>
  <c r="W578"/>
  <c r="AB578"/>
  <c r="G579"/>
  <c r="H579"/>
  <c r="I579" s="1"/>
  <c r="J579" s="1"/>
  <c r="X579" s="1"/>
  <c r="K579"/>
  <c r="L579"/>
  <c r="M579" s="1"/>
  <c r="Y579" s="1"/>
  <c r="N579"/>
  <c r="O579" s="1"/>
  <c r="P579" s="1"/>
  <c r="Z579" s="1"/>
  <c r="Q579"/>
  <c r="R579"/>
  <c r="S579" s="1"/>
  <c r="AA579" s="1"/>
  <c r="T579"/>
  <c r="W579"/>
  <c r="AB579"/>
  <c r="G580"/>
  <c r="H580"/>
  <c r="I580" s="1"/>
  <c r="J580" s="1"/>
  <c r="X580" s="1"/>
  <c r="K580"/>
  <c r="L580" s="1"/>
  <c r="M580" s="1"/>
  <c r="Y580" s="1"/>
  <c r="N580"/>
  <c r="O580" s="1"/>
  <c r="P580" s="1"/>
  <c r="Z580"/>
  <c r="Q580"/>
  <c r="R580" s="1"/>
  <c r="S580" s="1"/>
  <c r="AA580" s="1"/>
  <c r="T580"/>
  <c r="W580"/>
  <c r="AB580"/>
  <c r="G581"/>
  <c r="H581"/>
  <c r="I581"/>
  <c r="J581" s="1"/>
  <c r="X581" s="1"/>
  <c r="K581"/>
  <c r="L581" s="1"/>
  <c r="M581" s="1"/>
  <c r="Y581" s="1"/>
  <c r="N581"/>
  <c r="O581"/>
  <c r="P581" s="1"/>
  <c r="Z581" s="1"/>
  <c r="Q581"/>
  <c r="R581" s="1"/>
  <c r="S581" s="1"/>
  <c r="AA581" s="1"/>
  <c r="T581"/>
  <c r="W581"/>
  <c r="AB581"/>
  <c r="G582"/>
  <c r="H582"/>
  <c r="I582" s="1"/>
  <c r="J582" s="1"/>
  <c r="X582" s="1"/>
  <c r="K582"/>
  <c r="L582" s="1"/>
  <c r="M582" s="1"/>
  <c r="Y582" s="1"/>
  <c r="N582"/>
  <c r="O582"/>
  <c r="P582" s="1"/>
  <c r="Z582" s="1"/>
  <c r="Q582"/>
  <c r="R582" s="1"/>
  <c r="S582" s="1"/>
  <c r="AA582" s="1"/>
  <c r="T582"/>
  <c r="W582"/>
  <c r="AB582"/>
  <c r="G583"/>
  <c r="H583"/>
  <c r="I583"/>
  <c r="J583" s="1"/>
  <c r="X583" s="1"/>
  <c r="K583"/>
  <c r="L583" s="1"/>
  <c r="M583" s="1"/>
  <c r="Y583" s="1"/>
  <c r="N583"/>
  <c r="O583" s="1"/>
  <c r="P583" s="1"/>
  <c r="Z583" s="1"/>
  <c r="Q583"/>
  <c r="R583" s="1"/>
  <c r="S583" s="1"/>
  <c r="AA583" s="1"/>
  <c r="T583"/>
  <c r="W583"/>
  <c r="AB583"/>
  <c r="G584"/>
  <c r="H584"/>
  <c r="I584" s="1"/>
  <c r="J584" s="1"/>
  <c r="X584" s="1"/>
  <c r="K584"/>
  <c r="L584" s="1"/>
  <c r="M584" s="1"/>
  <c r="Y584" s="1"/>
  <c r="N584"/>
  <c r="O584"/>
  <c r="P584" s="1"/>
  <c r="Z584" s="1"/>
  <c r="Q584"/>
  <c r="R584"/>
  <c r="S584" s="1"/>
  <c r="AA584" s="1"/>
  <c r="T584"/>
  <c r="W584"/>
  <c r="AB584"/>
  <c r="G585"/>
  <c r="H585"/>
  <c r="I585" s="1"/>
  <c r="J585" s="1"/>
  <c r="X585" s="1"/>
  <c r="K585"/>
  <c r="L585"/>
  <c r="M585" s="1"/>
  <c r="Y585" s="1"/>
  <c r="N585"/>
  <c r="O585" s="1"/>
  <c r="P585" s="1"/>
  <c r="Z585" s="1"/>
  <c r="Q585"/>
  <c r="R585"/>
  <c r="S585" s="1"/>
  <c r="AA585" s="1"/>
  <c r="T585"/>
  <c r="W585"/>
  <c r="AB585"/>
  <c r="G586"/>
  <c r="H586"/>
  <c r="I586" s="1"/>
  <c r="J586" s="1"/>
  <c r="X586" s="1"/>
  <c r="K586"/>
  <c r="L586"/>
  <c r="M586" s="1"/>
  <c r="Y586" s="1"/>
  <c r="N586"/>
  <c r="O586" s="1"/>
  <c r="P586" s="1"/>
  <c r="Z586" s="1"/>
  <c r="Q586"/>
  <c r="R586"/>
  <c r="S586" s="1"/>
  <c r="AA586" s="1"/>
  <c r="T586"/>
  <c r="W586"/>
  <c r="AB586"/>
  <c r="G587"/>
  <c r="H587"/>
  <c r="I587" s="1"/>
  <c r="J587" s="1"/>
  <c r="X587" s="1"/>
  <c r="K587"/>
  <c r="L587" s="1"/>
  <c r="M587" s="1"/>
  <c r="Y587" s="1"/>
  <c r="N587"/>
  <c r="O587" s="1"/>
  <c r="P587" s="1"/>
  <c r="Z587" s="1"/>
  <c r="Q587"/>
  <c r="R587" s="1"/>
  <c r="S587" s="1"/>
  <c r="AA587" s="1"/>
  <c r="T587"/>
  <c r="W587"/>
  <c r="AB587"/>
  <c r="G588"/>
  <c r="H588"/>
  <c r="I588" s="1"/>
  <c r="J588" s="1"/>
  <c r="X588" s="1"/>
  <c r="K588"/>
  <c r="L588"/>
  <c r="M588" s="1"/>
  <c r="Y588" s="1"/>
  <c r="N588"/>
  <c r="O588" s="1"/>
  <c r="P588" s="1"/>
  <c r="Z588" s="1"/>
  <c r="Q588"/>
  <c r="R588" s="1"/>
  <c r="S588" s="1"/>
  <c r="AA588" s="1"/>
  <c r="T588"/>
  <c r="W588"/>
  <c r="AB588"/>
  <c r="G589"/>
  <c r="H589"/>
  <c r="I589"/>
  <c r="J589" s="1"/>
  <c r="X589" s="1"/>
  <c r="K589"/>
  <c r="L589" s="1"/>
  <c r="M589" s="1"/>
  <c r="Y589" s="1"/>
  <c r="N589"/>
  <c r="O589"/>
  <c r="P589" s="1"/>
  <c r="Z589" s="1"/>
  <c r="Q589"/>
  <c r="R589" s="1"/>
  <c r="S589" s="1"/>
  <c r="AA589" s="1"/>
  <c r="T589"/>
  <c r="W589"/>
  <c r="AB589"/>
  <c r="G590"/>
  <c r="H590"/>
  <c r="I590"/>
  <c r="J590" s="1"/>
  <c r="X590" s="1"/>
  <c r="K590"/>
  <c r="L590" s="1"/>
  <c r="M590" s="1"/>
  <c r="Y590" s="1"/>
  <c r="N590"/>
  <c r="O590" s="1"/>
  <c r="P590" s="1"/>
  <c r="Z590" s="1"/>
  <c r="Q590"/>
  <c r="R590" s="1"/>
  <c r="S590" s="1"/>
  <c r="AA590" s="1"/>
  <c r="T590"/>
  <c r="W590"/>
  <c r="AB590"/>
  <c r="G591"/>
  <c r="H591"/>
  <c r="I591" s="1"/>
  <c r="J591" s="1"/>
  <c r="X591" s="1"/>
  <c r="K591"/>
  <c r="L591" s="1"/>
  <c r="M591" s="1"/>
  <c r="Y591" s="1"/>
  <c r="N591"/>
  <c r="O591"/>
  <c r="P591" s="1"/>
  <c r="Z591" s="1"/>
  <c r="Q591"/>
  <c r="R591" s="1"/>
  <c r="S591" s="1"/>
  <c r="AA591" s="1"/>
  <c r="T591"/>
  <c r="W591"/>
  <c r="AB591"/>
  <c r="G592"/>
  <c r="H592"/>
  <c r="I592"/>
  <c r="J592" s="1"/>
  <c r="X592" s="1"/>
  <c r="K592"/>
  <c r="L592" s="1"/>
  <c r="M592" s="1"/>
  <c r="Y592" s="1"/>
  <c r="N592"/>
  <c r="O592" s="1"/>
  <c r="P592" s="1"/>
  <c r="Z592" s="1"/>
  <c r="Q592"/>
  <c r="R592"/>
  <c r="S592" s="1"/>
  <c r="AA592" s="1"/>
  <c r="T592"/>
  <c r="W592"/>
  <c r="AB592"/>
  <c r="G593"/>
  <c r="H593"/>
  <c r="I593" s="1"/>
  <c r="J593" s="1"/>
  <c r="X593" s="1"/>
  <c r="K593"/>
  <c r="L593"/>
  <c r="M593" s="1"/>
  <c r="Y593" s="1"/>
  <c r="N593"/>
  <c r="O593" s="1"/>
  <c r="P593" s="1"/>
  <c r="Z593" s="1"/>
  <c r="Q593"/>
  <c r="R593"/>
  <c r="S593" s="1"/>
  <c r="AA593"/>
  <c r="T593"/>
  <c r="W593"/>
  <c r="AB593"/>
  <c r="G594"/>
  <c r="H594"/>
  <c r="I594" s="1"/>
  <c r="J594" s="1"/>
  <c r="X594" s="1"/>
  <c r="K594"/>
  <c r="L594" s="1"/>
  <c r="M594" s="1"/>
  <c r="Y594" s="1"/>
  <c r="N594"/>
  <c r="O594" s="1"/>
  <c r="P594" s="1"/>
  <c r="Z594" s="1"/>
  <c r="Q594"/>
  <c r="R594" s="1"/>
  <c r="S594" s="1"/>
  <c r="AA594" s="1"/>
  <c r="T594"/>
  <c r="W594"/>
  <c r="AB594"/>
  <c r="G595"/>
  <c r="H595"/>
  <c r="I595" s="1"/>
  <c r="J595" s="1"/>
  <c r="X595" s="1"/>
  <c r="K595"/>
  <c r="L595"/>
  <c r="M595" s="1"/>
  <c r="Y595" s="1"/>
  <c r="N595"/>
  <c r="O595" s="1"/>
  <c r="P595" s="1"/>
  <c r="Z595" s="1"/>
  <c r="Q595"/>
  <c r="R595"/>
  <c r="S595" s="1"/>
  <c r="AA595" s="1"/>
  <c r="T595"/>
  <c r="W595"/>
  <c r="AB595"/>
  <c r="G596"/>
  <c r="H596"/>
  <c r="I596" s="1"/>
  <c r="J596" s="1"/>
  <c r="X596" s="1"/>
  <c r="K596"/>
  <c r="L596" s="1"/>
  <c r="M596" s="1"/>
  <c r="Y596" s="1"/>
  <c r="N596"/>
  <c r="O596" s="1"/>
  <c r="P596" s="1"/>
  <c r="Z596"/>
  <c r="Q596"/>
  <c r="R596" s="1"/>
  <c r="S596" s="1"/>
  <c r="AA596" s="1"/>
  <c r="T596"/>
  <c r="W596"/>
  <c r="AB596"/>
  <c r="G597"/>
  <c r="H597"/>
  <c r="I597"/>
  <c r="J597" s="1"/>
  <c r="X597" s="1"/>
  <c r="K597"/>
  <c r="L597" s="1"/>
  <c r="M597" s="1"/>
  <c r="Y597" s="1"/>
  <c r="N597"/>
  <c r="O597"/>
  <c r="P597" s="1"/>
  <c r="Z597" s="1"/>
  <c r="Q597"/>
  <c r="R597" s="1"/>
  <c r="S597" s="1"/>
  <c r="AA597" s="1"/>
  <c r="T597"/>
  <c r="W597"/>
  <c r="AB597"/>
  <c r="G598"/>
  <c r="H598"/>
  <c r="I598"/>
  <c r="J598" s="1"/>
  <c r="X598" s="1"/>
  <c r="K598"/>
  <c r="L598" s="1"/>
  <c r="M598" s="1"/>
  <c r="Y598" s="1"/>
  <c r="N598"/>
  <c r="O598"/>
  <c r="P598" s="1"/>
  <c r="Z598" s="1"/>
  <c r="Q598"/>
  <c r="R598" s="1"/>
  <c r="S598" s="1"/>
  <c r="AA598" s="1"/>
  <c r="T598"/>
  <c r="W598"/>
  <c r="AB598"/>
  <c r="G599"/>
  <c r="H599"/>
  <c r="I599"/>
  <c r="J599" s="1"/>
  <c r="X599" s="1"/>
  <c r="K599"/>
  <c r="L599" s="1"/>
  <c r="M599" s="1"/>
  <c r="Y599" s="1"/>
  <c r="N599"/>
  <c r="O599" s="1"/>
  <c r="P599" s="1"/>
  <c r="Z599" s="1"/>
  <c r="Q599"/>
  <c r="R599" s="1"/>
  <c r="S599" s="1"/>
  <c r="AA599" s="1"/>
  <c r="T599"/>
  <c r="W599"/>
  <c r="AB599"/>
  <c r="G600"/>
  <c r="H600"/>
  <c r="I600" s="1"/>
  <c r="J600" s="1"/>
  <c r="X600" s="1"/>
  <c r="K600"/>
  <c r="L600" s="1"/>
  <c r="M600" s="1"/>
  <c r="Y600" s="1"/>
  <c r="N600"/>
  <c r="O600"/>
  <c r="P600" s="1"/>
  <c r="Z600" s="1"/>
  <c r="Q600"/>
  <c r="R600"/>
  <c r="S600" s="1"/>
  <c r="AA600" s="1"/>
  <c r="T600"/>
  <c r="W600"/>
  <c r="AB600"/>
  <c r="G601"/>
  <c r="H601"/>
  <c r="I601" s="1"/>
  <c r="J601" s="1"/>
  <c r="X601" s="1"/>
  <c r="K601"/>
  <c r="L601"/>
  <c r="M601" s="1"/>
  <c r="Y601" s="1"/>
  <c r="N601"/>
  <c r="O601" s="1"/>
  <c r="P601" s="1"/>
  <c r="Z601" s="1"/>
  <c r="Q601"/>
  <c r="R601"/>
  <c r="S601" s="1"/>
  <c r="AA601" s="1"/>
  <c r="T601"/>
  <c r="W601"/>
  <c r="AB601"/>
  <c r="G602"/>
  <c r="H602"/>
  <c r="I602" s="1"/>
  <c r="J602" s="1"/>
  <c r="X602" s="1"/>
  <c r="K602"/>
  <c r="L602"/>
  <c r="M602" s="1"/>
  <c r="Y602" s="1"/>
  <c r="N602"/>
  <c r="O602" s="1"/>
  <c r="P602" s="1"/>
  <c r="Z602" s="1"/>
  <c r="Q602"/>
  <c r="R602"/>
  <c r="S602" s="1"/>
  <c r="AA602" s="1"/>
  <c r="T602"/>
  <c r="W602"/>
  <c r="AB602"/>
  <c r="G603"/>
  <c r="H603"/>
  <c r="I603" s="1"/>
  <c r="J603" s="1"/>
  <c r="X603" s="1"/>
  <c r="K603"/>
  <c r="L603" s="1"/>
  <c r="M603" s="1"/>
  <c r="Y603" s="1"/>
  <c r="N603"/>
  <c r="O603" s="1"/>
  <c r="P603" s="1"/>
  <c r="Z603" s="1"/>
  <c r="Q603"/>
  <c r="R603" s="1"/>
  <c r="S603" s="1"/>
  <c r="AA603" s="1"/>
  <c r="T603"/>
  <c r="W603"/>
  <c r="AB603"/>
  <c r="G604"/>
  <c r="H604"/>
  <c r="I604" s="1"/>
  <c r="J604" s="1"/>
  <c r="X604" s="1"/>
  <c r="K604"/>
  <c r="L604"/>
  <c r="M604" s="1"/>
  <c r="Y604" s="1"/>
  <c r="N604"/>
  <c r="O604" s="1"/>
  <c r="P604" s="1"/>
  <c r="Z604" s="1"/>
  <c r="Q604"/>
  <c r="R604" s="1"/>
  <c r="S604" s="1"/>
  <c r="AA604" s="1"/>
  <c r="T604"/>
  <c r="W604"/>
  <c r="AB604"/>
  <c r="G605"/>
  <c r="H605"/>
  <c r="I605"/>
  <c r="J605" s="1"/>
  <c r="X605" s="1"/>
  <c r="K605"/>
  <c r="L605" s="1"/>
  <c r="M605" s="1"/>
  <c r="Y605" s="1"/>
  <c r="N605"/>
  <c r="O605"/>
  <c r="P605" s="1"/>
  <c r="Z605" s="1"/>
  <c r="Q605"/>
  <c r="R605" s="1"/>
  <c r="S605" s="1"/>
  <c r="AA605" s="1"/>
  <c r="T605"/>
  <c r="W605"/>
  <c r="AB605"/>
  <c r="G606"/>
  <c r="H606"/>
  <c r="I606"/>
  <c r="J606" s="1"/>
  <c r="X606" s="1"/>
  <c r="K606"/>
  <c r="L606" s="1"/>
  <c r="M606" s="1"/>
  <c r="Y606" s="1"/>
  <c r="N606"/>
  <c r="O606" s="1"/>
  <c r="P606" s="1"/>
  <c r="Z606" s="1"/>
  <c r="Q606"/>
  <c r="R606" s="1"/>
  <c r="S606" s="1"/>
  <c r="AA606" s="1"/>
  <c r="T606"/>
  <c r="W606"/>
  <c r="AB606"/>
  <c r="G607"/>
  <c r="H607"/>
  <c r="I607"/>
  <c r="J607" s="1"/>
  <c r="X607" s="1"/>
  <c r="K607"/>
  <c r="L607" s="1"/>
  <c r="M607" s="1"/>
  <c r="Y607" s="1"/>
  <c r="N607"/>
  <c r="O607"/>
  <c r="P607" s="1"/>
  <c r="Z607" s="1"/>
  <c r="Q607"/>
  <c r="R607" s="1"/>
  <c r="S607" s="1"/>
  <c r="AA607" s="1"/>
  <c r="T607"/>
  <c r="W607"/>
  <c r="AB607"/>
  <c r="G608"/>
  <c r="H608"/>
  <c r="I608"/>
  <c r="J608" s="1"/>
  <c r="X608" s="1"/>
  <c r="K608"/>
  <c r="L608" s="1"/>
  <c r="M608" s="1"/>
  <c r="Y608" s="1"/>
  <c r="N608"/>
  <c r="O608" s="1"/>
  <c r="P608" s="1"/>
  <c r="Z608" s="1"/>
  <c r="Q608"/>
  <c r="R608"/>
  <c r="S608" s="1"/>
  <c r="AA608" s="1"/>
  <c r="T608"/>
  <c r="W608"/>
  <c r="AB608"/>
  <c r="G609"/>
  <c r="H609"/>
  <c r="I609" s="1"/>
  <c r="J609" s="1"/>
  <c r="X609" s="1"/>
  <c r="K609"/>
  <c r="L609"/>
  <c r="M609" s="1"/>
  <c r="Y609" s="1"/>
  <c r="N609"/>
  <c r="O609" s="1"/>
  <c r="P609" s="1"/>
  <c r="Z609" s="1"/>
  <c r="Q609"/>
  <c r="R609"/>
  <c r="S609" s="1"/>
  <c r="AA609"/>
  <c r="T609"/>
  <c r="W609"/>
  <c r="AB609"/>
  <c r="G610"/>
  <c r="H610"/>
  <c r="I610" s="1"/>
  <c r="J610" s="1"/>
  <c r="X610" s="1"/>
  <c r="K610"/>
  <c r="L610" s="1"/>
  <c r="M610" s="1"/>
  <c r="Y610" s="1"/>
  <c r="N610"/>
  <c r="O610" s="1"/>
  <c r="P610" s="1"/>
  <c r="Z610" s="1"/>
  <c r="Q610"/>
  <c r="R610" s="1"/>
  <c r="S610" s="1"/>
  <c r="AA610" s="1"/>
  <c r="T610"/>
  <c r="W610"/>
  <c r="AB610"/>
  <c r="G611"/>
  <c r="H611"/>
  <c r="I611" s="1"/>
  <c r="J611" s="1"/>
  <c r="X611" s="1"/>
  <c r="K611"/>
  <c r="L611"/>
  <c r="M611" s="1"/>
  <c r="Y611" s="1"/>
  <c r="N611"/>
  <c r="O611" s="1"/>
  <c r="P611" s="1"/>
  <c r="Z611" s="1"/>
  <c r="Q611"/>
  <c r="R611"/>
  <c r="S611" s="1"/>
  <c r="AA611" s="1"/>
  <c r="T611"/>
  <c r="W611"/>
  <c r="AB611"/>
  <c r="G612"/>
  <c r="H612"/>
  <c r="I612" s="1"/>
  <c r="J612" s="1"/>
  <c r="X612" s="1"/>
  <c r="K612"/>
  <c r="L612" s="1"/>
  <c r="M612" s="1"/>
  <c r="Y612" s="1"/>
  <c r="N612"/>
  <c r="O612" s="1"/>
  <c r="P612" s="1"/>
  <c r="Z612"/>
  <c r="Q612"/>
  <c r="R612" s="1"/>
  <c r="S612" s="1"/>
  <c r="AA612" s="1"/>
  <c r="T612"/>
  <c r="W612"/>
  <c r="AB612"/>
  <c r="G613"/>
  <c r="H613"/>
  <c r="I613"/>
  <c r="J613" s="1"/>
  <c r="X613" s="1"/>
  <c r="K613"/>
  <c r="L613" s="1"/>
  <c r="M613" s="1"/>
  <c r="Y613" s="1"/>
  <c r="N613"/>
  <c r="O613"/>
  <c r="P613" s="1"/>
  <c r="Z613" s="1"/>
  <c r="Q613"/>
  <c r="R613" s="1"/>
  <c r="S613" s="1"/>
  <c r="AA613" s="1"/>
  <c r="T613"/>
  <c r="W613"/>
  <c r="AB613"/>
  <c r="G614"/>
  <c r="H614"/>
  <c r="I614" s="1"/>
  <c r="J614" s="1"/>
  <c r="X614" s="1"/>
  <c r="K614"/>
  <c r="L614" s="1"/>
  <c r="M614" s="1"/>
  <c r="Y614" s="1"/>
  <c r="N614"/>
  <c r="O614"/>
  <c r="P614" s="1"/>
  <c r="Z614" s="1"/>
  <c r="Q614"/>
  <c r="R614" s="1"/>
  <c r="S614" s="1"/>
  <c r="AA614" s="1"/>
  <c r="T614"/>
  <c r="W614"/>
  <c r="AB614"/>
  <c r="G615"/>
  <c r="H615"/>
  <c r="I615"/>
  <c r="J615" s="1"/>
  <c r="X615" s="1"/>
  <c r="K615"/>
  <c r="L615" s="1"/>
  <c r="M615" s="1"/>
  <c r="Y615" s="1"/>
  <c r="N615"/>
  <c r="O615" s="1"/>
  <c r="P615" s="1"/>
  <c r="Z615" s="1"/>
  <c r="Q615"/>
  <c r="R615" s="1"/>
  <c r="S615" s="1"/>
  <c r="AA615" s="1"/>
  <c r="T615"/>
  <c r="W615"/>
  <c r="AB615"/>
  <c r="G616"/>
  <c r="H616"/>
  <c r="I616"/>
  <c r="J616" s="1"/>
  <c r="X616" s="1"/>
  <c r="K616"/>
  <c r="L616" s="1"/>
  <c r="M616" s="1"/>
  <c r="Y616" s="1"/>
  <c r="N616"/>
  <c r="O616"/>
  <c r="P616" s="1"/>
  <c r="Z616" s="1"/>
  <c r="Q616"/>
  <c r="R616"/>
  <c r="S616" s="1"/>
  <c r="AA616" s="1"/>
  <c r="T616"/>
  <c r="W616"/>
  <c r="AB616"/>
  <c r="G617"/>
  <c r="H617"/>
  <c r="I617" s="1"/>
  <c r="J617" s="1"/>
  <c r="X617" s="1"/>
  <c r="K617"/>
  <c r="L617"/>
  <c r="M617" s="1"/>
  <c r="Y617" s="1"/>
  <c r="N617"/>
  <c r="O617" s="1"/>
  <c r="P617" s="1"/>
  <c r="Z617" s="1"/>
  <c r="Q617"/>
  <c r="R617"/>
  <c r="S617" s="1"/>
  <c r="AA617"/>
  <c r="T617"/>
  <c r="W617"/>
  <c r="AB617"/>
  <c r="G618"/>
  <c r="H618"/>
  <c r="I618" s="1"/>
  <c r="J618" s="1"/>
  <c r="X618" s="1"/>
  <c r="K618"/>
  <c r="L618"/>
  <c r="M618" s="1"/>
  <c r="Y618" s="1"/>
  <c r="N618"/>
  <c r="O618" s="1"/>
  <c r="P618" s="1"/>
  <c r="Z618" s="1"/>
  <c r="Q618"/>
  <c r="R618"/>
  <c r="S618" s="1"/>
  <c r="AA618" s="1"/>
  <c r="T618"/>
  <c r="W618"/>
  <c r="AB618"/>
  <c r="G619"/>
  <c r="H619"/>
  <c r="I619" s="1"/>
  <c r="J619" s="1"/>
  <c r="X619" s="1"/>
  <c r="K619"/>
  <c r="L619" s="1"/>
  <c r="M619" s="1"/>
  <c r="Y619" s="1"/>
  <c r="N619"/>
  <c r="O619" s="1"/>
  <c r="P619" s="1"/>
  <c r="Z619" s="1"/>
  <c r="Q619"/>
  <c r="R619" s="1"/>
  <c r="S619" s="1"/>
  <c r="AA619" s="1"/>
  <c r="T619"/>
  <c r="W619"/>
  <c r="AB619"/>
  <c r="G620"/>
  <c r="H620"/>
  <c r="I620" s="1"/>
  <c r="J620" s="1"/>
  <c r="X620" s="1"/>
  <c r="K620"/>
  <c r="L620"/>
  <c r="M620" s="1"/>
  <c r="Y620" s="1"/>
  <c r="N620"/>
  <c r="O620" s="1"/>
  <c r="P620" s="1"/>
  <c r="Z620" s="1"/>
  <c r="Q620"/>
  <c r="R620" s="1"/>
  <c r="S620" s="1"/>
  <c r="AA620" s="1"/>
  <c r="T620"/>
  <c r="W620"/>
  <c r="AB620"/>
  <c r="G621"/>
  <c r="H621"/>
  <c r="I621"/>
  <c r="J621" s="1"/>
  <c r="X621" s="1"/>
  <c r="K621"/>
  <c r="L621" s="1"/>
  <c r="M621" s="1"/>
  <c r="Y621" s="1"/>
  <c r="N621"/>
  <c r="O621"/>
  <c r="P621" s="1"/>
  <c r="Z621" s="1"/>
  <c r="Q621"/>
  <c r="R621" s="1"/>
  <c r="S621" s="1"/>
  <c r="AA621" s="1"/>
  <c r="T621"/>
  <c r="W621"/>
  <c r="AB621"/>
  <c r="G622"/>
  <c r="H622"/>
  <c r="I622"/>
  <c r="J622" s="1"/>
  <c r="X622" s="1"/>
  <c r="K622"/>
  <c r="L622" s="1"/>
  <c r="M622" s="1"/>
  <c r="Y622" s="1"/>
  <c r="N622"/>
  <c r="O622" s="1"/>
  <c r="P622" s="1"/>
  <c r="Z622" s="1"/>
  <c r="Q622"/>
  <c r="R622" s="1"/>
  <c r="S622" s="1"/>
  <c r="AA622" s="1"/>
  <c r="T622"/>
  <c r="W622"/>
  <c r="AB622"/>
  <c r="G623"/>
  <c r="H623"/>
  <c r="I623" s="1"/>
  <c r="J623" s="1"/>
  <c r="X623" s="1"/>
  <c r="K623"/>
  <c r="L623" s="1"/>
  <c r="M623" s="1"/>
  <c r="Y623" s="1"/>
  <c r="N623"/>
  <c r="O623"/>
  <c r="P623" s="1"/>
  <c r="Z623" s="1"/>
  <c r="Q623"/>
  <c r="R623" s="1"/>
  <c r="S623" s="1"/>
  <c r="AA623" s="1"/>
  <c r="T623"/>
  <c r="W623"/>
  <c r="AB623"/>
  <c r="G624"/>
  <c r="H624"/>
  <c r="I624"/>
  <c r="J624" s="1"/>
  <c r="X624" s="1"/>
  <c r="K624"/>
  <c r="L624" s="1"/>
  <c r="M624" s="1"/>
  <c r="Y624" s="1"/>
  <c r="N624"/>
  <c r="O624" s="1"/>
  <c r="P624" s="1"/>
  <c r="Z624" s="1"/>
  <c r="Q624"/>
  <c r="R624"/>
  <c r="S624" s="1"/>
  <c r="AA624" s="1"/>
  <c r="T624"/>
  <c r="W624"/>
  <c r="AB624"/>
  <c r="G625"/>
  <c r="H625"/>
  <c r="I625" s="1"/>
  <c r="J625" s="1"/>
  <c r="X625" s="1"/>
  <c r="K625"/>
  <c r="L625"/>
  <c r="M625" s="1"/>
  <c r="Y625" s="1"/>
  <c r="N625"/>
  <c r="O625" s="1"/>
  <c r="P625" s="1"/>
  <c r="Z625" s="1"/>
  <c r="Q625"/>
  <c r="R625"/>
  <c r="S625" s="1"/>
  <c r="AA625"/>
  <c r="T625"/>
  <c r="W625"/>
  <c r="AB625"/>
  <c r="G626"/>
  <c r="H626"/>
  <c r="I626" s="1"/>
  <c r="J626" s="1"/>
  <c r="X626" s="1"/>
  <c r="K626"/>
  <c r="L626" s="1"/>
  <c r="M626" s="1"/>
  <c r="Y626" s="1"/>
  <c r="N626"/>
  <c r="O626" s="1"/>
  <c r="P626" s="1"/>
  <c r="Z626" s="1"/>
  <c r="Q626"/>
  <c r="R626" s="1"/>
  <c r="S626" s="1"/>
  <c r="AA626" s="1"/>
  <c r="T626"/>
  <c r="W626"/>
  <c r="AB626"/>
  <c r="G627"/>
  <c r="H627"/>
  <c r="I627" s="1"/>
  <c r="J627" s="1"/>
  <c r="X627" s="1"/>
  <c r="K627"/>
  <c r="L627"/>
  <c r="M627" s="1"/>
  <c r="Y627" s="1"/>
  <c r="N627"/>
  <c r="O627" s="1"/>
  <c r="P627" s="1"/>
  <c r="Z627" s="1"/>
  <c r="Q627"/>
  <c r="R627"/>
  <c r="S627" s="1"/>
  <c r="AA627" s="1"/>
  <c r="T627"/>
  <c r="W627"/>
  <c r="AB627"/>
  <c r="G628"/>
  <c r="H628"/>
  <c r="I628" s="1"/>
  <c r="J628" s="1"/>
  <c r="X628" s="1"/>
  <c r="K628"/>
  <c r="L628" s="1"/>
  <c r="M628" s="1"/>
  <c r="Y628" s="1"/>
  <c r="N628"/>
  <c r="O628" s="1"/>
  <c r="P628" s="1"/>
  <c r="Z628"/>
  <c r="Q628"/>
  <c r="R628" s="1"/>
  <c r="S628" s="1"/>
  <c r="AA628" s="1"/>
  <c r="T628"/>
  <c r="W628"/>
  <c r="AB628"/>
  <c r="G629"/>
  <c r="H629"/>
  <c r="I629"/>
  <c r="J629" s="1"/>
  <c r="X629" s="1"/>
  <c r="K629"/>
  <c r="L629" s="1"/>
  <c r="M629" s="1"/>
  <c r="Y629" s="1"/>
  <c r="N629"/>
  <c r="O629"/>
  <c r="P629" s="1"/>
  <c r="Z629" s="1"/>
  <c r="Q629"/>
  <c r="R629" s="1"/>
  <c r="S629" s="1"/>
  <c r="AA629" s="1"/>
  <c r="T629"/>
  <c r="W629"/>
  <c r="AB629"/>
  <c r="G630"/>
  <c r="H630"/>
  <c r="I630"/>
  <c r="J630" s="1"/>
  <c r="X630" s="1"/>
  <c r="K630"/>
  <c r="L630" s="1"/>
  <c r="M630" s="1"/>
  <c r="Y630" s="1"/>
  <c r="N630"/>
  <c r="O630"/>
  <c r="P630" s="1"/>
  <c r="Z630" s="1"/>
  <c r="Q630"/>
  <c r="R630" s="1"/>
  <c r="S630" s="1"/>
  <c r="AA630" s="1"/>
  <c r="T630"/>
  <c r="W630"/>
  <c r="AB630"/>
  <c r="G631"/>
  <c r="H631"/>
  <c r="I631" s="1"/>
  <c r="J631" s="1"/>
  <c r="X631" s="1"/>
  <c r="K631"/>
  <c r="L631" s="1"/>
  <c r="M631" s="1"/>
  <c r="Y631" s="1"/>
  <c r="N631"/>
  <c r="O631" s="1"/>
  <c r="P631" s="1"/>
  <c r="Z631" s="1"/>
  <c r="Q631"/>
  <c r="R631" s="1"/>
  <c r="S631" s="1"/>
  <c r="AA631" s="1"/>
  <c r="T631"/>
  <c r="W631"/>
  <c r="AB631"/>
  <c r="G632"/>
  <c r="H632"/>
  <c r="I632"/>
  <c r="J632" s="1"/>
  <c r="X632" s="1"/>
  <c r="K632"/>
  <c r="L632" s="1"/>
  <c r="M632" s="1"/>
  <c r="Y632" s="1"/>
  <c r="N632"/>
  <c r="O632"/>
  <c r="P632" s="1"/>
  <c r="Z632"/>
  <c r="Q632"/>
  <c r="R632"/>
  <c r="S632" s="1"/>
  <c r="AA632" s="1"/>
  <c r="T632"/>
  <c r="W632"/>
  <c r="AB632"/>
  <c r="G633"/>
  <c r="H633"/>
  <c r="I633"/>
  <c r="J633" s="1"/>
  <c r="X633" s="1"/>
  <c r="K633"/>
  <c r="L633"/>
  <c r="M633" s="1"/>
  <c r="Y633" s="1"/>
  <c r="N633"/>
  <c r="O633"/>
  <c r="P633" s="1"/>
  <c r="Z633" s="1"/>
  <c r="Q633"/>
  <c r="R633"/>
  <c r="S633" s="1"/>
  <c r="AA633"/>
  <c r="T633"/>
  <c r="W633"/>
  <c r="AB633"/>
  <c r="G634"/>
  <c r="H634"/>
  <c r="I634" s="1"/>
  <c r="J634" s="1"/>
  <c r="X634" s="1"/>
  <c r="K634"/>
  <c r="L634" s="1"/>
  <c r="M634" s="1"/>
  <c r="Y634" s="1"/>
  <c r="N634"/>
  <c r="O634" s="1"/>
  <c r="P634" s="1"/>
  <c r="Z634" s="1"/>
  <c r="Q634"/>
  <c r="R634" s="1"/>
  <c r="S634" s="1"/>
  <c r="AA634" s="1"/>
  <c r="T634"/>
  <c r="W634"/>
  <c r="AB634"/>
  <c r="G635"/>
  <c r="H635"/>
  <c r="I635"/>
  <c r="J635" s="1"/>
  <c r="X635" s="1"/>
  <c r="K635"/>
  <c r="L635" s="1"/>
  <c r="M635" s="1"/>
  <c r="Y635" s="1"/>
  <c r="N635"/>
  <c r="O635"/>
  <c r="P635" s="1"/>
  <c r="Z635" s="1"/>
  <c r="Q635"/>
  <c r="R635" s="1"/>
  <c r="S635" s="1"/>
  <c r="AA635" s="1"/>
  <c r="T635"/>
  <c r="W635"/>
  <c r="AB635"/>
  <c r="G636"/>
  <c r="H636"/>
  <c r="I636"/>
  <c r="J636" s="1"/>
  <c r="X636" s="1"/>
  <c r="K636"/>
  <c r="L636" s="1"/>
  <c r="M636" s="1"/>
  <c r="Y636" s="1"/>
  <c r="N636"/>
  <c r="O636"/>
  <c r="P636" s="1"/>
  <c r="Z636"/>
  <c r="Q636"/>
  <c r="R636" s="1"/>
  <c r="S636" s="1"/>
  <c r="AA636" s="1"/>
  <c r="T636"/>
  <c r="W636"/>
  <c r="AB636"/>
  <c r="G637"/>
  <c r="H637"/>
  <c r="I637"/>
  <c r="J637" s="1"/>
  <c r="X637" s="1"/>
  <c r="K637"/>
  <c r="L637" s="1"/>
  <c r="M637" s="1"/>
  <c r="Y637" s="1"/>
  <c r="N637"/>
  <c r="O637"/>
  <c r="P637" s="1"/>
  <c r="Z637" s="1"/>
  <c r="Q637"/>
  <c r="R637" s="1"/>
  <c r="S637" s="1"/>
  <c r="AA637"/>
  <c r="T637"/>
  <c r="W637"/>
  <c r="AB637"/>
  <c r="G638"/>
  <c r="H638"/>
  <c r="I638"/>
  <c r="J638" s="1"/>
  <c r="X638" s="1"/>
  <c r="K638"/>
  <c r="L638"/>
  <c r="M638" s="1"/>
  <c r="Y638" s="1"/>
  <c r="N638"/>
  <c r="O638" s="1"/>
  <c r="P638" s="1"/>
  <c r="Z638" s="1"/>
  <c r="Q638"/>
  <c r="R638"/>
  <c r="S638" s="1"/>
  <c r="AA638" s="1"/>
  <c r="T638"/>
  <c r="W638"/>
  <c r="AB638"/>
  <c r="G639"/>
  <c r="H639"/>
  <c r="I639" s="1"/>
  <c r="J639" s="1"/>
  <c r="X639" s="1"/>
  <c r="K639"/>
  <c r="L639"/>
  <c r="M639" s="1"/>
  <c r="Y639" s="1"/>
  <c r="N639"/>
  <c r="O639" s="1"/>
  <c r="P639" s="1"/>
  <c r="Z639" s="1"/>
  <c r="Q639"/>
  <c r="R639" s="1"/>
  <c r="S639" s="1"/>
  <c r="AA639" s="1"/>
  <c r="T639"/>
  <c r="W639"/>
  <c r="AB639"/>
  <c r="G640"/>
  <c r="H640"/>
  <c r="I640" s="1"/>
  <c r="J640" s="1"/>
  <c r="X640" s="1"/>
  <c r="K640"/>
  <c r="L640" s="1"/>
  <c r="M640" s="1"/>
  <c r="Y640" s="1"/>
  <c r="N640"/>
  <c r="O640" s="1"/>
  <c r="P640" s="1"/>
  <c r="Z640" s="1"/>
  <c r="Q640"/>
  <c r="R640" s="1"/>
  <c r="S640" s="1"/>
  <c r="AA640" s="1"/>
  <c r="T640"/>
  <c r="W640"/>
  <c r="AB640"/>
  <c r="G641"/>
  <c r="H641"/>
  <c r="I641"/>
  <c r="J641" s="1"/>
  <c r="X641" s="1"/>
  <c r="K641"/>
  <c r="L641" s="1"/>
  <c r="M641" s="1"/>
  <c r="Y641" s="1"/>
  <c r="N641"/>
  <c r="O641" s="1"/>
  <c r="P641" s="1"/>
  <c r="Z641" s="1"/>
  <c r="Q641"/>
  <c r="R641" s="1"/>
  <c r="S641" s="1"/>
  <c r="AA641"/>
  <c r="T641"/>
  <c r="W641"/>
  <c r="AB641"/>
  <c r="G642"/>
  <c r="H642"/>
  <c r="I642" s="1"/>
  <c r="J642" s="1"/>
  <c r="X642" s="1"/>
  <c r="K642"/>
  <c r="L642"/>
  <c r="M642" s="1"/>
  <c r="Y642" s="1"/>
  <c r="N642"/>
  <c r="O642" s="1"/>
  <c r="P642" s="1"/>
  <c r="Z642" s="1"/>
  <c r="Q642"/>
  <c r="R642"/>
  <c r="S642" s="1"/>
  <c r="AA642" s="1"/>
  <c r="T642"/>
  <c r="W642"/>
  <c r="AB642"/>
  <c r="G643"/>
  <c r="H643"/>
  <c r="I643" s="1"/>
  <c r="J643" s="1"/>
  <c r="X643" s="1"/>
  <c r="K643"/>
  <c r="L643"/>
  <c r="M643" s="1"/>
  <c r="Y643" s="1"/>
  <c r="N643"/>
  <c r="O643" s="1"/>
  <c r="P643" s="1"/>
  <c r="Z643" s="1"/>
  <c r="Q643"/>
  <c r="R643" s="1"/>
  <c r="S643" s="1"/>
  <c r="AA643" s="1"/>
  <c r="T643"/>
  <c r="W643"/>
  <c r="AB643"/>
  <c r="G644"/>
  <c r="H644"/>
  <c r="I644" s="1"/>
  <c r="J644" s="1"/>
  <c r="X644" s="1"/>
  <c r="K644"/>
  <c r="L644" s="1"/>
  <c r="M644" s="1"/>
  <c r="Y644" s="1"/>
  <c r="N644"/>
  <c r="O644" s="1"/>
  <c r="P644" s="1"/>
  <c r="Z644" s="1"/>
  <c r="Q644"/>
  <c r="R644"/>
  <c r="S644" s="1"/>
  <c r="AA644" s="1"/>
  <c r="T644"/>
  <c r="W644"/>
  <c r="AB644"/>
  <c r="G645"/>
  <c r="H645"/>
  <c r="I645" s="1"/>
  <c r="J645" s="1"/>
  <c r="X645" s="1"/>
  <c r="K645"/>
  <c r="L645" s="1"/>
  <c r="M645" s="1"/>
  <c r="Y645" s="1"/>
  <c r="N645"/>
  <c r="O645" s="1"/>
  <c r="P645" s="1"/>
  <c r="Z645" s="1"/>
  <c r="Q645"/>
  <c r="R645" s="1"/>
  <c r="S645" s="1"/>
  <c r="AA645" s="1"/>
  <c r="T645"/>
  <c r="W645"/>
  <c r="AB645"/>
  <c r="G646"/>
  <c r="H646"/>
  <c r="I646"/>
  <c r="J646" s="1"/>
  <c r="X646" s="1"/>
  <c r="K646"/>
  <c r="L646" s="1"/>
  <c r="M646" s="1"/>
  <c r="Y646" s="1"/>
  <c r="N646"/>
  <c r="O646" s="1"/>
  <c r="P646" s="1"/>
  <c r="Z646" s="1"/>
  <c r="Q646"/>
  <c r="R646" s="1"/>
  <c r="S646" s="1"/>
  <c r="AA646" s="1"/>
  <c r="T646"/>
  <c r="W646"/>
  <c r="AB646"/>
  <c r="G647"/>
  <c r="H647"/>
  <c r="I647"/>
  <c r="J647" s="1"/>
  <c r="X647" s="1"/>
  <c r="K647"/>
  <c r="L647" s="1"/>
  <c r="M647" s="1"/>
  <c r="Y647" s="1"/>
  <c r="N647"/>
  <c r="O647" s="1"/>
  <c r="P647" s="1"/>
  <c r="Z647" s="1"/>
  <c r="Q647"/>
  <c r="R647" s="1"/>
  <c r="S647" s="1"/>
  <c r="AA647" s="1"/>
  <c r="T647"/>
  <c r="W647"/>
  <c r="AB647"/>
  <c r="G648"/>
  <c r="H648"/>
  <c r="I648" s="1"/>
  <c r="J648" s="1"/>
  <c r="X648" s="1"/>
  <c r="K648"/>
  <c r="L648" s="1"/>
  <c r="M648" s="1"/>
  <c r="Y648" s="1"/>
  <c r="N648"/>
  <c r="O648" s="1"/>
  <c r="P648" s="1"/>
  <c r="Z648" s="1"/>
  <c r="Q648"/>
  <c r="R648" s="1"/>
  <c r="S648" s="1"/>
  <c r="AA648" s="1"/>
  <c r="T648"/>
  <c r="W648"/>
  <c r="AB648"/>
  <c r="G649"/>
  <c r="H649"/>
  <c r="I649" s="1"/>
  <c r="J649" s="1"/>
  <c r="X649" s="1"/>
  <c r="K649"/>
  <c r="L649" s="1"/>
  <c r="M649" s="1"/>
  <c r="Y649" s="1"/>
  <c r="N649"/>
  <c r="O649" s="1"/>
  <c r="P649" s="1"/>
  <c r="Z649" s="1"/>
  <c r="Q649"/>
  <c r="R649" s="1"/>
  <c r="S649" s="1"/>
  <c r="AA649" s="1"/>
  <c r="T649"/>
  <c r="W649"/>
  <c r="AB649"/>
  <c r="G650"/>
  <c r="H650"/>
  <c r="I650"/>
  <c r="J650" s="1"/>
  <c r="X650" s="1"/>
  <c r="K650"/>
  <c r="L650" s="1"/>
  <c r="M650" s="1"/>
  <c r="Y650" s="1"/>
  <c r="N650"/>
  <c r="O650" s="1"/>
  <c r="P650" s="1"/>
  <c r="Z650" s="1"/>
  <c r="Q650"/>
  <c r="R650"/>
  <c r="S650" s="1"/>
  <c r="AA650" s="1"/>
  <c r="T650"/>
  <c r="W650"/>
  <c r="AB650"/>
  <c r="G651"/>
  <c r="H651"/>
  <c r="I651" s="1"/>
  <c r="J651" s="1"/>
  <c r="X651" s="1"/>
  <c r="K651"/>
  <c r="L651"/>
  <c r="M651" s="1"/>
  <c r="Y651" s="1"/>
  <c r="N651"/>
  <c r="O651" s="1"/>
  <c r="P651" s="1"/>
  <c r="Z651" s="1"/>
  <c r="Q651"/>
  <c r="R651" s="1"/>
  <c r="S651" s="1"/>
  <c r="AA651" s="1"/>
  <c r="T651"/>
  <c r="W651"/>
  <c r="AB651"/>
  <c r="G652"/>
  <c r="H652"/>
  <c r="I652" s="1"/>
  <c r="J652" s="1"/>
  <c r="X652" s="1"/>
  <c r="K652"/>
  <c r="L652" s="1"/>
  <c r="M652" s="1"/>
  <c r="Y652" s="1"/>
  <c r="N652"/>
  <c r="O652" s="1"/>
  <c r="P652" s="1"/>
  <c r="Z652" s="1"/>
  <c r="Q652"/>
  <c r="R652" s="1"/>
  <c r="S652" s="1"/>
  <c r="AA652" s="1"/>
  <c r="T652"/>
  <c r="W652"/>
  <c r="AB652"/>
  <c r="G653"/>
  <c r="H653"/>
  <c r="I653" s="1"/>
  <c r="J653" s="1"/>
  <c r="X653" s="1"/>
  <c r="K653"/>
  <c r="L653" s="1"/>
  <c r="M653" s="1"/>
  <c r="Y653" s="1"/>
  <c r="N653"/>
  <c r="O653"/>
  <c r="P653" s="1"/>
  <c r="Z653" s="1"/>
  <c r="Q653"/>
  <c r="R653" s="1"/>
  <c r="S653" s="1"/>
  <c r="AA653" s="1"/>
  <c r="T653"/>
  <c r="W653"/>
  <c r="AB653"/>
  <c r="G654"/>
  <c r="H654"/>
  <c r="I654"/>
  <c r="J654" s="1"/>
  <c r="X654" s="1"/>
  <c r="K654"/>
  <c r="L654" s="1"/>
  <c r="M654" s="1"/>
  <c r="Y654" s="1"/>
  <c r="N654"/>
  <c r="O654" s="1"/>
  <c r="P654" s="1"/>
  <c r="Z654" s="1"/>
  <c r="Q654"/>
  <c r="R654"/>
  <c r="S654" s="1"/>
  <c r="AA654" s="1"/>
  <c r="T654"/>
  <c r="W654"/>
  <c r="AB654"/>
  <c r="G655"/>
  <c r="H655"/>
  <c r="I655"/>
  <c r="J655" s="1"/>
  <c r="X655" s="1"/>
  <c r="K655"/>
  <c r="L655"/>
  <c r="M655" s="1"/>
  <c r="Y655" s="1"/>
  <c r="N655"/>
  <c r="O655" s="1"/>
  <c r="P655" s="1"/>
  <c r="Z655" s="1"/>
  <c r="Q655"/>
  <c r="R655" s="1"/>
  <c r="S655" s="1"/>
  <c r="AA655" s="1"/>
  <c r="T655"/>
  <c r="W655"/>
  <c r="AB655"/>
  <c r="G656"/>
  <c r="H656"/>
  <c r="I656" s="1"/>
  <c r="J656" s="1"/>
  <c r="X656" s="1"/>
  <c r="K656"/>
  <c r="L656" s="1"/>
  <c r="M656" s="1"/>
  <c r="Y656" s="1"/>
  <c r="N656"/>
  <c r="O656" s="1"/>
  <c r="P656" s="1"/>
  <c r="Z656" s="1"/>
  <c r="Q656"/>
  <c r="R656" s="1"/>
  <c r="S656" s="1"/>
  <c r="AA656" s="1"/>
  <c r="T656"/>
  <c r="W656"/>
  <c r="AB656"/>
  <c r="G657"/>
  <c r="H657"/>
  <c r="I657" s="1"/>
  <c r="J657" s="1"/>
  <c r="X657" s="1"/>
  <c r="K657"/>
  <c r="L657" s="1"/>
  <c r="M657" s="1"/>
  <c r="Y657" s="1"/>
  <c r="N657"/>
  <c r="O657" s="1"/>
  <c r="P657" s="1"/>
  <c r="Z657" s="1"/>
  <c r="Q657"/>
  <c r="R657" s="1"/>
  <c r="S657" s="1"/>
  <c r="AA657"/>
  <c r="T657"/>
  <c r="W657"/>
  <c r="AB657"/>
  <c r="G658"/>
  <c r="H658"/>
  <c r="I658" s="1"/>
  <c r="J658" s="1"/>
  <c r="X658" s="1"/>
  <c r="K658"/>
  <c r="L658"/>
  <c r="M658" s="1"/>
  <c r="Y658" s="1"/>
  <c r="N658"/>
  <c r="O658" s="1"/>
  <c r="P658" s="1"/>
  <c r="Z658" s="1"/>
  <c r="Q658"/>
  <c r="R658" s="1"/>
  <c r="S658" s="1"/>
  <c r="AA658" s="1"/>
  <c r="T658"/>
  <c r="W658"/>
  <c r="AB658"/>
  <c r="G659"/>
  <c r="H659"/>
  <c r="I659"/>
  <c r="J659" s="1"/>
  <c r="X659" s="1"/>
  <c r="K659"/>
  <c r="L659" s="1"/>
  <c r="M659" s="1"/>
  <c r="Y659" s="1"/>
  <c r="N659"/>
  <c r="O659"/>
  <c r="P659" s="1"/>
  <c r="Z659" s="1"/>
  <c r="Q659"/>
  <c r="R659" s="1"/>
  <c r="S659" s="1"/>
  <c r="AA659" s="1"/>
  <c r="T659"/>
  <c r="W659"/>
  <c r="AB659"/>
  <c r="G660"/>
  <c r="H660"/>
  <c r="I660" s="1"/>
  <c r="J660" s="1"/>
  <c r="X660" s="1"/>
  <c r="K660"/>
  <c r="L660"/>
  <c r="M660" s="1"/>
  <c r="Y660" s="1"/>
  <c r="N660"/>
  <c r="O660" s="1"/>
  <c r="P660" s="1"/>
  <c r="Z660" s="1"/>
  <c r="Q660"/>
  <c r="R660" s="1"/>
  <c r="S660" s="1"/>
  <c r="AA660" s="1"/>
  <c r="T660"/>
  <c r="W660"/>
  <c r="AB660"/>
  <c r="G661"/>
  <c r="H661"/>
  <c r="I661"/>
  <c r="J661" s="1"/>
  <c r="X661" s="1"/>
  <c r="K661"/>
  <c r="L661" s="1"/>
  <c r="M661" s="1"/>
  <c r="Y661" s="1"/>
  <c r="N661"/>
  <c r="O661"/>
  <c r="P661" s="1"/>
  <c r="Z661" s="1"/>
  <c r="Q661"/>
  <c r="R661" s="1"/>
  <c r="S661" s="1"/>
  <c r="AA661"/>
  <c r="T661"/>
  <c r="W661"/>
  <c r="AB661"/>
  <c r="G662"/>
  <c r="H662"/>
  <c r="I662"/>
  <c r="J662" s="1"/>
  <c r="X662" s="1"/>
  <c r="K662"/>
  <c r="L662"/>
  <c r="M662" s="1"/>
  <c r="Y662" s="1"/>
  <c r="N662"/>
  <c r="O662" s="1"/>
  <c r="P662" s="1"/>
  <c r="Z662" s="1"/>
  <c r="Q662"/>
  <c r="R662"/>
  <c r="S662" s="1"/>
  <c r="AA662" s="1"/>
  <c r="T662"/>
  <c r="W662"/>
  <c r="AB662"/>
  <c r="G663"/>
  <c r="H663"/>
  <c r="I663" s="1"/>
  <c r="J663" s="1"/>
  <c r="X663" s="1"/>
  <c r="K663"/>
  <c r="L663"/>
  <c r="M663" s="1"/>
  <c r="Y663" s="1"/>
  <c r="N663"/>
  <c r="O663" s="1"/>
  <c r="P663" s="1"/>
  <c r="Z663" s="1"/>
  <c r="Q663"/>
  <c r="R663" s="1"/>
  <c r="S663" s="1"/>
  <c r="AA663" s="1"/>
  <c r="T663"/>
  <c r="W663"/>
  <c r="AB663"/>
  <c r="G664"/>
  <c r="H664"/>
  <c r="I664" s="1"/>
  <c r="J664" s="1"/>
  <c r="X664" s="1"/>
  <c r="K664"/>
  <c r="L664" s="1"/>
  <c r="M664" s="1"/>
  <c r="Y664" s="1"/>
  <c r="N664"/>
  <c r="O664" s="1"/>
  <c r="P664" s="1"/>
  <c r="Z664" s="1"/>
  <c r="Q664"/>
  <c r="R664" s="1"/>
  <c r="S664" s="1"/>
  <c r="AA664" s="1"/>
  <c r="T664"/>
  <c r="W664"/>
  <c r="AB664"/>
  <c r="G665"/>
  <c r="H665"/>
  <c r="I665" s="1"/>
  <c r="J665" s="1"/>
  <c r="X665" s="1"/>
  <c r="K665"/>
  <c r="L665" s="1"/>
  <c r="M665" s="1"/>
  <c r="Y665" s="1"/>
  <c r="N665"/>
  <c r="O665"/>
  <c r="P665" s="1"/>
  <c r="Z665" s="1"/>
  <c r="Q665"/>
  <c r="R665" s="1"/>
  <c r="S665" s="1"/>
  <c r="AA665" s="1"/>
  <c r="T665"/>
  <c r="W665"/>
  <c r="AB665"/>
  <c r="G666"/>
  <c r="H666"/>
  <c r="I666" s="1"/>
  <c r="J666" s="1"/>
  <c r="X666" s="1"/>
  <c r="K666"/>
  <c r="L666" s="1"/>
  <c r="M666" s="1"/>
  <c r="Y666" s="1"/>
  <c r="N666"/>
  <c r="O666" s="1"/>
  <c r="P666" s="1"/>
  <c r="Z666" s="1"/>
  <c r="Q666"/>
  <c r="R666" s="1"/>
  <c r="S666" s="1"/>
  <c r="AA666" s="1"/>
  <c r="T666"/>
  <c r="W666"/>
  <c r="AB666"/>
  <c r="G667"/>
  <c r="H667"/>
  <c r="I667"/>
  <c r="J667" s="1"/>
  <c r="X667" s="1"/>
  <c r="K667"/>
  <c r="L667" s="1"/>
  <c r="M667" s="1"/>
  <c r="Y667" s="1"/>
  <c r="N667"/>
  <c r="O667"/>
  <c r="P667" s="1"/>
  <c r="Z667" s="1"/>
  <c r="Q667"/>
  <c r="R667" s="1"/>
  <c r="S667" s="1"/>
  <c r="AA667" s="1"/>
  <c r="T667"/>
  <c r="W667"/>
  <c r="AB667"/>
  <c r="G668"/>
  <c r="H668"/>
  <c r="I668" s="1"/>
  <c r="J668" s="1"/>
  <c r="X668" s="1"/>
  <c r="K668"/>
  <c r="L668"/>
  <c r="M668" s="1"/>
  <c r="Y668" s="1"/>
  <c r="N668"/>
  <c r="O668" s="1"/>
  <c r="P668" s="1"/>
  <c r="Z668"/>
  <c r="Q668"/>
  <c r="R668" s="1"/>
  <c r="S668" s="1"/>
  <c r="AA668" s="1"/>
  <c r="T668"/>
  <c r="W668"/>
  <c r="AB668"/>
  <c r="G669"/>
  <c r="H669"/>
  <c r="I669"/>
  <c r="J669" s="1"/>
  <c r="X669" s="1"/>
  <c r="K669"/>
  <c r="L669" s="1"/>
  <c r="M669" s="1"/>
  <c r="Y669" s="1"/>
  <c r="N669"/>
  <c r="O669"/>
  <c r="P669" s="1"/>
  <c r="Z669" s="1"/>
  <c r="Q669"/>
  <c r="R669" s="1"/>
  <c r="S669" s="1"/>
  <c r="AA669" s="1"/>
  <c r="T669"/>
  <c r="W669"/>
  <c r="AB669"/>
  <c r="G670"/>
  <c r="H670"/>
  <c r="I670" s="1"/>
  <c r="J670" s="1"/>
  <c r="X670" s="1"/>
  <c r="K670"/>
  <c r="L670" s="1"/>
  <c r="M670" s="1"/>
  <c r="Y670" s="1"/>
  <c r="N670"/>
  <c r="O670" s="1"/>
  <c r="P670" s="1"/>
  <c r="Z670" s="1"/>
  <c r="Q670"/>
  <c r="R670" s="1"/>
  <c r="S670" s="1"/>
  <c r="AA670" s="1"/>
  <c r="T670"/>
  <c r="W670"/>
  <c r="AB670"/>
  <c r="G671"/>
  <c r="H671"/>
  <c r="I671" s="1"/>
  <c r="J671" s="1"/>
  <c r="X671" s="1"/>
  <c r="K671"/>
  <c r="L671" s="1"/>
  <c r="M671" s="1"/>
  <c r="Y671" s="1"/>
  <c r="N671"/>
  <c r="O671" s="1"/>
  <c r="P671" s="1"/>
  <c r="Z671" s="1"/>
  <c r="Q671"/>
  <c r="R671" s="1"/>
  <c r="S671" s="1"/>
  <c r="AA671" s="1"/>
  <c r="T671"/>
  <c r="W671"/>
  <c r="AB671"/>
  <c r="G672"/>
  <c r="H672"/>
  <c r="I672"/>
  <c r="J672" s="1"/>
  <c r="X672" s="1"/>
  <c r="K672"/>
  <c r="L672" s="1"/>
  <c r="M672" s="1"/>
  <c r="Y672" s="1"/>
  <c r="N672"/>
  <c r="O672" s="1"/>
  <c r="P672" s="1"/>
  <c r="Z672" s="1"/>
  <c r="Q672"/>
  <c r="R672"/>
  <c r="S672" s="1"/>
  <c r="AA672" s="1"/>
  <c r="T672"/>
  <c r="W672"/>
  <c r="AB672"/>
  <c r="G673"/>
  <c r="H673"/>
  <c r="I673" s="1"/>
  <c r="J673" s="1"/>
  <c r="X673" s="1"/>
  <c r="K673"/>
  <c r="L673"/>
  <c r="M673" s="1"/>
  <c r="Y673" s="1"/>
  <c r="N673"/>
  <c r="O673" s="1"/>
  <c r="P673" s="1"/>
  <c r="Z673" s="1"/>
  <c r="Q673"/>
  <c r="R673" s="1"/>
  <c r="S673" s="1"/>
  <c r="AA673" s="1"/>
  <c r="T673"/>
  <c r="W673"/>
  <c r="AB673"/>
  <c r="G674"/>
  <c r="H674"/>
  <c r="I674" s="1"/>
  <c r="J674" s="1"/>
  <c r="X674" s="1"/>
  <c r="K674"/>
  <c r="L674" s="1"/>
  <c r="M674" s="1"/>
  <c r="Y674" s="1"/>
  <c r="N674"/>
  <c r="O674" s="1"/>
  <c r="P674" s="1"/>
  <c r="Z674" s="1"/>
  <c r="Q674"/>
  <c r="R674" s="1"/>
  <c r="S674" s="1"/>
  <c r="AA674" s="1"/>
  <c r="T674"/>
  <c r="W674"/>
  <c r="AB674"/>
  <c r="G675"/>
  <c r="H675"/>
  <c r="I675" s="1"/>
  <c r="J675" s="1"/>
  <c r="X675" s="1"/>
  <c r="K675"/>
  <c r="L675" s="1"/>
  <c r="M675" s="1"/>
  <c r="Y675" s="1"/>
  <c r="N675"/>
  <c r="O675" s="1"/>
  <c r="P675" s="1"/>
  <c r="Z675" s="1"/>
  <c r="Q675"/>
  <c r="R675" s="1"/>
  <c r="S675" s="1"/>
  <c r="AA675" s="1"/>
  <c r="T675"/>
  <c r="W675"/>
  <c r="AB675"/>
  <c r="G676"/>
  <c r="H676"/>
  <c r="I676"/>
  <c r="J676" s="1"/>
  <c r="X676" s="1"/>
  <c r="K676"/>
  <c r="L676"/>
  <c r="M676" s="1"/>
  <c r="Y676" s="1"/>
  <c r="N676"/>
  <c r="O676" s="1"/>
  <c r="P676" s="1"/>
  <c r="Z676" s="1"/>
  <c r="Q676"/>
  <c r="R676" s="1"/>
  <c r="S676" s="1"/>
  <c r="AA676" s="1"/>
  <c r="T676"/>
  <c r="W676"/>
  <c r="AB676"/>
  <c r="G677"/>
  <c r="H677"/>
  <c r="I677"/>
  <c r="J677" s="1"/>
  <c r="X677" s="1"/>
  <c r="K677"/>
  <c r="L677" s="1"/>
  <c r="M677" s="1"/>
  <c r="Y677" s="1"/>
  <c r="N677"/>
  <c r="O677"/>
  <c r="P677" s="1"/>
  <c r="Z677" s="1"/>
  <c r="Q677"/>
  <c r="R677" s="1"/>
  <c r="S677" s="1"/>
  <c r="AA677" s="1"/>
  <c r="T677"/>
  <c r="W677"/>
  <c r="AB677"/>
  <c r="G678"/>
  <c r="H678"/>
  <c r="I678"/>
  <c r="J678" s="1"/>
  <c r="X678" s="1"/>
  <c r="K678"/>
  <c r="L678" s="1"/>
  <c r="M678" s="1"/>
  <c r="Y678" s="1"/>
  <c r="N678"/>
  <c r="O678" s="1"/>
  <c r="P678" s="1"/>
  <c r="Z678" s="1"/>
  <c r="Q678"/>
  <c r="R678" s="1"/>
  <c r="S678" s="1"/>
  <c r="AA678" s="1"/>
  <c r="T678"/>
  <c r="W678"/>
  <c r="AB678"/>
  <c r="G679"/>
  <c r="H679"/>
  <c r="I679"/>
  <c r="J679" s="1"/>
  <c r="X679" s="1"/>
  <c r="K679"/>
  <c r="L679" s="1"/>
  <c r="M679" s="1"/>
  <c r="Y679" s="1"/>
  <c r="N679"/>
  <c r="O679" s="1"/>
  <c r="P679" s="1"/>
  <c r="Z679" s="1"/>
  <c r="Q679"/>
  <c r="R679" s="1"/>
  <c r="S679" s="1"/>
  <c r="AA679" s="1"/>
  <c r="T679"/>
  <c r="W679"/>
  <c r="AB679"/>
  <c r="G680"/>
  <c r="H680"/>
  <c r="I680" s="1"/>
  <c r="J680" s="1"/>
  <c r="X680" s="1"/>
  <c r="K680"/>
  <c r="L680" s="1"/>
  <c r="M680" s="1"/>
  <c r="Y680" s="1"/>
  <c r="N680"/>
  <c r="O680" s="1"/>
  <c r="P680" s="1"/>
  <c r="Z680"/>
  <c r="Q680"/>
  <c r="R680" s="1"/>
  <c r="S680" s="1"/>
  <c r="AA680" s="1"/>
  <c r="T680"/>
  <c r="W680"/>
  <c r="AB680"/>
  <c r="G681"/>
  <c r="H681"/>
  <c r="I681"/>
  <c r="J681" s="1"/>
  <c r="X681" s="1"/>
  <c r="K681"/>
  <c r="L681" s="1"/>
  <c r="M681" s="1"/>
  <c r="Y681" s="1"/>
  <c r="N681"/>
  <c r="O681" s="1"/>
  <c r="P681" s="1"/>
  <c r="Z681" s="1"/>
  <c r="Q681"/>
  <c r="R681" s="1"/>
  <c r="S681" s="1"/>
  <c r="AA681"/>
  <c r="T681"/>
  <c r="W681"/>
  <c r="AB681"/>
  <c r="G682"/>
  <c r="H682"/>
  <c r="I682" s="1"/>
  <c r="J682" s="1"/>
  <c r="X682" s="1"/>
  <c r="K682"/>
  <c r="L682"/>
  <c r="M682" s="1"/>
  <c r="Y682" s="1"/>
  <c r="N682"/>
  <c r="O682" s="1"/>
  <c r="P682" s="1"/>
  <c r="Z682" s="1"/>
  <c r="Q682"/>
  <c r="R682" s="1"/>
  <c r="S682" s="1"/>
  <c r="AA682" s="1"/>
  <c r="T682"/>
  <c r="W682"/>
  <c r="AB682"/>
  <c r="G683"/>
  <c r="H683"/>
  <c r="I683"/>
  <c r="J683" s="1"/>
  <c r="X683" s="1"/>
  <c r="K683"/>
  <c r="L683" s="1"/>
  <c r="M683" s="1"/>
  <c r="Y683" s="1"/>
  <c r="N683"/>
  <c r="O683" s="1"/>
  <c r="P683" s="1"/>
  <c r="Z683" s="1"/>
  <c r="Q683"/>
  <c r="R683" s="1"/>
  <c r="S683" s="1"/>
  <c r="AA683" s="1"/>
  <c r="T683"/>
  <c r="W683"/>
  <c r="AB683"/>
  <c r="G684"/>
  <c r="H684"/>
  <c r="I684" s="1"/>
  <c r="J684" s="1"/>
  <c r="X684" s="1"/>
  <c r="K684"/>
  <c r="L684" s="1"/>
  <c r="M684" s="1"/>
  <c r="Y684" s="1"/>
  <c r="N684"/>
  <c r="O684" s="1"/>
  <c r="P684" s="1"/>
  <c r="Z684"/>
  <c r="Q684"/>
  <c r="R684" s="1"/>
  <c r="S684" s="1"/>
  <c r="AA684" s="1"/>
  <c r="T684"/>
  <c r="W684"/>
  <c r="AB684"/>
  <c r="G685"/>
  <c r="H685"/>
  <c r="I685"/>
  <c r="J685" s="1"/>
  <c r="X685" s="1"/>
  <c r="K685"/>
  <c r="L685" s="1"/>
  <c r="M685" s="1"/>
  <c r="Y685" s="1"/>
  <c r="N685"/>
  <c r="O685"/>
  <c r="P685" s="1"/>
  <c r="Z685" s="1"/>
  <c r="Q685"/>
  <c r="R685" s="1"/>
  <c r="S685" s="1"/>
  <c r="AA685" s="1"/>
  <c r="T685"/>
  <c r="W685"/>
  <c r="AB685"/>
  <c r="G686"/>
  <c r="H686"/>
  <c r="I686" s="1"/>
  <c r="J686" s="1"/>
  <c r="X686" s="1"/>
  <c r="K686"/>
  <c r="L686" s="1"/>
  <c r="M686" s="1"/>
  <c r="Y686" s="1"/>
  <c r="N686"/>
  <c r="O686" s="1"/>
  <c r="P686" s="1"/>
  <c r="Z686" s="1"/>
  <c r="Q686"/>
  <c r="R686" s="1"/>
  <c r="S686" s="1"/>
  <c r="AA686" s="1"/>
  <c r="T686"/>
  <c r="W686"/>
  <c r="AB686"/>
  <c r="G687"/>
  <c r="H687"/>
  <c r="I687"/>
  <c r="J687" s="1"/>
  <c r="X687" s="1"/>
  <c r="K687"/>
  <c r="L687" s="1"/>
  <c r="M687" s="1"/>
  <c r="Y687" s="1"/>
  <c r="N687"/>
  <c r="O687" s="1"/>
  <c r="P687" s="1"/>
  <c r="Z687" s="1"/>
  <c r="Q687"/>
  <c r="R687" s="1"/>
  <c r="S687" s="1"/>
  <c r="AA687" s="1"/>
  <c r="T687"/>
  <c r="W687"/>
  <c r="AB687"/>
  <c r="G688"/>
  <c r="H688"/>
  <c r="I688"/>
  <c r="J688" s="1"/>
  <c r="X688" s="1"/>
  <c r="K688"/>
  <c r="L688" s="1"/>
  <c r="M688" s="1"/>
  <c r="Y688" s="1"/>
  <c r="N688"/>
  <c r="O688" s="1"/>
  <c r="P688" s="1"/>
  <c r="Z688" s="1"/>
  <c r="Q688"/>
  <c r="R688" s="1"/>
  <c r="S688" s="1"/>
  <c r="AA688" s="1"/>
  <c r="T688"/>
  <c r="W688"/>
  <c r="AB688"/>
  <c r="G689"/>
  <c r="H689"/>
  <c r="I689"/>
  <c r="J689" s="1"/>
  <c r="X689" s="1"/>
  <c r="K689"/>
  <c r="L689" s="1"/>
  <c r="M689" s="1"/>
  <c r="Y689" s="1"/>
  <c r="N689"/>
  <c r="O689"/>
  <c r="P689" s="1"/>
  <c r="Z689" s="1"/>
  <c r="Q689"/>
  <c r="R689" s="1"/>
  <c r="S689" s="1"/>
  <c r="AA689" s="1"/>
  <c r="T689"/>
  <c r="W689"/>
  <c r="AB689"/>
  <c r="G690"/>
  <c r="H690"/>
  <c r="I690" s="1"/>
  <c r="J690" s="1"/>
  <c r="X690" s="1"/>
  <c r="K690"/>
  <c r="L690" s="1"/>
  <c r="M690" s="1"/>
  <c r="Y690" s="1"/>
  <c r="N690"/>
  <c r="O690" s="1"/>
  <c r="P690" s="1"/>
  <c r="Z690" s="1"/>
  <c r="Q690"/>
  <c r="R690" s="1"/>
  <c r="S690" s="1"/>
  <c r="AA690" s="1"/>
  <c r="T690"/>
  <c r="W690"/>
  <c r="AB690"/>
  <c r="G691"/>
  <c r="H691"/>
  <c r="I691"/>
  <c r="J691" s="1"/>
  <c r="X691" s="1"/>
  <c r="K691"/>
  <c r="L691" s="1"/>
  <c r="M691" s="1"/>
  <c r="Y691" s="1"/>
  <c r="N691"/>
  <c r="O691" s="1"/>
  <c r="P691" s="1"/>
  <c r="Z691" s="1"/>
  <c r="Q691"/>
  <c r="R691" s="1"/>
  <c r="S691" s="1"/>
  <c r="AA691" s="1"/>
  <c r="T691"/>
  <c r="W691"/>
  <c r="AB691"/>
  <c r="G692"/>
  <c r="H692"/>
  <c r="I692"/>
  <c r="J692" s="1"/>
  <c r="X692" s="1"/>
  <c r="K692"/>
  <c r="L692" s="1"/>
  <c r="M692" s="1"/>
  <c r="Y692" s="1"/>
  <c r="N692"/>
  <c r="O692" s="1"/>
  <c r="P692" s="1"/>
  <c r="Z692" s="1"/>
  <c r="Q692"/>
  <c r="R692" s="1"/>
  <c r="S692" s="1"/>
  <c r="AA692" s="1"/>
  <c r="T692"/>
  <c r="W692"/>
  <c r="AB692"/>
  <c r="G693"/>
  <c r="H693"/>
  <c r="I693" s="1"/>
  <c r="J693" s="1"/>
  <c r="X693" s="1"/>
  <c r="K693"/>
  <c r="L693" s="1"/>
  <c r="M693" s="1"/>
  <c r="Y693" s="1"/>
  <c r="N693"/>
  <c r="O693"/>
  <c r="P693" s="1"/>
  <c r="Z693" s="1"/>
  <c r="Q693"/>
  <c r="R693" s="1"/>
  <c r="S693" s="1"/>
  <c r="AA693"/>
  <c r="T693"/>
  <c r="W693"/>
  <c r="AB693"/>
  <c r="G694"/>
  <c r="H694"/>
  <c r="I694"/>
  <c r="J694" s="1"/>
  <c r="X694" s="1"/>
  <c r="K694"/>
  <c r="L694"/>
  <c r="M694" s="1"/>
  <c r="Y694" s="1"/>
  <c r="N694"/>
  <c r="O694" s="1"/>
  <c r="P694" s="1"/>
  <c r="Z694" s="1"/>
  <c r="Q694"/>
  <c r="R694" s="1"/>
  <c r="S694" s="1"/>
  <c r="AA694" s="1"/>
  <c r="T694"/>
  <c r="W694"/>
  <c r="AB694"/>
  <c r="G695"/>
  <c r="H695"/>
  <c r="I695"/>
  <c r="J695" s="1"/>
  <c r="X695" s="1"/>
  <c r="K695"/>
  <c r="L695" s="1"/>
  <c r="M695" s="1"/>
  <c r="Y695" s="1"/>
  <c r="N695"/>
  <c r="O695" s="1"/>
  <c r="P695" s="1"/>
  <c r="Z695" s="1"/>
  <c r="Q695"/>
  <c r="R695" s="1"/>
  <c r="S695" s="1"/>
  <c r="AA695" s="1"/>
  <c r="T695"/>
  <c r="W695"/>
  <c r="AB695"/>
  <c r="G696"/>
  <c r="H696"/>
  <c r="I696" s="1"/>
  <c r="J696" s="1"/>
  <c r="X696" s="1"/>
  <c r="K696"/>
  <c r="L696"/>
  <c r="M696" s="1"/>
  <c r="Y696" s="1"/>
  <c r="N696"/>
  <c r="O696" s="1"/>
  <c r="P696" s="1"/>
  <c r="Z696" s="1"/>
  <c r="Q696"/>
  <c r="R696" s="1"/>
  <c r="S696" s="1"/>
  <c r="AA696" s="1"/>
  <c r="T696"/>
  <c r="W696"/>
  <c r="AB696"/>
  <c r="G697"/>
  <c r="H697"/>
  <c r="I697"/>
  <c r="J697" s="1"/>
  <c r="X697" s="1"/>
  <c r="K697"/>
  <c r="L697" s="1"/>
  <c r="M697" s="1"/>
  <c r="Y697" s="1"/>
  <c r="N697"/>
  <c r="O697"/>
  <c r="P697" s="1"/>
  <c r="Z697" s="1"/>
  <c r="Q697"/>
  <c r="R697" s="1"/>
  <c r="S697" s="1"/>
  <c r="AA697" s="1"/>
  <c r="T697"/>
  <c r="W697"/>
  <c r="AB697"/>
  <c r="G698"/>
  <c r="H698"/>
  <c r="I698" s="1"/>
  <c r="J698" s="1"/>
  <c r="X698" s="1"/>
  <c r="K698"/>
  <c r="L698"/>
  <c r="M698" s="1"/>
  <c r="Y698" s="1"/>
  <c r="N698"/>
  <c r="O698" s="1"/>
  <c r="P698" s="1"/>
  <c r="Z698" s="1"/>
  <c r="Q698"/>
  <c r="R698" s="1"/>
  <c r="S698" s="1"/>
  <c r="AA698" s="1"/>
  <c r="T698"/>
  <c r="W698"/>
  <c r="AB698"/>
  <c r="G699"/>
  <c r="H699"/>
  <c r="I699"/>
  <c r="J699" s="1"/>
  <c r="X699" s="1"/>
  <c r="K699"/>
  <c r="L699" s="1"/>
  <c r="M699" s="1"/>
  <c r="Y699" s="1"/>
  <c r="N699"/>
  <c r="O699"/>
  <c r="P699" s="1"/>
  <c r="Z699" s="1"/>
  <c r="Q699"/>
  <c r="R699" s="1"/>
  <c r="S699" s="1"/>
  <c r="AA699" s="1"/>
  <c r="T699"/>
  <c r="W699"/>
  <c r="AB699"/>
  <c r="G700"/>
  <c r="H700"/>
  <c r="I700" s="1"/>
  <c r="J700" s="1"/>
  <c r="X700" s="1"/>
  <c r="K700"/>
  <c r="L700"/>
  <c r="M700" s="1"/>
  <c r="Y700" s="1"/>
  <c r="N700"/>
  <c r="O700" s="1"/>
  <c r="P700" s="1"/>
  <c r="Z700" s="1"/>
  <c r="Q700"/>
  <c r="R700"/>
  <c r="S700" s="1"/>
  <c r="AA700" s="1"/>
  <c r="T700"/>
  <c r="W700"/>
  <c r="AB700"/>
  <c r="G701"/>
  <c r="H701"/>
  <c r="I701" s="1"/>
  <c r="J701" s="1"/>
  <c r="X701" s="1"/>
  <c r="K701"/>
  <c r="L701"/>
  <c r="M701" s="1"/>
  <c r="Y701" s="1"/>
  <c r="N701"/>
  <c r="O701" s="1"/>
  <c r="P701" s="1"/>
  <c r="Z701" s="1"/>
  <c r="Q701"/>
  <c r="R701" s="1"/>
  <c r="S701" s="1"/>
  <c r="AA701" s="1"/>
  <c r="T701"/>
  <c r="W701"/>
  <c r="AB701"/>
  <c r="G702"/>
  <c r="H702"/>
  <c r="I702" s="1"/>
  <c r="J702" s="1"/>
  <c r="X702" s="1"/>
  <c r="K702"/>
  <c r="L702" s="1"/>
  <c r="M702" s="1"/>
  <c r="Y702" s="1"/>
  <c r="N702"/>
  <c r="O702" s="1"/>
  <c r="P702" s="1"/>
  <c r="Z702" s="1"/>
  <c r="Q702"/>
  <c r="R702" s="1"/>
  <c r="S702" s="1"/>
  <c r="AA702" s="1"/>
  <c r="T702"/>
  <c r="W702"/>
  <c r="AB702"/>
  <c r="G703"/>
  <c r="H703"/>
  <c r="I703"/>
  <c r="J703" s="1"/>
  <c r="X703" s="1"/>
  <c r="K703"/>
  <c r="L703" s="1"/>
  <c r="M703" s="1"/>
  <c r="Y703" s="1"/>
  <c r="N703"/>
  <c r="O703" s="1"/>
  <c r="P703" s="1"/>
  <c r="Z703" s="1"/>
  <c r="Q703"/>
  <c r="R703" s="1"/>
  <c r="S703" s="1"/>
  <c r="AA703" s="1"/>
  <c r="T703"/>
  <c r="W703"/>
  <c r="AB703"/>
  <c r="G704"/>
  <c r="H704"/>
  <c r="I704" s="1"/>
  <c r="J704" s="1"/>
  <c r="X704" s="1"/>
  <c r="K704"/>
  <c r="L704"/>
  <c r="M704" s="1"/>
  <c r="Y704" s="1"/>
  <c r="N704"/>
  <c r="O704" s="1"/>
  <c r="P704" s="1"/>
  <c r="Z704" s="1"/>
  <c r="Q704"/>
  <c r="R704" s="1"/>
  <c r="S704" s="1"/>
  <c r="AA704" s="1"/>
  <c r="T704"/>
  <c r="W704"/>
  <c r="AB704"/>
  <c r="G705"/>
  <c r="H705"/>
  <c r="I705"/>
  <c r="J705" s="1"/>
  <c r="X705" s="1"/>
  <c r="K705"/>
  <c r="L705" s="1"/>
  <c r="M705" s="1"/>
  <c r="Y705" s="1"/>
  <c r="N705"/>
  <c r="O705"/>
  <c r="P705" s="1"/>
  <c r="Z705" s="1"/>
  <c r="Q705"/>
  <c r="R705" s="1"/>
  <c r="S705" s="1"/>
  <c r="AA705" s="1"/>
  <c r="T705"/>
  <c r="W705"/>
  <c r="AB705"/>
  <c r="G706"/>
  <c r="H706"/>
  <c r="I706"/>
  <c r="J706" s="1"/>
  <c r="X706" s="1"/>
  <c r="K706"/>
  <c r="L706" s="1"/>
  <c r="M706" s="1"/>
  <c r="Y706" s="1"/>
  <c r="N706"/>
  <c r="O706" s="1"/>
  <c r="P706" s="1"/>
  <c r="Z706" s="1"/>
  <c r="Q706"/>
  <c r="R706" s="1"/>
  <c r="S706" s="1"/>
  <c r="AA706" s="1"/>
  <c r="T706"/>
  <c r="W706"/>
  <c r="AB706"/>
  <c r="G707"/>
  <c r="H707"/>
  <c r="I707"/>
  <c r="J707" s="1"/>
  <c r="X707" s="1"/>
  <c r="K707"/>
  <c r="L707" s="1"/>
  <c r="M707" s="1"/>
  <c r="Y707" s="1"/>
  <c r="N707"/>
  <c r="O707" s="1"/>
  <c r="P707" s="1"/>
  <c r="Z707" s="1"/>
  <c r="Q707"/>
  <c r="R707" s="1"/>
  <c r="S707" s="1"/>
  <c r="AA707" s="1"/>
  <c r="T707"/>
  <c r="W707"/>
  <c r="AB707"/>
  <c r="G708"/>
  <c r="H708"/>
  <c r="I708"/>
  <c r="J708" s="1"/>
  <c r="X708" s="1"/>
  <c r="K708"/>
  <c r="L708"/>
  <c r="M708" s="1"/>
  <c r="Y708" s="1"/>
  <c r="N708"/>
  <c r="O708" s="1"/>
  <c r="P708" s="1"/>
  <c r="Z708" s="1"/>
  <c r="Q708"/>
  <c r="R708" s="1"/>
  <c r="S708" s="1"/>
  <c r="AA708" s="1"/>
  <c r="T708"/>
  <c r="W708"/>
  <c r="AB708"/>
  <c r="G709"/>
  <c r="H709"/>
  <c r="I709"/>
  <c r="J709" s="1"/>
  <c r="X709" s="1"/>
  <c r="K709"/>
  <c r="L709" s="1"/>
  <c r="M709" s="1"/>
  <c r="Y709" s="1"/>
  <c r="N709"/>
  <c r="O709" s="1"/>
  <c r="P709" s="1"/>
  <c r="Z709" s="1"/>
  <c r="Q709"/>
  <c r="R709" s="1"/>
  <c r="S709" s="1"/>
  <c r="AA709"/>
  <c r="T709"/>
  <c r="W709"/>
  <c r="AB709"/>
  <c r="G710"/>
  <c r="H710"/>
  <c r="I710" s="1"/>
  <c r="J710" s="1"/>
  <c r="X710" s="1"/>
  <c r="K710"/>
  <c r="L710"/>
  <c r="M710" s="1"/>
  <c r="Y710" s="1"/>
  <c r="N710"/>
  <c r="O710" s="1"/>
  <c r="P710" s="1"/>
  <c r="Z710" s="1"/>
  <c r="Q710"/>
  <c r="R710"/>
  <c r="S710" s="1"/>
  <c r="AA710" s="1"/>
  <c r="T710"/>
  <c r="W710"/>
  <c r="AB710"/>
  <c r="G711"/>
  <c r="H711"/>
  <c r="I711" s="1"/>
  <c r="J711" s="1"/>
  <c r="X711" s="1"/>
  <c r="K711"/>
  <c r="L711"/>
  <c r="M711" s="1"/>
  <c r="Y711" s="1"/>
  <c r="N711"/>
  <c r="O711" s="1"/>
  <c r="P711" s="1"/>
  <c r="Z711" s="1"/>
  <c r="Q711"/>
  <c r="R711" s="1"/>
  <c r="S711" s="1"/>
  <c r="AA711" s="1"/>
  <c r="T711"/>
  <c r="W711"/>
  <c r="AB711"/>
  <c r="G712"/>
  <c r="H712"/>
  <c r="I712" s="1"/>
  <c r="J712" s="1"/>
  <c r="X712" s="1"/>
  <c r="K712"/>
  <c r="L712"/>
  <c r="M712" s="1"/>
  <c r="Y712" s="1"/>
  <c r="N712"/>
  <c r="O712" s="1"/>
  <c r="P712" s="1"/>
  <c r="Z712" s="1"/>
  <c r="Q712"/>
  <c r="R712" s="1"/>
  <c r="S712" s="1"/>
  <c r="AA712" s="1"/>
  <c r="T712"/>
  <c r="W712"/>
  <c r="AB712"/>
  <c r="G713"/>
  <c r="H713"/>
  <c r="I713" s="1"/>
  <c r="J713" s="1"/>
  <c r="X713" s="1"/>
  <c r="K713"/>
  <c r="L713" s="1"/>
  <c r="M713" s="1"/>
  <c r="Y713" s="1"/>
  <c r="N713"/>
  <c r="O713"/>
  <c r="P713" s="1"/>
  <c r="Z713" s="1"/>
  <c r="Q713"/>
  <c r="R713" s="1"/>
  <c r="S713" s="1"/>
  <c r="AA713" s="1"/>
  <c r="T713"/>
  <c r="W713"/>
  <c r="AB713"/>
  <c r="G714"/>
  <c r="H714"/>
  <c r="I714" s="1"/>
  <c r="J714" s="1"/>
  <c r="X714" s="1"/>
  <c r="K714"/>
  <c r="L714"/>
  <c r="M714" s="1"/>
  <c r="Y714" s="1"/>
  <c r="N714"/>
  <c r="O714" s="1"/>
  <c r="P714" s="1"/>
  <c r="Z714" s="1"/>
  <c r="Q714"/>
  <c r="R714" s="1"/>
  <c r="S714" s="1"/>
  <c r="AA714" s="1"/>
  <c r="T714"/>
  <c r="W714"/>
  <c r="AB714"/>
  <c r="G715"/>
  <c r="H715"/>
  <c r="I715"/>
  <c r="J715" s="1"/>
  <c r="X715" s="1"/>
  <c r="K715"/>
  <c r="L715" s="1"/>
  <c r="M715" s="1"/>
  <c r="Y715" s="1"/>
  <c r="N715"/>
  <c r="O715"/>
  <c r="P715" s="1"/>
  <c r="Z715" s="1"/>
  <c r="Q715"/>
  <c r="R715" s="1"/>
  <c r="S715" s="1"/>
  <c r="AA715" s="1"/>
  <c r="T715"/>
  <c r="W715"/>
  <c r="AB715"/>
  <c r="G716"/>
  <c r="H716"/>
  <c r="I716" s="1"/>
  <c r="J716" s="1"/>
  <c r="X716" s="1"/>
  <c r="K716"/>
  <c r="L716"/>
  <c r="M716" s="1"/>
  <c r="Y716" s="1"/>
  <c r="N716"/>
  <c r="O716" s="1"/>
  <c r="P716" s="1"/>
  <c r="Z716" s="1"/>
  <c r="Q716"/>
  <c r="R716"/>
  <c r="S716" s="1"/>
  <c r="AA716" s="1"/>
  <c r="T716"/>
  <c r="W716"/>
  <c r="AB716"/>
  <c r="G717"/>
  <c r="H717"/>
  <c r="I717" s="1"/>
  <c r="J717" s="1"/>
  <c r="X717" s="1"/>
  <c r="K717"/>
  <c r="L717"/>
  <c r="M717" s="1"/>
  <c r="Y717" s="1"/>
  <c r="N717"/>
  <c r="O717" s="1"/>
  <c r="P717" s="1"/>
  <c r="Z717" s="1"/>
  <c r="Q717"/>
  <c r="R717" s="1"/>
  <c r="S717" s="1"/>
  <c r="AA717" s="1"/>
  <c r="T717"/>
  <c r="W717"/>
  <c r="AB717"/>
  <c r="G718"/>
  <c r="H718"/>
  <c r="I718" s="1"/>
  <c r="J718" s="1"/>
  <c r="X718" s="1"/>
  <c r="K718"/>
  <c r="L718" s="1"/>
  <c r="M718" s="1"/>
  <c r="Y718" s="1"/>
  <c r="N718"/>
  <c r="O718" s="1"/>
  <c r="P718" s="1"/>
  <c r="Z718" s="1"/>
  <c r="Q718"/>
  <c r="R718" s="1"/>
  <c r="S718" s="1"/>
  <c r="AA718" s="1"/>
  <c r="T718"/>
  <c r="W718"/>
  <c r="AB718"/>
  <c r="G719"/>
  <c r="H719"/>
  <c r="I719" s="1"/>
  <c r="J719" s="1"/>
  <c r="X719" s="1"/>
  <c r="K719"/>
  <c r="L719" s="1"/>
  <c r="M719" s="1"/>
  <c r="Y719" s="1"/>
  <c r="N719"/>
  <c r="O719" s="1"/>
  <c r="P719" s="1"/>
  <c r="Z719" s="1"/>
  <c r="Q719"/>
  <c r="R719" s="1"/>
  <c r="S719" s="1"/>
  <c r="AA719" s="1"/>
  <c r="T719"/>
  <c r="W719"/>
  <c r="AB719"/>
  <c r="G720"/>
  <c r="H720"/>
  <c r="I720" s="1"/>
  <c r="J720" s="1"/>
  <c r="X720" s="1"/>
  <c r="K720"/>
  <c r="L720"/>
  <c r="M720" s="1"/>
  <c r="Y720" s="1"/>
  <c r="N720"/>
  <c r="O720" s="1"/>
  <c r="P720" s="1"/>
  <c r="Z720" s="1"/>
  <c r="Q720"/>
  <c r="R720"/>
  <c r="S720" s="1"/>
  <c r="AA720" s="1"/>
  <c r="T720"/>
  <c r="W720"/>
  <c r="AB720"/>
  <c r="G721"/>
  <c r="H721"/>
  <c r="I721"/>
  <c r="J721" s="1"/>
  <c r="X721" s="1"/>
  <c r="K721"/>
  <c r="L721"/>
  <c r="M721" s="1"/>
  <c r="Y721" s="1"/>
  <c r="N721"/>
  <c r="O721"/>
  <c r="P721" s="1"/>
  <c r="Z721" s="1"/>
  <c r="Q721"/>
  <c r="R721" s="1"/>
  <c r="S721" s="1"/>
  <c r="AA721" s="1"/>
  <c r="T721"/>
  <c r="W721"/>
  <c r="AB721"/>
  <c r="G722"/>
  <c r="H722"/>
  <c r="I722"/>
  <c r="J722" s="1"/>
  <c r="X722" s="1"/>
  <c r="K722"/>
  <c r="L722" s="1"/>
  <c r="M722" s="1"/>
  <c r="Y722" s="1"/>
  <c r="N722"/>
  <c r="O722" s="1"/>
  <c r="P722" s="1"/>
  <c r="Z722" s="1"/>
  <c r="Q722"/>
  <c r="R722" s="1"/>
  <c r="S722" s="1"/>
  <c r="AA722" s="1"/>
  <c r="T722"/>
  <c r="W722"/>
  <c r="AB722"/>
  <c r="G723"/>
  <c r="H723"/>
  <c r="I723"/>
  <c r="J723" s="1"/>
  <c r="X723" s="1"/>
  <c r="K723"/>
  <c r="L723" s="1"/>
  <c r="M723" s="1"/>
  <c r="Y723" s="1"/>
  <c r="N723"/>
  <c r="O723" s="1"/>
  <c r="P723" s="1"/>
  <c r="Z723" s="1"/>
  <c r="Q723"/>
  <c r="R723" s="1"/>
  <c r="S723" s="1"/>
  <c r="AA723" s="1"/>
  <c r="T723"/>
  <c r="W723"/>
  <c r="AB723"/>
  <c r="G724"/>
  <c r="H724"/>
  <c r="I724" s="1"/>
  <c r="J724" s="1"/>
  <c r="X724" s="1"/>
  <c r="K724"/>
  <c r="L724" s="1"/>
  <c r="M724" s="1"/>
  <c r="Y724" s="1"/>
  <c r="N724"/>
  <c r="O724" s="1"/>
  <c r="P724" s="1"/>
  <c r="Z724"/>
  <c r="Q724"/>
  <c r="R724" s="1"/>
  <c r="S724" s="1"/>
  <c r="AA724" s="1"/>
  <c r="T724"/>
  <c r="W724"/>
  <c r="AB724"/>
  <c r="G725"/>
  <c r="H725"/>
  <c r="I725"/>
  <c r="J725" s="1"/>
  <c r="X725" s="1"/>
  <c r="K725"/>
  <c r="L725" s="1"/>
  <c r="M725" s="1"/>
  <c r="Y725" s="1"/>
  <c r="N725"/>
  <c r="O725" s="1"/>
  <c r="P725" s="1"/>
  <c r="Z725" s="1"/>
  <c r="Q725"/>
  <c r="R725" s="1"/>
  <c r="S725" s="1"/>
  <c r="AA725" s="1"/>
  <c r="T725"/>
  <c r="W725"/>
  <c r="AB725"/>
  <c r="G726"/>
  <c r="H726"/>
  <c r="I726" s="1"/>
  <c r="J726" s="1"/>
  <c r="X726" s="1"/>
  <c r="K726"/>
  <c r="L726" s="1"/>
  <c r="M726" s="1"/>
  <c r="Y726" s="1"/>
  <c r="N726"/>
  <c r="O726" s="1"/>
  <c r="P726" s="1"/>
  <c r="Z726" s="1"/>
  <c r="Q726"/>
  <c r="R726" s="1"/>
  <c r="S726" s="1"/>
  <c r="AA726" s="1"/>
  <c r="T726"/>
  <c r="W726"/>
  <c r="AB726"/>
  <c r="G727"/>
  <c r="H727"/>
  <c r="I727" s="1"/>
  <c r="J727" s="1"/>
  <c r="X727" s="1"/>
  <c r="K727"/>
  <c r="L727" s="1"/>
  <c r="M727" s="1"/>
  <c r="Y727" s="1"/>
  <c r="N727"/>
  <c r="O727" s="1"/>
  <c r="P727" s="1"/>
  <c r="Z727" s="1"/>
  <c r="Q727"/>
  <c r="R727" s="1"/>
  <c r="S727" s="1"/>
  <c r="AA727" s="1"/>
  <c r="T727"/>
  <c r="W727"/>
  <c r="AB727"/>
  <c r="G728"/>
  <c r="H728"/>
  <c r="I728" s="1"/>
  <c r="J728" s="1"/>
  <c r="X728" s="1"/>
  <c r="K728"/>
  <c r="L728" s="1"/>
  <c r="M728" s="1"/>
  <c r="Y728" s="1"/>
  <c r="N728"/>
  <c r="O728" s="1"/>
  <c r="P728" s="1"/>
  <c r="Z728"/>
  <c r="Q728"/>
  <c r="R728" s="1"/>
  <c r="S728" s="1"/>
  <c r="AA728" s="1"/>
  <c r="T728"/>
  <c r="W728"/>
  <c r="AB728"/>
  <c r="G729"/>
  <c r="H729"/>
  <c r="I729"/>
  <c r="J729" s="1"/>
  <c r="X729" s="1"/>
  <c r="K729"/>
  <c r="L729" s="1"/>
  <c r="M729" s="1"/>
  <c r="Y729" s="1"/>
  <c r="N729"/>
  <c r="O729" s="1"/>
  <c r="P729" s="1"/>
  <c r="Z729" s="1"/>
  <c r="Q729"/>
  <c r="R729" s="1"/>
  <c r="S729" s="1"/>
  <c r="AA729" s="1"/>
  <c r="T729"/>
  <c r="W729"/>
  <c r="AB729"/>
  <c r="G730"/>
  <c r="H730"/>
  <c r="I730" s="1"/>
  <c r="J730" s="1"/>
  <c r="X730" s="1"/>
  <c r="K730"/>
  <c r="L730" s="1"/>
  <c r="M730" s="1"/>
  <c r="Y730" s="1"/>
  <c r="N730"/>
  <c r="O730" s="1"/>
  <c r="P730" s="1"/>
  <c r="Z730" s="1"/>
  <c r="Q730"/>
  <c r="R730" s="1"/>
  <c r="S730" s="1"/>
  <c r="AA730" s="1"/>
  <c r="T730"/>
  <c r="W730"/>
  <c r="AB730"/>
  <c r="G731"/>
  <c r="H731"/>
  <c r="I731" s="1"/>
  <c r="J731" s="1"/>
  <c r="X731" s="1"/>
  <c r="K731"/>
  <c r="L731" s="1"/>
  <c r="M731" s="1"/>
  <c r="Y731" s="1"/>
  <c r="N731"/>
  <c r="O731" s="1"/>
  <c r="P731" s="1"/>
  <c r="Z731" s="1"/>
  <c r="Q731"/>
  <c r="R731" s="1"/>
  <c r="S731" s="1"/>
  <c r="AA731" s="1"/>
  <c r="T731"/>
  <c r="W731"/>
  <c r="AB731"/>
  <c r="G732"/>
  <c r="H732"/>
  <c r="I732" s="1"/>
  <c r="J732" s="1"/>
  <c r="X732" s="1"/>
  <c r="K732"/>
  <c r="L732" s="1"/>
  <c r="M732" s="1"/>
  <c r="Y732" s="1"/>
  <c r="N732"/>
  <c r="O732" s="1"/>
  <c r="P732" s="1"/>
  <c r="Z732"/>
  <c r="Q732"/>
  <c r="R732" s="1"/>
  <c r="S732" s="1"/>
  <c r="AA732" s="1"/>
  <c r="T732"/>
  <c r="W732"/>
  <c r="AB732"/>
  <c r="G733"/>
  <c r="H733"/>
  <c r="I733"/>
  <c r="J733" s="1"/>
  <c r="X733" s="1"/>
  <c r="K733"/>
  <c r="L733" s="1"/>
  <c r="M733" s="1"/>
  <c r="Y733" s="1"/>
  <c r="N733"/>
  <c r="O733" s="1"/>
  <c r="P733" s="1"/>
  <c r="Z733" s="1"/>
  <c r="Q733"/>
  <c r="R733" s="1"/>
  <c r="S733" s="1"/>
  <c r="AA733" s="1"/>
  <c r="T733"/>
  <c r="W733"/>
  <c r="AB733"/>
  <c r="G734"/>
  <c r="H734"/>
  <c r="I734" s="1"/>
  <c r="J734" s="1"/>
  <c r="X734" s="1"/>
  <c r="K734"/>
  <c r="L734" s="1"/>
  <c r="M734" s="1"/>
  <c r="Y734" s="1"/>
  <c r="N734"/>
  <c r="O734" s="1"/>
  <c r="P734" s="1"/>
  <c r="Z734" s="1"/>
  <c r="Q734"/>
  <c r="R734" s="1"/>
  <c r="S734" s="1"/>
  <c r="AA734" s="1"/>
  <c r="T734"/>
  <c r="W734"/>
  <c r="AB734"/>
  <c r="G735"/>
  <c r="H735"/>
  <c r="I735" s="1"/>
  <c r="J735" s="1"/>
  <c r="X735" s="1"/>
  <c r="K735"/>
  <c r="L735" s="1"/>
  <c r="M735" s="1"/>
  <c r="Y735" s="1"/>
  <c r="N735"/>
  <c r="O735" s="1"/>
  <c r="P735" s="1"/>
  <c r="Z735" s="1"/>
  <c r="Q735"/>
  <c r="R735" s="1"/>
  <c r="S735" s="1"/>
  <c r="AA735" s="1"/>
  <c r="T735"/>
  <c r="W735"/>
  <c r="AB735"/>
  <c r="G736"/>
  <c r="H736"/>
  <c r="I736" s="1"/>
  <c r="J736" s="1"/>
  <c r="X736" s="1"/>
  <c r="K736"/>
  <c r="L736" s="1"/>
  <c r="M736" s="1"/>
  <c r="Y736" s="1"/>
  <c r="N736"/>
  <c r="O736" s="1"/>
  <c r="P736" s="1"/>
  <c r="Z736"/>
  <c r="Q736"/>
  <c r="R736" s="1"/>
  <c r="S736" s="1"/>
  <c r="AA736" s="1"/>
  <c r="T736"/>
  <c r="W736"/>
  <c r="AB736"/>
  <c r="G737"/>
  <c r="H737"/>
  <c r="I737"/>
  <c r="J737" s="1"/>
  <c r="X737" s="1"/>
  <c r="K737"/>
  <c r="L737" s="1"/>
  <c r="M737" s="1"/>
  <c r="Y737" s="1"/>
  <c r="N737"/>
  <c r="O737" s="1"/>
  <c r="P737" s="1"/>
  <c r="Z737" s="1"/>
  <c r="Q737"/>
  <c r="R737" s="1"/>
  <c r="S737" s="1"/>
  <c r="AA737" s="1"/>
  <c r="T737"/>
  <c r="W737"/>
  <c r="AB737"/>
  <c r="G738"/>
  <c r="H738"/>
  <c r="I738" s="1"/>
  <c r="J738" s="1"/>
  <c r="X738" s="1"/>
  <c r="K738"/>
  <c r="L738" s="1"/>
  <c r="M738" s="1"/>
  <c r="Y738" s="1"/>
  <c r="N738"/>
  <c r="O738" s="1"/>
  <c r="P738" s="1"/>
  <c r="Z738" s="1"/>
  <c r="Q738"/>
  <c r="R738" s="1"/>
  <c r="S738" s="1"/>
  <c r="AA738" s="1"/>
  <c r="T738"/>
  <c r="W738"/>
  <c r="AB738"/>
  <c r="G739"/>
  <c r="H739"/>
  <c r="I739"/>
  <c r="J739" s="1"/>
  <c r="X739" s="1"/>
  <c r="K739"/>
  <c r="L739" s="1"/>
  <c r="M739" s="1"/>
  <c r="Y739" s="1"/>
  <c r="N739"/>
  <c r="O739" s="1"/>
  <c r="P739" s="1"/>
  <c r="Z739" s="1"/>
  <c r="Q739"/>
  <c r="R739" s="1"/>
  <c r="S739" s="1"/>
  <c r="AA739" s="1"/>
  <c r="T739"/>
  <c r="W739"/>
  <c r="AB739"/>
  <c r="G740"/>
  <c r="H740"/>
  <c r="I740" s="1"/>
  <c r="J740" s="1"/>
  <c r="X740" s="1"/>
  <c r="K740"/>
  <c r="L740" s="1"/>
  <c r="M740" s="1"/>
  <c r="Y740" s="1"/>
  <c r="N740"/>
  <c r="O740" s="1"/>
  <c r="P740" s="1"/>
  <c r="Z740"/>
  <c r="Q740"/>
  <c r="R740" s="1"/>
  <c r="S740" s="1"/>
  <c r="AA740" s="1"/>
  <c r="T740"/>
  <c r="W740"/>
  <c r="AB740"/>
  <c r="G741"/>
  <c r="H741"/>
  <c r="I741"/>
  <c r="J741" s="1"/>
  <c r="X741" s="1"/>
  <c r="K741"/>
  <c r="L741" s="1"/>
  <c r="M741" s="1"/>
  <c r="Y741" s="1"/>
  <c r="N741"/>
  <c r="O741" s="1"/>
  <c r="P741" s="1"/>
  <c r="Z741" s="1"/>
  <c r="Q741"/>
  <c r="R741" s="1"/>
  <c r="S741" s="1"/>
  <c r="AA741" s="1"/>
  <c r="T741"/>
  <c r="W741"/>
  <c r="AB741"/>
  <c r="G742"/>
  <c r="H742"/>
  <c r="I742" s="1"/>
  <c r="J742" s="1"/>
  <c r="X742" s="1"/>
  <c r="K742"/>
  <c r="L742" s="1"/>
  <c r="M742" s="1"/>
  <c r="Y742" s="1"/>
  <c r="N742"/>
  <c r="O742" s="1"/>
  <c r="P742" s="1"/>
  <c r="Z742" s="1"/>
  <c r="Q742"/>
  <c r="R742" s="1"/>
  <c r="S742" s="1"/>
  <c r="AA742" s="1"/>
  <c r="T742"/>
  <c r="W742"/>
  <c r="AB742"/>
  <c r="G743"/>
  <c r="H743"/>
  <c r="I743" s="1"/>
  <c r="J743" s="1"/>
  <c r="X743" s="1"/>
  <c r="K743"/>
  <c r="L743" s="1"/>
  <c r="M743" s="1"/>
  <c r="Y743" s="1"/>
  <c r="N743"/>
  <c r="O743" s="1"/>
  <c r="P743" s="1"/>
  <c r="Z743" s="1"/>
  <c r="Q743"/>
  <c r="R743" s="1"/>
  <c r="S743" s="1"/>
  <c r="AA743" s="1"/>
  <c r="T743"/>
  <c r="W743"/>
  <c r="AB743"/>
  <c r="G744"/>
  <c r="H744"/>
  <c r="I744" s="1"/>
  <c r="J744" s="1"/>
  <c r="X744" s="1"/>
  <c r="K744"/>
  <c r="L744" s="1"/>
  <c r="M744" s="1"/>
  <c r="Y744" s="1"/>
  <c r="N744"/>
  <c r="O744" s="1"/>
  <c r="P744" s="1"/>
  <c r="Z744"/>
  <c r="Q744"/>
  <c r="R744" s="1"/>
  <c r="S744" s="1"/>
  <c r="AA744" s="1"/>
  <c r="T744"/>
  <c r="W744"/>
  <c r="AB744"/>
  <c r="G745"/>
  <c r="H745"/>
  <c r="I745"/>
  <c r="J745" s="1"/>
  <c r="X745" s="1"/>
  <c r="K745"/>
  <c r="L745" s="1"/>
  <c r="M745" s="1"/>
  <c r="Y745" s="1"/>
  <c r="N745"/>
  <c r="O745" s="1"/>
  <c r="P745" s="1"/>
  <c r="Z745" s="1"/>
  <c r="Q745"/>
  <c r="R745" s="1"/>
  <c r="S745" s="1"/>
  <c r="AA745" s="1"/>
  <c r="T745"/>
  <c r="W745"/>
  <c r="AB745"/>
  <c r="G746"/>
  <c r="H746"/>
  <c r="I746" s="1"/>
  <c r="J746" s="1"/>
  <c r="X746" s="1"/>
  <c r="K746"/>
  <c r="L746" s="1"/>
  <c r="M746" s="1"/>
  <c r="Y746" s="1"/>
  <c r="N746"/>
  <c r="O746" s="1"/>
  <c r="P746" s="1"/>
  <c r="Z746" s="1"/>
  <c r="Q746"/>
  <c r="R746" s="1"/>
  <c r="S746" s="1"/>
  <c r="AA746" s="1"/>
  <c r="T746"/>
  <c r="W746"/>
  <c r="AB746"/>
  <c r="G747"/>
  <c r="H747"/>
  <c r="I747" s="1"/>
  <c r="J747" s="1"/>
  <c r="X747" s="1"/>
  <c r="K747"/>
  <c r="L747" s="1"/>
  <c r="M747" s="1"/>
  <c r="Y747" s="1"/>
  <c r="N747"/>
  <c r="O747" s="1"/>
  <c r="P747" s="1"/>
  <c r="Z747" s="1"/>
  <c r="Q747"/>
  <c r="R747" s="1"/>
  <c r="S747" s="1"/>
  <c r="AA747" s="1"/>
  <c r="T747"/>
  <c r="W747"/>
  <c r="AB747"/>
  <c r="G748"/>
  <c r="H748"/>
  <c r="I748" s="1"/>
  <c r="J748" s="1"/>
  <c r="X748" s="1"/>
  <c r="K748"/>
  <c r="L748" s="1"/>
  <c r="M748" s="1"/>
  <c r="Y748" s="1"/>
  <c r="N748"/>
  <c r="O748" s="1"/>
  <c r="P748" s="1"/>
  <c r="Z748"/>
  <c r="Q748"/>
  <c r="R748" s="1"/>
  <c r="S748" s="1"/>
  <c r="AA748" s="1"/>
  <c r="T748"/>
  <c r="W748"/>
  <c r="AB748"/>
  <c r="G749"/>
  <c r="H749"/>
  <c r="I749"/>
  <c r="J749" s="1"/>
  <c r="X749" s="1"/>
  <c r="K749"/>
  <c r="L749" s="1"/>
  <c r="M749" s="1"/>
  <c r="Y749" s="1"/>
  <c r="N749"/>
  <c r="O749" s="1"/>
  <c r="P749" s="1"/>
  <c r="Z749" s="1"/>
  <c r="Q749"/>
  <c r="R749" s="1"/>
  <c r="S749" s="1"/>
  <c r="AA749" s="1"/>
  <c r="T749"/>
  <c r="W749"/>
  <c r="AB749"/>
  <c r="G750"/>
  <c r="H750"/>
  <c r="I750" s="1"/>
  <c r="J750" s="1"/>
  <c r="X750" s="1"/>
  <c r="K750"/>
  <c r="L750" s="1"/>
  <c r="M750" s="1"/>
  <c r="Y750" s="1"/>
  <c r="N750"/>
  <c r="O750" s="1"/>
  <c r="P750" s="1"/>
  <c r="Z750" s="1"/>
  <c r="Q750"/>
  <c r="R750" s="1"/>
  <c r="S750" s="1"/>
  <c r="AA750" s="1"/>
  <c r="T750"/>
  <c r="W750"/>
  <c r="AB750"/>
  <c r="G751"/>
  <c r="H751"/>
  <c r="I751" s="1"/>
  <c r="J751" s="1"/>
  <c r="X751" s="1"/>
  <c r="K751"/>
  <c r="L751" s="1"/>
  <c r="M751" s="1"/>
  <c r="Y751" s="1"/>
  <c r="N751"/>
  <c r="O751" s="1"/>
  <c r="P751" s="1"/>
  <c r="Z751" s="1"/>
  <c r="Q751"/>
  <c r="R751" s="1"/>
  <c r="S751" s="1"/>
  <c r="AA751" s="1"/>
  <c r="T751"/>
  <c r="W751"/>
  <c r="AB751"/>
  <c r="G752"/>
  <c r="H752"/>
  <c r="I752" s="1"/>
  <c r="J752" s="1"/>
  <c r="X752" s="1"/>
  <c r="K752"/>
  <c r="L752" s="1"/>
  <c r="M752" s="1"/>
  <c r="Y752" s="1"/>
  <c r="N752"/>
  <c r="O752" s="1"/>
  <c r="P752" s="1"/>
  <c r="Z752"/>
  <c r="Q752"/>
  <c r="R752" s="1"/>
  <c r="S752" s="1"/>
  <c r="AA752" s="1"/>
  <c r="T752"/>
  <c r="W752"/>
  <c r="AB752"/>
  <c r="G753"/>
  <c r="H753"/>
  <c r="I753"/>
  <c r="J753" s="1"/>
  <c r="X753" s="1"/>
  <c r="K753"/>
  <c r="L753" s="1"/>
  <c r="M753" s="1"/>
  <c r="Y753" s="1"/>
  <c r="N753"/>
  <c r="O753" s="1"/>
  <c r="P753" s="1"/>
  <c r="Z753" s="1"/>
  <c r="Q753"/>
  <c r="R753" s="1"/>
  <c r="S753" s="1"/>
  <c r="AA753" s="1"/>
  <c r="T753"/>
  <c r="W753"/>
  <c r="AB753"/>
  <c r="G754"/>
  <c r="H754"/>
  <c r="I754" s="1"/>
  <c r="J754" s="1"/>
  <c r="X754" s="1"/>
  <c r="K754"/>
  <c r="L754" s="1"/>
  <c r="M754" s="1"/>
  <c r="Y754" s="1"/>
  <c r="N754"/>
  <c r="O754" s="1"/>
  <c r="P754" s="1"/>
  <c r="Z754" s="1"/>
  <c r="Q754"/>
  <c r="R754" s="1"/>
  <c r="S754" s="1"/>
  <c r="AA754" s="1"/>
  <c r="T754"/>
  <c r="W754"/>
  <c r="AB754"/>
  <c r="G755"/>
  <c r="H755"/>
  <c r="I755"/>
  <c r="J755" s="1"/>
  <c r="X755" s="1"/>
  <c r="K755"/>
  <c r="L755" s="1"/>
  <c r="M755" s="1"/>
  <c r="Y755" s="1"/>
  <c r="N755"/>
  <c r="O755" s="1"/>
  <c r="P755" s="1"/>
  <c r="Z755" s="1"/>
  <c r="Q755"/>
  <c r="R755" s="1"/>
  <c r="S755" s="1"/>
  <c r="AA755" s="1"/>
  <c r="T755"/>
  <c r="W755"/>
  <c r="AB755"/>
  <c r="G756"/>
  <c r="H756"/>
  <c r="I756" s="1"/>
  <c r="J756" s="1"/>
  <c r="X756" s="1"/>
  <c r="K756"/>
  <c r="L756" s="1"/>
  <c r="M756" s="1"/>
  <c r="Y756" s="1"/>
  <c r="N756"/>
  <c r="O756" s="1"/>
  <c r="P756" s="1"/>
  <c r="Z756"/>
  <c r="Q756"/>
  <c r="R756" s="1"/>
  <c r="S756" s="1"/>
  <c r="AA756" s="1"/>
  <c r="T756"/>
  <c r="W756"/>
  <c r="AB756"/>
  <c r="G757"/>
  <c r="H757"/>
  <c r="I757"/>
  <c r="J757" s="1"/>
  <c r="X757" s="1"/>
  <c r="K757"/>
  <c r="L757" s="1"/>
  <c r="M757" s="1"/>
  <c r="Y757" s="1"/>
  <c r="N757"/>
  <c r="O757" s="1"/>
  <c r="P757" s="1"/>
  <c r="Z757" s="1"/>
  <c r="Q757"/>
  <c r="R757" s="1"/>
  <c r="S757" s="1"/>
  <c r="AA757" s="1"/>
  <c r="T757"/>
  <c r="W757"/>
  <c r="AB757"/>
  <c r="G758"/>
  <c r="H758"/>
  <c r="I758" s="1"/>
  <c r="J758" s="1"/>
  <c r="X758" s="1"/>
  <c r="K758"/>
  <c r="L758" s="1"/>
  <c r="M758" s="1"/>
  <c r="Y758" s="1"/>
  <c r="N758"/>
  <c r="O758" s="1"/>
  <c r="P758" s="1"/>
  <c r="Z758" s="1"/>
  <c r="Q758"/>
  <c r="R758" s="1"/>
  <c r="S758" s="1"/>
  <c r="AA758" s="1"/>
  <c r="T758"/>
  <c r="W758"/>
  <c r="AB758"/>
  <c r="G759"/>
  <c r="H759"/>
  <c r="I759" s="1"/>
  <c r="J759" s="1"/>
  <c r="X759" s="1"/>
  <c r="K759"/>
  <c r="L759" s="1"/>
  <c r="M759" s="1"/>
  <c r="Y759" s="1"/>
  <c r="N759"/>
  <c r="O759" s="1"/>
  <c r="P759" s="1"/>
  <c r="Z759" s="1"/>
  <c r="Q759"/>
  <c r="R759" s="1"/>
  <c r="S759" s="1"/>
  <c r="AA759" s="1"/>
  <c r="T759"/>
  <c r="W759"/>
  <c r="AB759"/>
  <c r="G760"/>
  <c r="H760"/>
  <c r="I760" s="1"/>
  <c r="J760" s="1"/>
  <c r="X760" s="1"/>
  <c r="K760"/>
  <c r="L760" s="1"/>
  <c r="M760" s="1"/>
  <c r="Y760" s="1"/>
  <c r="N760"/>
  <c r="O760" s="1"/>
  <c r="P760" s="1"/>
  <c r="Z760"/>
  <c r="Q760"/>
  <c r="R760" s="1"/>
  <c r="S760" s="1"/>
  <c r="AA760" s="1"/>
  <c r="T760"/>
  <c r="W760"/>
  <c r="AB760"/>
  <c r="G761"/>
  <c r="H761"/>
  <c r="I761"/>
  <c r="J761" s="1"/>
  <c r="X761" s="1"/>
  <c r="K761"/>
  <c r="L761" s="1"/>
  <c r="M761" s="1"/>
  <c r="Y761" s="1"/>
  <c r="N761"/>
  <c r="O761" s="1"/>
  <c r="P761" s="1"/>
  <c r="Z761" s="1"/>
  <c r="Q761"/>
  <c r="R761" s="1"/>
  <c r="S761" s="1"/>
  <c r="AA761" s="1"/>
  <c r="T761"/>
  <c r="W761"/>
  <c r="AB761"/>
  <c r="G762"/>
  <c r="H762"/>
  <c r="I762" s="1"/>
  <c r="J762" s="1"/>
  <c r="X762" s="1"/>
  <c r="K762"/>
  <c r="L762" s="1"/>
  <c r="M762" s="1"/>
  <c r="Y762" s="1"/>
  <c r="N762"/>
  <c r="O762" s="1"/>
  <c r="P762" s="1"/>
  <c r="Z762" s="1"/>
  <c r="Q762"/>
  <c r="R762" s="1"/>
  <c r="S762" s="1"/>
  <c r="AA762" s="1"/>
  <c r="T762"/>
  <c r="W762"/>
  <c r="AB762"/>
  <c r="G763"/>
  <c r="H763"/>
  <c r="I763" s="1"/>
  <c r="J763" s="1"/>
  <c r="X763" s="1"/>
  <c r="K763"/>
  <c r="L763" s="1"/>
  <c r="M763" s="1"/>
  <c r="Y763" s="1"/>
  <c r="N763"/>
  <c r="O763" s="1"/>
  <c r="P763" s="1"/>
  <c r="Z763" s="1"/>
  <c r="Q763"/>
  <c r="R763" s="1"/>
  <c r="S763" s="1"/>
  <c r="AA763" s="1"/>
  <c r="T763"/>
  <c r="W763"/>
  <c r="AB763"/>
  <c r="G764"/>
  <c r="H764"/>
  <c r="I764" s="1"/>
  <c r="J764" s="1"/>
  <c r="X764" s="1"/>
  <c r="K764"/>
  <c r="L764" s="1"/>
  <c r="M764" s="1"/>
  <c r="Y764" s="1"/>
  <c r="N764"/>
  <c r="O764" s="1"/>
  <c r="P764" s="1"/>
  <c r="Z764"/>
  <c r="Q764"/>
  <c r="R764" s="1"/>
  <c r="S764" s="1"/>
  <c r="AA764" s="1"/>
  <c r="T764"/>
  <c r="W764"/>
  <c r="AB764"/>
  <c r="G765"/>
  <c r="H765"/>
  <c r="I765"/>
  <c r="J765" s="1"/>
  <c r="X765" s="1"/>
  <c r="K765"/>
  <c r="L765" s="1"/>
  <c r="M765" s="1"/>
  <c r="Y765" s="1"/>
  <c r="N765"/>
  <c r="O765" s="1"/>
  <c r="P765" s="1"/>
  <c r="Z765" s="1"/>
  <c r="Q765"/>
  <c r="R765" s="1"/>
  <c r="S765" s="1"/>
  <c r="AA765" s="1"/>
  <c r="T765"/>
  <c r="W765"/>
  <c r="AB765"/>
  <c r="G766"/>
  <c r="H766"/>
  <c r="I766" s="1"/>
  <c r="J766" s="1"/>
  <c r="X766" s="1"/>
  <c r="K766"/>
  <c r="L766" s="1"/>
  <c r="M766" s="1"/>
  <c r="Y766" s="1"/>
  <c r="N766"/>
  <c r="O766" s="1"/>
  <c r="P766" s="1"/>
  <c r="Z766" s="1"/>
  <c r="Q766"/>
  <c r="R766" s="1"/>
  <c r="S766" s="1"/>
  <c r="AA766" s="1"/>
  <c r="T766"/>
  <c r="W766"/>
  <c r="AB766"/>
  <c r="G767"/>
  <c r="H767"/>
  <c r="I767" s="1"/>
  <c r="J767" s="1"/>
  <c r="X767" s="1"/>
  <c r="K767"/>
  <c r="L767" s="1"/>
  <c r="M767" s="1"/>
  <c r="Y767" s="1"/>
  <c r="N767"/>
  <c r="O767" s="1"/>
  <c r="P767" s="1"/>
  <c r="Z767" s="1"/>
  <c r="Q767"/>
  <c r="R767" s="1"/>
  <c r="S767" s="1"/>
  <c r="AA767" s="1"/>
  <c r="T767"/>
  <c r="W767"/>
  <c r="AB767"/>
  <c r="G768"/>
  <c r="H768"/>
  <c r="I768" s="1"/>
  <c r="J768" s="1"/>
  <c r="X768" s="1"/>
  <c r="K768"/>
  <c r="L768" s="1"/>
  <c r="M768" s="1"/>
  <c r="Y768" s="1"/>
  <c r="N768"/>
  <c r="O768" s="1"/>
  <c r="P768" s="1"/>
  <c r="Z768"/>
  <c r="Q768"/>
  <c r="R768" s="1"/>
  <c r="S768" s="1"/>
  <c r="AA768" s="1"/>
  <c r="T768"/>
  <c r="W768"/>
  <c r="AB768"/>
  <c r="G769"/>
  <c r="H769"/>
  <c r="I769"/>
  <c r="J769" s="1"/>
  <c r="X769" s="1"/>
  <c r="K769"/>
  <c r="L769" s="1"/>
  <c r="M769" s="1"/>
  <c r="Y769" s="1"/>
  <c r="N769"/>
  <c r="O769" s="1"/>
  <c r="P769" s="1"/>
  <c r="Z769" s="1"/>
  <c r="Q769"/>
  <c r="R769" s="1"/>
  <c r="S769" s="1"/>
  <c r="AA769" s="1"/>
  <c r="T769"/>
  <c r="W769"/>
  <c r="AB769"/>
  <c r="G770"/>
  <c r="H770"/>
  <c r="I770" s="1"/>
  <c r="J770" s="1"/>
  <c r="X770" s="1"/>
  <c r="K770"/>
  <c r="L770" s="1"/>
  <c r="M770" s="1"/>
  <c r="Y770" s="1"/>
  <c r="N770"/>
  <c r="O770" s="1"/>
  <c r="P770" s="1"/>
  <c r="Z770" s="1"/>
  <c r="Q770"/>
  <c r="R770" s="1"/>
  <c r="S770" s="1"/>
  <c r="AA770" s="1"/>
  <c r="T770"/>
  <c r="W770"/>
  <c r="AB770"/>
  <c r="G771"/>
  <c r="H771"/>
  <c r="I771"/>
  <c r="J771" s="1"/>
  <c r="X771" s="1"/>
  <c r="K771"/>
  <c r="L771" s="1"/>
  <c r="M771" s="1"/>
  <c r="Y771" s="1"/>
  <c r="N771"/>
  <c r="O771" s="1"/>
  <c r="P771" s="1"/>
  <c r="Z771" s="1"/>
  <c r="Q771"/>
  <c r="R771" s="1"/>
  <c r="S771" s="1"/>
  <c r="AA771" s="1"/>
  <c r="T771"/>
  <c r="W771"/>
  <c r="AB771"/>
  <c r="G772"/>
  <c r="H772"/>
  <c r="I772" s="1"/>
  <c r="J772" s="1"/>
  <c r="X772" s="1"/>
  <c r="K772"/>
  <c r="L772" s="1"/>
  <c r="M772" s="1"/>
  <c r="Y772" s="1"/>
  <c r="N772"/>
  <c r="O772" s="1"/>
  <c r="P772" s="1"/>
  <c r="Z772"/>
  <c r="Q772"/>
  <c r="R772" s="1"/>
  <c r="S772" s="1"/>
  <c r="AA772" s="1"/>
  <c r="T772"/>
  <c r="W772"/>
  <c r="AB772"/>
  <c r="G773"/>
  <c r="H773"/>
  <c r="I773"/>
  <c r="J773" s="1"/>
  <c r="X773" s="1"/>
  <c r="K773"/>
  <c r="L773" s="1"/>
  <c r="M773" s="1"/>
  <c r="Y773" s="1"/>
  <c r="N773"/>
  <c r="O773" s="1"/>
  <c r="P773" s="1"/>
  <c r="Z773" s="1"/>
  <c r="Q773"/>
  <c r="R773" s="1"/>
  <c r="S773" s="1"/>
  <c r="AA773" s="1"/>
  <c r="T773"/>
  <c r="W773"/>
  <c r="AB773"/>
  <c r="G774"/>
  <c r="H774"/>
  <c r="I774" s="1"/>
  <c r="J774" s="1"/>
  <c r="X774" s="1"/>
  <c r="K774"/>
  <c r="L774" s="1"/>
  <c r="M774" s="1"/>
  <c r="Y774" s="1"/>
  <c r="N774"/>
  <c r="O774" s="1"/>
  <c r="P774" s="1"/>
  <c r="Z774" s="1"/>
  <c r="Q774"/>
  <c r="R774" s="1"/>
  <c r="S774" s="1"/>
  <c r="AA774" s="1"/>
  <c r="T774"/>
  <c r="W774"/>
  <c r="AB774"/>
  <c r="G775"/>
  <c r="H775"/>
  <c r="I775" s="1"/>
  <c r="J775" s="1"/>
  <c r="X775" s="1"/>
  <c r="K775"/>
  <c r="L775" s="1"/>
  <c r="M775" s="1"/>
  <c r="Y775" s="1"/>
  <c r="N775"/>
  <c r="O775" s="1"/>
  <c r="P775" s="1"/>
  <c r="Z775" s="1"/>
  <c r="Q775"/>
  <c r="R775" s="1"/>
  <c r="S775" s="1"/>
  <c r="AA775" s="1"/>
  <c r="T775"/>
  <c r="W775"/>
  <c r="AB775"/>
  <c r="G776"/>
  <c r="H776"/>
  <c r="I776" s="1"/>
  <c r="J776" s="1"/>
  <c r="X776" s="1"/>
  <c r="K776"/>
  <c r="L776" s="1"/>
  <c r="M776" s="1"/>
  <c r="Y776" s="1"/>
  <c r="N776"/>
  <c r="O776" s="1"/>
  <c r="P776" s="1"/>
  <c r="Z776"/>
  <c r="Q776"/>
  <c r="R776" s="1"/>
  <c r="S776" s="1"/>
  <c r="AA776" s="1"/>
  <c r="T776"/>
  <c r="W776"/>
  <c r="AB776"/>
  <c r="G777"/>
  <c r="H777"/>
  <c r="I777"/>
  <c r="J777" s="1"/>
  <c r="X777" s="1"/>
  <c r="K777"/>
  <c r="L777" s="1"/>
  <c r="M777" s="1"/>
  <c r="Y777" s="1"/>
  <c r="N777"/>
  <c r="O777" s="1"/>
  <c r="P777" s="1"/>
  <c r="Z777" s="1"/>
  <c r="Q777"/>
  <c r="R777" s="1"/>
  <c r="S777" s="1"/>
  <c r="AA777" s="1"/>
  <c r="T777"/>
  <c r="W777"/>
  <c r="AB777"/>
  <c r="G778"/>
  <c r="H778"/>
  <c r="I778" s="1"/>
  <c r="J778" s="1"/>
  <c r="X778" s="1"/>
  <c r="K778"/>
  <c r="L778" s="1"/>
  <c r="M778" s="1"/>
  <c r="Y778" s="1"/>
  <c r="N778"/>
  <c r="O778" s="1"/>
  <c r="P778" s="1"/>
  <c r="Z778" s="1"/>
  <c r="Q778"/>
  <c r="R778" s="1"/>
  <c r="S778" s="1"/>
  <c r="AA778" s="1"/>
  <c r="T778"/>
  <c r="W778"/>
  <c r="AB778"/>
  <c r="G779"/>
  <c r="H779"/>
  <c r="I779" s="1"/>
  <c r="J779" s="1"/>
  <c r="X779" s="1"/>
  <c r="K779"/>
  <c r="L779" s="1"/>
  <c r="M779" s="1"/>
  <c r="Y779" s="1"/>
  <c r="N779"/>
  <c r="O779" s="1"/>
  <c r="P779" s="1"/>
  <c r="Z779" s="1"/>
  <c r="Q779"/>
  <c r="R779" s="1"/>
  <c r="S779" s="1"/>
  <c r="AA779" s="1"/>
  <c r="T779"/>
  <c r="W779"/>
  <c r="AB779"/>
  <c r="G780"/>
  <c r="H780"/>
  <c r="I780" s="1"/>
  <c r="J780" s="1"/>
  <c r="X780" s="1"/>
  <c r="K780"/>
  <c r="L780" s="1"/>
  <c r="M780" s="1"/>
  <c r="Y780" s="1"/>
  <c r="N780"/>
  <c r="O780" s="1"/>
  <c r="P780" s="1"/>
  <c r="Z780"/>
  <c r="Q780"/>
  <c r="R780" s="1"/>
  <c r="S780" s="1"/>
  <c r="AA780" s="1"/>
  <c r="T780"/>
  <c r="W780"/>
  <c r="AB780"/>
  <c r="G781"/>
  <c r="H781"/>
  <c r="I781"/>
  <c r="J781" s="1"/>
  <c r="X781" s="1"/>
  <c r="K781"/>
  <c r="L781" s="1"/>
  <c r="M781" s="1"/>
  <c r="Y781" s="1"/>
  <c r="N781"/>
  <c r="O781" s="1"/>
  <c r="P781" s="1"/>
  <c r="Z781" s="1"/>
  <c r="Q781"/>
  <c r="R781" s="1"/>
  <c r="S781" s="1"/>
  <c r="AA781" s="1"/>
  <c r="T781"/>
  <c r="W781"/>
  <c r="AB781"/>
  <c r="G782"/>
  <c r="H782"/>
  <c r="I782" s="1"/>
  <c r="J782" s="1"/>
  <c r="X782" s="1"/>
  <c r="K782"/>
  <c r="L782" s="1"/>
  <c r="M782" s="1"/>
  <c r="Y782" s="1"/>
  <c r="N782"/>
  <c r="O782" s="1"/>
  <c r="P782" s="1"/>
  <c r="Z782" s="1"/>
  <c r="Q782"/>
  <c r="R782" s="1"/>
  <c r="S782" s="1"/>
  <c r="AA782" s="1"/>
  <c r="T782"/>
  <c r="W782"/>
  <c r="AB782"/>
  <c r="G783"/>
  <c r="H783"/>
  <c r="I783" s="1"/>
  <c r="J783" s="1"/>
  <c r="X783" s="1"/>
  <c r="K783"/>
  <c r="L783" s="1"/>
  <c r="M783" s="1"/>
  <c r="Y783" s="1"/>
  <c r="N783"/>
  <c r="O783" s="1"/>
  <c r="P783" s="1"/>
  <c r="Z783" s="1"/>
  <c r="Q783"/>
  <c r="R783" s="1"/>
  <c r="S783" s="1"/>
  <c r="AA783" s="1"/>
  <c r="T783"/>
  <c r="W783"/>
  <c r="AB783"/>
  <c r="G784"/>
  <c r="H784"/>
  <c r="I784" s="1"/>
  <c r="J784" s="1"/>
  <c r="X784" s="1"/>
  <c r="K784"/>
  <c r="L784" s="1"/>
  <c r="M784" s="1"/>
  <c r="Y784" s="1"/>
  <c r="N784"/>
  <c r="O784" s="1"/>
  <c r="P784" s="1"/>
  <c r="Z784"/>
  <c r="Q784"/>
  <c r="R784" s="1"/>
  <c r="S784" s="1"/>
  <c r="AA784" s="1"/>
  <c r="T784"/>
  <c r="W784"/>
  <c r="AB784"/>
  <c r="G785"/>
  <c r="H785"/>
  <c r="I785"/>
  <c r="J785" s="1"/>
  <c r="X785" s="1"/>
  <c r="K785"/>
  <c r="L785" s="1"/>
  <c r="M785" s="1"/>
  <c r="Y785" s="1"/>
  <c r="N785"/>
  <c r="O785" s="1"/>
  <c r="P785" s="1"/>
  <c r="Z785" s="1"/>
  <c r="Q785"/>
  <c r="R785" s="1"/>
  <c r="S785" s="1"/>
  <c r="AA785" s="1"/>
  <c r="T785"/>
  <c r="W785"/>
  <c r="AB785"/>
  <c r="G786"/>
  <c r="H786"/>
  <c r="I786" s="1"/>
  <c r="J786" s="1"/>
  <c r="X786" s="1"/>
  <c r="K786"/>
  <c r="L786" s="1"/>
  <c r="M786" s="1"/>
  <c r="Y786" s="1"/>
  <c r="N786"/>
  <c r="O786" s="1"/>
  <c r="P786" s="1"/>
  <c r="Z786" s="1"/>
  <c r="Q786"/>
  <c r="R786" s="1"/>
  <c r="S786" s="1"/>
  <c r="AA786" s="1"/>
  <c r="T786"/>
  <c r="W786"/>
  <c r="AB786"/>
  <c r="G787"/>
  <c r="H787"/>
  <c r="I787"/>
  <c r="J787" s="1"/>
  <c r="X787" s="1"/>
  <c r="K787"/>
  <c r="L787" s="1"/>
  <c r="M787" s="1"/>
  <c r="Y787" s="1"/>
  <c r="N787"/>
  <c r="O787" s="1"/>
  <c r="P787" s="1"/>
  <c r="Z787" s="1"/>
  <c r="Q787"/>
  <c r="R787" s="1"/>
  <c r="S787" s="1"/>
  <c r="AA787" s="1"/>
  <c r="T787"/>
  <c r="W787"/>
  <c r="AB787"/>
  <c r="G788"/>
  <c r="H788"/>
  <c r="I788" s="1"/>
  <c r="J788" s="1"/>
  <c r="X788" s="1"/>
  <c r="K788"/>
  <c r="L788" s="1"/>
  <c r="M788" s="1"/>
  <c r="Y788" s="1"/>
  <c r="N788"/>
  <c r="O788"/>
  <c r="P788" s="1"/>
  <c r="Z788" s="1"/>
  <c r="Q788"/>
  <c r="R788" s="1"/>
  <c r="S788" s="1"/>
  <c r="AA788" s="1"/>
  <c r="T788"/>
  <c r="W788"/>
  <c r="AB788"/>
  <c r="G789"/>
  <c r="H789"/>
  <c r="I789" s="1"/>
  <c r="J789" s="1"/>
  <c r="X789" s="1"/>
  <c r="K789"/>
  <c r="L789" s="1"/>
  <c r="M789" s="1"/>
  <c r="Y789" s="1"/>
  <c r="N789"/>
  <c r="O789"/>
  <c r="P789" s="1"/>
  <c r="Z789" s="1"/>
  <c r="Q789"/>
  <c r="R789" s="1"/>
  <c r="S789" s="1"/>
  <c r="AA789" s="1"/>
  <c r="T789"/>
  <c r="W789"/>
  <c r="AB789"/>
  <c r="G790"/>
  <c r="H790"/>
  <c r="I790" s="1"/>
  <c r="J790" s="1"/>
  <c r="X790" s="1"/>
  <c r="K790"/>
  <c r="L790" s="1"/>
  <c r="M790" s="1"/>
  <c r="Y790" s="1"/>
  <c r="N790"/>
  <c r="O790"/>
  <c r="P790" s="1"/>
  <c r="Z790" s="1"/>
  <c r="Q790"/>
  <c r="R790" s="1"/>
  <c r="S790" s="1"/>
  <c r="AA790" s="1"/>
  <c r="T790"/>
  <c r="W790"/>
  <c r="AB790"/>
  <c r="G791"/>
  <c r="H791"/>
  <c r="I791" s="1"/>
  <c r="J791" s="1"/>
  <c r="X791" s="1"/>
  <c r="K791"/>
  <c r="L791" s="1"/>
  <c r="M791" s="1"/>
  <c r="Y791" s="1"/>
  <c r="N791"/>
  <c r="O791"/>
  <c r="P791" s="1"/>
  <c r="Z791" s="1"/>
  <c r="Q791"/>
  <c r="R791" s="1"/>
  <c r="S791" s="1"/>
  <c r="AA791" s="1"/>
  <c r="T791"/>
  <c r="W791"/>
  <c r="AB791"/>
  <c r="G792"/>
  <c r="H792"/>
  <c r="I792" s="1"/>
  <c r="J792" s="1"/>
  <c r="X792" s="1"/>
  <c r="K792"/>
  <c r="L792" s="1"/>
  <c r="M792" s="1"/>
  <c r="Y792" s="1"/>
  <c r="N792"/>
  <c r="O792"/>
  <c r="P792" s="1"/>
  <c r="Z792" s="1"/>
  <c r="Q792"/>
  <c r="R792" s="1"/>
  <c r="S792" s="1"/>
  <c r="AA792" s="1"/>
  <c r="T792"/>
  <c r="W792"/>
  <c r="AB792"/>
  <c r="G793"/>
  <c r="H793"/>
  <c r="I793" s="1"/>
  <c r="J793" s="1"/>
  <c r="X793" s="1"/>
  <c r="K793"/>
  <c r="L793" s="1"/>
  <c r="M793" s="1"/>
  <c r="Y793" s="1"/>
  <c r="N793"/>
  <c r="O793" s="1"/>
  <c r="P793" s="1"/>
  <c r="Z793" s="1"/>
  <c r="Q793"/>
  <c r="R793" s="1"/>
  <c r="S793" s="1"/>
  <c r="AA793" s="1"/>
  <c r="T793"/>
  <c r="W793"/>
  <c r="AB793"/>
  <c r="G794"/>
  <c r="H794"/>
  <c r="I794" s="1"/>
  <c r="J794" s="1"/>
  <c r="X794" s="1"/>
  <c r="K794"/>
  <c r="L794" s="1"/>
  <c r="M794" s="1"/>
  <c r="Y794" s="1"/>
  <c r="N794"/>
  <c r="O794"/>
  <c r="P794" s="1"/>
  <c r="Z794" s="1"/>
  <c r="Q794"/>
  <c r="R794" s="1"/>
  <c r="S794" s="1"/>
  <c r="AA794" s="1"/>
  <c r="T794"/>
  <c r="W794"/>
  <c r="AB794"/>
  <c r="G795"/>
  <c r="H795"/>
  <c r="I795" s="1"/>
  <c r="J795" s="1"/>
  <c r="X795" s="1"/>
  <c r="K795"/>
  <c r="L795"/>
  <c r="M795" s="1"/>
  <c r="Y795" s="1"/>
  <c r="N795"/>
  <c r="O795"/>
  <c r="P795" s="1"/>
  <c r="Z795" s="1"/>
  <c r="Q795"/>
  <c r="R795" s="1"/>
  <c r="S795" s="1"/>
  <c r="AA795" s="1"/>
  <c r="T795"/>
  <c r="W795"/>
  <c r="AB795"/>
  <c r="G796"/>
  <c r="H796"/>
  <c r="I796" s="1"/>
  <c r="J796" s="1"/>
  <c r="X796" s="1"/>
  <c r="K796"/>
  <c r="L796" s="1"/>
  <c r="M796" s="1"/>
  <c r="Y796" s="1"/>
  <c r="N796"/>
  <c r="O796"/>
  <c r="P796" s="1"/>
  <c r="Z796" s="1"/>
  <c r="Q796"/>
  <c r="R796" s="1"/>
  <c r="S796" s="1"/>
  <c r="AA796" s="1"/>
  <c r="T796"/>
  <c r="W796"/>
  <c r="AB796"/>
  <c r="G797"/>
  <c r="H797"/>
  <c r="I797" s="1"/>
  <c r="J797" s="1"/>
  <c r="X797" s="1"/>
  <c r="K797"/>
  <c r="L797" s="1"/>
  <c r="M797" s="1"/>
  <c r="Y797" s="1"/>
  <c r="N797"/>
  <c r="O797" s="1"/>
  <c r="P797" s="1"/>
  <c r="Z797" s="1"/>
  <c r="Q797"/>
  <c r="R797"/>
  <c r="S797" s="1"/>
  <c r="AA797" s="1"/>
  <c r="T797"/>
  <c r="W797"/>
  <c r="AB797"/>
  <c r="G798"/>
  <c r="H798"/>
  <c r="I798" s="1"/>
  <c r="J798" s="1"/>
  <c r="X798" s="1"/>
  <c r="K798"/>
  <c r="L798" s="1"/>
  <c r="M798" s="1"/>
  <c r="Y798" s="1"/>
  <c r="N798"/>
  <c r="O798"/>
  <c r="P798" s="1"/>
  <c r="Z798" s="1"/>
  <c r="Q798"/>
  <c r="R798" s="1"/>
  <c r="S798" s="1"/>
  <c r="AA798" s="1"/>
  <c r="T798"/>
  <c r="W798"/>
  <c r="AB798"/>
  <c r="G799"/>
  <c r="H799"/>
  <c r="I799" s="1"/>
  <c r="J799" s="1"/>
  <c r="X799"/>
  <c r="K799"/>
  <c r="L799"/>
  <c r="M799" s="1"/>
  <c r="Y799" s="1"/>
  <c r="N799"/>
  <c r="O799"/>
  <c r="P799" s="1"/>
  <c r="Z799" s="1"/>
  <c r="Q799"/>
  <c r="R799" s="1"/>
  <c r="S799" s="1"/>
  <c r="AA799" s="1"/>
  <c r="T799"/>
  <c r="W799"/>
  <c r="AB799"/>
  <c r="G800"/>
  <c r="H800"/>
  <c r="I800" s="1"/>
  <c r="J800" s="1"/>
  <c r="X800" s="1"/>
  <c r="K800"/>
  <c r="L800" s="1"/>
  <c r="M800" s="1"/>
  <c r="Y800" s="1"/>
  <c r="N800"/>
  <c r="O800" s="1"/>
  <c r="P800" s="1"/>
  <c r="Z800" s="1"/>
  <c r="Q800"/>
  <c r="R800" s="1"/>
  <c r="S800" s="1"/>
  <c r="AA800" s="1"/>
  <c r="T800"/>
  <c r="W800"/>
  <c r="AB800"/>
  <c r="G801"/>
  <c r="H801"/>
  <c r="I801" s="1"/>
  <c r="J801" s="1"/>
  <c r="X801" s="1"/>
  <c r="K801"/>
  <c r="L801" s="1"/>
  <c r="M801" s="1"/>
  <c r="Y801" s="1"/>
  <c r="N801"/>
  <c r="O801" s="1"/>
  <c r="P801" s="1"/>
  <c r="Z801" s="1"/>
  <c r="Q801"/>
  <c r="R801" s="1"/>
  <c r="S801" s="1"/>
  <c r="AA801" s="1"/>
  <c r="T801"/>
  <c r="W801"/>
  <c r="AB801"/>
  <c r="G802"/>
  <c r="H802"/>
  <c r="I802"/>
  <c r="J802" s="1"/>
  <c r="X802" s="1"/>
  <c r="K802"/>
  <c r="L802" s="1"/>
  <c r="M802" s="1"/>
  <c r="Y802" s="1"/>
  <c r="N802"/>
  <c r="O802"/>
  <c r="P802" s="1"/>
  <c r="Z802" s="1"/>
  <c r="Q802"/>
  <c r="R802"/>
  <c r="S802" s="1"/>
  <c r="AA802"/>
  <c r="T802"/>
  <c r="W802"/>
  <c r="AB802"/>
  <c r="G803"/>
  <c r="H803"/>
  <c r="I803" s="1"/>
  <c r="J803" s="1"/>
  <c r="X803" s="1"/>
  <c r="K803"/>
  <c r="L803"/>
  <c r="M803" s="1"/>
  <c r="Y803" s="1"/>
  <c r="N803"/>
  <c r="O803" s="1"/>
  <c r="P803" s="1"/>
  <c r="Z803" s="1"/>
  <c r="Q803"/>
  <c r="R803"/>
  <c r="S803" s="1"/>
  <c r="AA803" s="1"/>
  <c r="T803"/>
  <c r="W803"/>
  <c r="AB803"/>
  <c r="G804"/>
  <c r="H804"/>
  <c r="I804"/>
  <c r="J804" s="1"/>
  <c r="X804" s="1"/>
  <c r="K804"/>
  <c r="L804" s="1"/>
  <c r="M804" s="1"/>
  <c r="Y804" s="1"/>
  <c r="N804"/>
  <c r="O804" s="1"/>
  <c r="P804" s="1"/>
  <c r="Z804" s="1"/>
  <c r="Q804"/>
  <c r="R804"/>
  <c r="S804" s="1"/>
  <c r="AA804" s="1"/>
  <c r="T804"/>
  <c r="W804"/>
  <c r="AB804"/>
  <c r="G805"/>
  <c r="H805"/>
  <c r="I805" s="1"/>
  <c r="J805" s="1"/>
  <c r="X805" s="1"/>
  <c r="K805"/>
  <c r="L805" s="1"/>
  <c r="M805" s="1"/>
  <c r="Y805" s="1"/>
  <c r="N805"/>
  <c r="O805"/>
  <c r="P805" s="1"/>
  <c r="Z805" s="1"/>
  <c r="Q805"/>
  <c r="R805" s="1"/>
  <c r="S805" s="1"/>
  <c r="AA805" s="1"/>
  <c r="T805"/>
  <c r="W805"/>
  <c r="AB805"/>
  <c r="G806"/>
  <c r="H806"/>
  <c r="I806" s="1"/>
  <c r="J806" s="1"/>
  <c r="X806" s="1"/>
  <c r="K806"/>
  <c r="L806" s="1"/>
  <c r="M806" s="1"/>
  <c r="Y806" s="1"/>
  <c r="N806"/>
  <c r="O806"/>
  <c r="P806"/>
  <c r="Z806" s="1"/>
  <c r="Q806"/>
  <c r="R806" s="1"/>
  <c r="S806" s="1"/>
  <c r="AA806" s="1"/>
  <c r="T806"/>
  <c r="W806"/>
  <c r="AB806"/>
  <c r="G807"/>
  <c r="H807"/>
  <c r="I807" s="1"/>
  <c r="J807" s="1"/>
  <c r="X807"/>
  <c r="K807"/>
  <c r="L807" s="1"/>
  <c r="M807" s="1"/>
  <c r="Y807" s="1"/>
  <c r="N807"/>
  <c r="O807" s="1"/>
  <c r="P807" s="1"/>
  <c r="Z807" s="1"/>
  <c r="Q807"/>
  <c r="R807" s="1"/>
  <c r="S807" s="1"/>
  <c r="AA807" s="1"/>
  <c r="T807"/>
  <c r="W807"/>
  <c r="AB807"/>
  <c r="G808"/>
  <c r="H808"/>
  <c r="I808"/>
  <c r="J808" s="1"/>
  <c r="X808" s="1"/>
  <c r="K808"/>
  <c r="L808"/>
  <c r="M808" s="1"/>
  <c r="Y808" s="1"/>
  <c r="N808"/>
  <c r="O808"/>
  <c r="P808" s="1"/>
  <c r="Z808" s="1"/>
  <c r="Q808"/>
  <c r="R808" s="1"/>
  <c r="S808" s="1"/>
  <c r="AA808" s="1"/>
  <c r="T808"/>
  <c r="W808"/>
  <c r="AB808"/>
  <c r="G809"/>
  <c r="H809"/>
  <c r="I809"/>
  <c r="J809" s="1"/>
  <c r="X809" s="1"/>
  <c r="K809"/>
  <c r="L809" s="1"/>
  <c r="M809" s="1"/>
  <c r="Y809" s="1"/>
  <c r="N809"/>
  <c r="O809"/>
  <c r="P809" s="1"/>
  <c r="Z809" s="1"/>
  <c r="Q809"/>
  <c r="R809" s="1"/>
  <c r="S809" s="1"/>
  <c r="AA809" s="1"/>
  <c r="T809"/>
  <c r="W809"/>
  <c r="AB809"/>
  <c r="G810"/>
  <c r="H810"/>
  <c r="I810"/>
  <c r="J810" s="1"/>
  <c r="X810" s="1"/>
  <c r="K810"/>
  <c r="L810" s="1"/>
  <c r="M810" s="1"/>
  <c r="Y810" s="1"/>
  <c r="N810"/>
  <c r="O810"/>
  <c r="P810" s="1"/>
  <c r="Z810" s="1"/>
  <c r="Q810"/>
  <c r="R810" s="1"/>
  <c r="S810" s="1"/>
  <c r="AA810" s="1"/>
  <c r="T810"/>
  <c r="W810"/>
  <c r="AB810"/>
  <c r="G811"/>
  <c r="H811"/>
  <c r="I811" s="1"/>
  <c r="J811" s="1"/>
  <c r="X811" s="1"/>
  <c r="K811"/>
  <c r="L811"/>
  <c r="M811" s="1"/>
  <c r="Y811" s="1"/>
  <c r="N811"/>
  <c r="O811" s="1"/>
  <c r="P811" s="1"/>
  <c r="Z811" s="1"/>
  <c r="Q811"/>
  <c r="R811" s="1"/>
  <c r="S811" s="1"/>
  <c r="AA811" s="1"/>
  <c r="T811"/>
  <c r="W811"/>
  <c r="AB811"/>
  <c r="G812"/>
  <c r="H812"/>
  <c r="I812" s="1"/>
  <c r="J812" s="1"/>
  <c r="X812" s="1"/>
  <c r="K812"/>
  <c r="L812"/>
  <c r="M812" s="1"/>
  <c r="Y812" s="1"/>
  <c r="N812"/>
  <c r="O812" s="1"/>
  <c r="P812" s="1"/>
  <c r="Z812" s="1"/>
  <c r="Q812"/>
  <c r="R812" s="1"/>
  <c r="S812" s="1"/>
  <c r="AA812" s="1"/>
  <c r="T812"/>
  <c r="W812"/>
  <c r="AB812"/>
  <c r="G813"/>
  <c r="H813"/>
  <c r="I813"/>
  <c r="J813" s="1"/>
  <c r="X813" s="1"/>
  <c r="K813"/>
  <c r="L813" s="1"/>
  <c r="M813" s="1"/>
  <c r="Y813" s="1"/>
  <c r="N813"/>
  <c r="O813"/>
  <c r="P813" s="1"/>
  <c r="Z813" s="1"/>
  <c r="Q813"/>
  <c r="R813" s="1"/>
  <c r="S813" s="1"/>
  <c r="AA813" s="1"/>
  <c r="T813"/>
  <c r="W813"/>
  <c r="AB813"/>
  <c r="G814"/>
  <c r="H814"/>
  <c r="I814"/>
  <c r="J814" s="1"/>
  <c r="X814" s="1"/>
  <c r="K814"/>
  <c r="L814"/>
  <c r="M814" s="1"/>
  <c r="Y814" s="1"/>
  <c r="N814"/>
  <c r="O814"/>
  <c r="P814" s="1"/>
  <c r="Z814" s="1"/>
  <c r="Q814"/>
  <c r="R814" s="1"/>
  <c r="S814" s="1"/>
  <c r="AA814" s="1"/>
  <c r="T814"/>
  <c r="W814"/>
  <c r="AB814"/>
  <c r="G815"/>
  <c r="H815"/>
  <c r="I815" s="1"/>
  <c r="J815" s="1"/>
  <c r="X815" s="1"/>
  <c r="K815"/>
  <c r="L815"/>
  <c r="M815" s="1"/>
  <c r="Y815" s="1"/>
  <c r="N815"/>
  <c r="O815" s="1"/>
  <c r="P815" s="1"/>
  <c r="Z815" s="1"/>
  <c r="Q815"/>
  <c r="R815" s="1"/>
  <c r="S815" s="1"/>
  <c r="AA815" s="1"/>
  <c r="T815"/>
  <c r="W815"/>
  <c r="AB815"/>
  <c r="G816"/>
  <c r="H816"/>
  <c r="I816" s="1"/>
  <c r="J816" s="1"/>
  <c r="X816" s="1"/>
  <c r="K816"/>
  <c r="L816"/>
  <c r="M816" s="1"/>
  <c r="Y816" s="1"/>
  <c r="N816"/>
  <c r="O816" s="1"/>
  <c r="P816" s="1"/>
  <c r="Z816" s="1"/>
  <c r="Q816"/>
  <c r="R816" s="1"/>
  <c r="S816" s="1"/>
  <c r="AA816" s="1"/>
  <c r="T816"/>
  <c r="W816"/>
  <c r="AB816"/>
  <c r="G817"/>
  <c r="H817"/>
  <c r="I817"/>
  <c r="J817" s="1"/>
  <c r="X817" s="1"/>
  <c r="K817"/>
  <c r="L817" s="1"/>
  <c r="M817" s="1"/>
  <c r="Y817" s="1"/>
  <c r="N817"/>
  <c r="O817"/>
  <c r="P817" s="1"/>
  <c r="Z817" s="1"/>
  <c r="Q817"/>
  <c r="R817" s="1"/>
  <c r="S817" s="1"/>
  <c r="AA817" s="1"/>
  <c r="T817"/>
  <c r="W817"/>
  <c r="AB817"/>
  <c r="G818"/>
  <c r="H818"/>
  <c r="I818"/>
  <c r="J818" s="1"/>
  <c r="X818" s="1"/>
  <c r="K818"/>
  <c r="L818" s="1"/>
  <c r="M818" s="1"/>
  <c r="Y818" s="1"/>
  <c r="N818"/>
  <c r="O818"/>
  <c r="P818" s="1"/>
  <c r="Z818" s="1"/>
  <c r="Q818"/>
  <c r="R818" s="1"/>
  <c r="S818" s="1"/>
  <c r="AA818" s="1"/>
  <c r="T818"/>
  <c r="W818"/>
  <c r="AB818"/>
  <c r="G819"/>
  <c r="H819"/>
  <c r="I819" s="1"/>
  <c r="J819" s="1"/>
  <c r="X819" s="1"/>
  <c r="K819"/>
  <c r="L819"/>
  <c r="M819" s="1"/>
  <c r="Y819" s="1"/>
  <c r="N819"/>
  <c r="O819" s="1"/>
  <c r="P819" s="1"/>
  <c r="Z819" s="1"/>
  <c r="Q819"/>
  <c r="R819" s="1"/>
  <c r="S819" s="1"/>
  <c r="AA819" s="1"/>
  <c r="T819"/>
  <c r="W819"/>
  <c r="AB819"/>
  <c r="G820"/>
  <c r="H820"/>
  <c r="I820" s="1"/>
  <c r="J820" s="1"/>
  <c r="X820" s="1"/>
  <c r="K820"/>
  <c r="L820"/>
  <c r="M820" s="1"/>
  <c r="Y820" s="1"/>
  <c r="N820"/>
  <c r="O820" s="1"/>
  <c r="P820" s="1"/>
  <c r="Z820" s="1"/>
  <c r="Q820"/>
  <c r="R820" s="1"/>
  <c r="S820" s="1"/>
  <c r="AA820" s="1"/>
  <c r="T820"/>
  <c r="W820"/>
  <c r="AB820"/>
  <c r="G821"/>
  <c r="H821"/>
  <c r="I821"/>
  <c r="J821" s="1"/>
  <c r="X821" s="1"/>
  <c r="K821"/>
  <c r="L821" s="1"/>
  <c r="M821" s="1"/>
  <c r="Y821" s="1"/>
  <c r="N821"/>
  <c r="O821"/>
  <c r="P821" s="1"/>
  <c r="Z821" s="1"/>
  <c r="Q821"/>
  <c r="R821" s="1"/>
  <c r="S821" s="1"/>
  <c r="AA821" s="1"/>
  <c r="T821"/>
  <c r="W821"/>
  <c r="AB821"/>
  <c r="G822"/>
  <c r="H822"/>
  <c r="I822"/>
  <c r="J822" s="1"/>
  <c r="X822" s="1"/>
  <c r="K822"/>
  <c r="L822" s="1"/>
  <c r="M822" s="1"/>
  <c r="Y822" s="1"/>
  <c r="N822"/>
  <c r="O822"/>
  <c r="P822" s="1"/>
  <c r="Z822" s="1"/>
  <c r="Q822"/>
  <c r="R822" s="1"/>
  <c r="S822" s="1"/>
  <c r="AA822" s="1"/>
  <c r="T822"/>
  <c r="W822"/>
  <c r="AB822"/>
  <c r="G823"/>
  <c r="H823"/>
  <c r="I823" s="1"/>
  <c r="J823" s="1"/>
  <c r="X823" s="1"/>
  <c r="K823"/>
  <c r="L823"/>
  <c r="M823" s="1"/>
  <c r="Y823" s="1"/>
  <c r="N823"/>
  <c r="O823" s="1"/>
  <c r="P823" s="1"/>
  <c r="Z823" s="1"/>
  <c r="Q823"/>
  <c r="R823" s="1"/>
  <c r="S823" s="1"/>
  <c r="AA823" s="1"/>
  <c r="T823"/>
  <c r="W823"/>
  <c r="AB823"/>
  <c r="G824"/>
  <c r="H824"/>
  <c r="I824"/>
  <c r="J824" s="1"/>
  <c r="X824" s="1"/>
  <c r="K824"/>
  <c r="L824"/>
  <c r="M824" s="1"/>
  <c r="Y824" s="1"/>
  <c r="N824"/>
  <c r="O824"/>
  <c r="P824" s="1"/>
  <c r="Z824" s="1"/>
  <c r="Q824"/>
  <c r="R824" s="1"/>
  <c r="S824" s="1"/>
  <c r="AA824" s="1"/>
  <c r="T824"/>
  <c r="W824"/>
  <c r="AB824"/>
  <c r="G825"/>
  <c r="H825"/>
  <c r="I825"/>
  <c r="J825" s="1"/>
  <c r="X825" s="1"/>
  <c r="K825"/>
  <c r="L825" s="1"/>
  <c r="M825" s="1"/>
  <c r="Y825" s="1"/>
  <c r="N825"/>
  <c r="O825"/>
  <c r="P825" s="1"/>
  <c r="Z825" s="1"/>
  <c r="Q825"/>
  <c r="R825" s="1"/>
  <c r="S825" s="1"/>
  <c r="AA825" s="1"/>
  <c r="T825"/>
  <c r="W825"/>
  <c r="AB825"/>
  <c r="G826"/>
  <c r="H826"/>
  <c r="I826"/>
  <c r="J826" s="1"/>
  <c r="X826" s="1"/>
  <c r="K826"/>
  <c r="L826" s="1"/>
  <c r="M826" s="1"/>
  <c r="Y826" s="1"/>
  <c r="N826"/>
  <c r="O826"/>
  <c r="P826" s="1"/>
  <c r="Z826" s="1"/>
  <c r="Q826"/>
  <c r="R826" s="1"/>
  <c r="S826" s="1"/>
  <c r="AA826" s="1"/>
  <c r="T826"/>
  <c r="W826"/>
  <c r="AB826"/>
  <c r="G827"/>
  <c r="H827"/>
  <c r="I827" s="1"/>
  <c r="J827" s="1"/>
  <c r="X827" s="1"/>
  <c r="K827"/>
  <c r="L827"/>
  <c r="M827" s="1"/>
  <c r="Y827" s="1"/>
  <c r="N827"/>
  <c r="O827" s="1"/>
  <c r="P827" s="1"/>
  <c r="Z827" s="1"/>
  <c r="Q827"/>
  <c r="R827" s="1"/>
  <c r="S827" s="1"/>
  <c r="AA827" s="1"/>
  <c r="T827"/>
  <c r="W827"/>
  <c r="AB827"/>
  <c r="G828"/>
  <c r="H828"/>
  <c r="I828" s="1"/>
  <c r="J828" s="1"/>
  <c r="X828" s="1"/>
  <c r="K828"/>
  <c r="L828"/>
  <c r="M828" s="1"/>
  <c r="Y828" s="1"/>
  <c r="N828"/>
  <c r="O828" s="1"/>
  <c r="P828" s="1"/>
  <c r="Z828" s="1"/>
  <c r="Q828"/>
  <c r="R828" s="1"/>
  <c r="S828" s="1"/>
  <c r="AA828" s="1"/>
  <c r="T828"/>
  <c r="W828"/>
  <c r="AB828"/>
  <c r="G829"/>
  <c r="H829"/>
  <c r="I829"/>
  <c r="J829" s="1"/>
  <c r="X829" s="1"/>
  <c r="K829"/>
  <c r="L829" s="1"/>
  <c r="M829" s="1"/>
  <c r="Y829" s="1"/>
  <c r="N829"/>
  <c r="O829"/>
  <c r="P829" s="1"/>
  <c r="Z829" s="1"/>
  <c r="Q829"/>
  <c r="R829" s="1"/>
  <c r="S829" s="1"/>
  <c r="AA829" s="1"/>
  <c r="T829"/>
  <c r="W829"/>
  <c r="AB829"/>
  <c r="G830"/>
  <c r="H830"/>
  <c r="I830"/>
  <c r="J830" s="1"/>
  <c r="X830" s="1"/>
  <c r="K830"/>
  <c r="L830"/>
  <c r="M830" s="1"/>
  <c r="Y830" s="1"/>
  <c r="N830"/>
  <c r="O830"/>
  <c r="P830" s="1"/>
  <c r="Z830" s="1"/>
  <c r="Q830"/>
  <c r="R830" s="1"/>
  <c r="S830" s="1"/>
  <c r="AA830" s="1"/>
  <c r="T830"/>
  <c r="W830"/>
  <c r="AB830"/>
  <c r="G831"/>
  <c r="H831"/>
  <c r="I831" s="1"/>
  <c r="J831" s="1"/>
  <c r="X831" s="1"/>
  <c r="K831"/>
  <c r="L831"/>
  <c r="M831" s="1"/>
  <c r="Y831" s="1"/>
  <c r="N831"/>
  <c r="O831" s="1"/>
  <c r="P831" s="1"/>
  <c r="Z831" s="1"/>
  <c r="Q831"/>
  <c r="R831" s="1"/>
  <c r="S831" s="1"/>
  <c r="AA831" s="1"/>
  <c r="T831"/>
  <c r="W831"/>
  <c r="AB831"/>
  <c r="G832"/>
  <c r="H832"/>
  <c r="I832" s="1"/>
  <c r="J832" s="1"/>
  <c r="X832" s="1"/>
  <c r="K832"/>
  <c r="L832"/>
  <c r="M832" s="1"/>
  <c r="Y832" s="1"/>
  <c r="N832"/>
  <c r="O832" s="1"/>
  <c r="P832" s="1"/>
  <c r="Z832" s="1"/>
  <c r="Q832"/>
  <c r="R832" s="1"/>
  <c r="S832" s="1"/>
  <c r="AA832" s="1"/>
  <c r="T832"/>
  <c r="W832"/>
  <c r="AB832"/>
  <c r="G833"/>
  <c r="H833"/>
  <c r="I833" s="1"/>
  <c r="J833" s="1"/>
  <c r="X833" s="1"/>
  <c r="K833"/>
  <c r="L833" s="1"/>
  <c r="M833" s="1"/>
  <c r="Y833" s="1"/>
  <c r="N833"/>
  <c r="O833"/>
  <c r="P833" s="1"/>
  <c r="Z833" s="1"/>
  <c r="Q833"/>
  <c r="R833" s="1"/>
  <c r="S833" s="1"/>
  <c r="AA833" s="1"/>
  <c r="T833"/>
  <c r="W833"/>
  <c r="AB833"/>
  <c r="G834"/>
  <c r="H834"/>
  <c r="I834"/>
  <c r="J834" s="1"/>
  <c r="X834" s="1"/>
  <c r="K834"/>
  <c r="L834" s="1"/>
  <c r="M834" s="1"/>
  <c r="Y834" s="1"/>
  <c r="N834"/>
  <c r="O834"/>
  <c r="P834" s="1"/>
  <c r="Z834" s="1"/>
  <c r="Q834"/>
  <c r="R834" s="1"/>
  <c r="S834" s="1"/>
  <c r="AA834" s="1"/>
  <c r="T834"/>
  <c r="W834"/>
  <c r="AB834"/>
  <c r="G835"/>
  <c r="H835"/>
  <c r="I835" s="1"/>
  <c r="J835" s="1"/>
  <c r="X835" s="1"/>
  <c r="K835"/>
  <c r="L835"/>
  <c r="M835" s="1"/>
  <c r="Y835" s="1"/>
  <c r="N835"/>
  <c r="O835" s="1"/>
  <c r="P835" s="1"/>
  <c r="Z835" s="1"/>
  <c r="Q835"/>
  <c r="R835" s="1"/>
  <c r="S835" s="1"/>
  <c r="AA835" s="1"/>
  <c r="T835"/>
  <c r="W835"/>
  <c r="AB835"/>
  <c r="G836"/>
  <c r="H836"/>
  <c r="I836"/>
  <c r="J836" s="1"/>
  <c r="X836" s="1"/>
  <c r="K836"/>
  <c r="L836"/>
  <c r="M836" s="1"/>
  <c r="Y836" s="1"/>
  <c r="N836"/>
  <c r="O836"/>
  <c r="P836" s="1"/>
  <c r="Z836" s="1"/>
  <c r="Q836"/>
  <c r="R836" s="1"/>
  <c r="S836" s="1"/>
  <c r="AA836" s="1"/>
  <c r="T836"/>
  <c r="W836"/>
  <c r="AB836"/>
  <c r="G837"/>
  <c r="H837"/>
  <c r="I837" s="1"/>
  <c r="J837" s="1"/>
  <c r="X837" s="1"/>
  <c r="K837"/>
  <c r="L837" s="1"/>
  <c r="M837" s="1"/>
  <c r="Y837" s="1"/>
  <c r="N837"/>
  <c r="O837" s="1"/>
  <c r="P837" s="1"/>
  <c r="Z837" s="1"/>
  <c r="Q837"/>
  <c r="R837" s="1"/>
  <c r="S837" s="1"/>
  <c r="AA837" s="1"/>
  <c r="T837"/>
  <c r="W837"/>
  <c r="AB837"/>
  <c r="G838"/>
  <c r="H838"/>
  <c r="I838"/>
  <c r="J838" s="1"/>
  <c r="X838" s="1"/>
  <c r="K838"/>
  <c r="L838" s="1"/>
  <c r="M838" s="1"/>
  <c r="Y838" s="1"/>
  <c r="N838"/>
  <c r="O838"/>
  <c r="P838" s="1"/>
  <c r="Z838" s="1"/>
  <c r="Q838"/>
  <c r="R838" s="1"/>
  <c r="S838" s="1"/>
  <c r="AA838" s="1"/>
  <c r="T838"/>
  <c r="W838"/>
  <c r="AB838"/>
  <c r="G839"/>
  <c r="H839"/>
  <c r="I839"/>
  <c r="J839" s="1"/>
  <c r="X839" s="1"/>
  <c r="K839"/>
  <c r="L839"/>
  <c r="M839" s="1"/>
  <c r="Y839" s="1"/>
  <c r="N839"/>
  <c r="O839" s="1"/>
  <c r="P839" s="1"/>
  <c r="Z839" s="1"/>
  <c r="Q839"/>
  <c r="R839"/>
  <c r="S839" s="1"/>
  <c r="AA839" s="1"/>
  <c r="T839"/>
  <c r="W839"/>
  <c r="AB839"/>
  <c r="G840"/>
  <c r="H840"/>
  <c r="I840" s="1"/>
  <c r="J840" s="1"/>
  <c r="X840" s="1"/>
  <c r="K840"/>
  <c r="L840" s="1"/>
  <c r="M840" s="1"/>
  <c r="Y840" s="1"/>
  <c r="N840"/>
  <c r="O840"/>
  <c r="P840" s="1"/>
  <c r="Z840" s="1"/>
  <c r="Q840"/>
  <c r="R840"/>
  <c r="S840" s="1"/>
  <c r="AA840" s="1"/>
  <c r="T840"/>
  <c r="W840"/>
  <c r="AB840"/>
  <c r="G841"/>
  <c r="H841"/>
  <c r="I841" s="1"/>
  <c r="J841" s="1"/>
  <c r="X841" s="1"/>
  <c r="K841"/>
  <c r="L841"/>
  <c r="M841" s="1"/>
  <c r="Y841" s="1"/>
  <c r="N841"/>
  <c r="O841" s="1"/>
  <c r="P841" s="1"/>
  <c r="Z841" s="1"/>
  <c r="Q841"/>
  <c r="R841"/>
  <c r="S841" s="1"/>
  <c r="AA841" s="1"/>
  <c r="T841"/>
  <c r="W841"/>
  <c r="AB841"/>
  <c r="G842"/>
  <c r="H842"/>
  <c r="I842" s="1"/>
  <c r="J842" s="1"/>
  <c r="X842" s="1"/>
  <c r="K842"/>
  <c r="L842"/>
  <c r="M842"/>
  <c r="Y842" s="1"/>
  <c r="N842"/>
  <c r="O842"/>
  <c r="P842" s="1"/>
  <c r="Z842" s="1"/>
  <c r="Q842"/>
  <c r="R842"/>
  <c r="S842" s="1"/>
  <c r="AA842" s="1"/>
  <c r="T842"/>
  <c r="W842"/>
  <c r="AB842"/>
  <c r="G843"/>
  <c r="H843"/>
  <c r="I843" s="1"/>
  <c r="J843" s="1"/>
  <c r="X843" s="1"/>
  <c r="K843"/>
  <c r="L843"/>
  <c r="M843" s="1"/>
  <c r="Y843" s="1"/>
  <c r="N843"/>
  <c r="O843"/>
  <c r="P843" s="1"/>
  <c r="Z843" s="1"/>
  <c r="Q843"/>
  <c r="R843" s="1"/>
  <c r="S843" s="1"/>
  <c r="AA843" s="1"/>
  <c r="T843"/>
  <c r="W843"/>
  <c r="AB843"/>
  <c r="G844"/>
  <c r="H844"/>
  <c r="I844" s="1"/>
  <c r="J844" s="1"/>
  <c r="X844" s="1"/>
  <c r="K844"/>
  <c r="L844"/>
  <c r="M844" s="1"/>
  <c r="Y844" s="1"/>
  <c r="N844"/>
  <c r="O844"/>
  <c r="P844" s="1"/>
  <c r="Z844" s="1"/>
  <c r="Q844"/>
  <c r="R844" s="1"/>
  <c r="S844" s="1"/>
  <c r="AA844" s="1"/>
  <c r="T844"/>
  <c r="W844"/>
  <c r="AB844"/>
  <c r="G845"/>
  <c r="H845"/>
  <c r="I845"/>
  <c r="J845"/>
  <c r="X845" s="1"/>
  <c r="K845"/>
  <c r="L845"/>
  <c r="M845" s="1"/>
  <c r="Y845" s="1"/>
  <c r="N845"/>
  <c r="O845"/>
  <c r="P845" s="1"/>
  <c r="Z845" s="1"/>
  <c r="Q845"/>
  <c r="R845" s="1"/>
  <c r="S845" s="1"/>
  <c r="AA845" s="1"/>
  <c r="T845"/>
  <c r="W845"/>
  <c r="AB845"/>
  <c r="G846"/>
  <c r="H846"/>
  <c r="I846" s="1"/>
  <c r="J846" s="1"/>
  <c r="X846" s="1"/>
  <c r="K846"/>
  <c r="L846" s="1"/>
  <c r="M846" s="1"/>
  <c r="Y846" s="1"/>
  <c r="N846"/>
  <c r="O846"/>
  <c r="P846" s="1"/>
  <c r="Z846" s="1"/>
  <c r="Q846"/>
  <c r="R846" s="1"/>
  <c r="S846" s="1"/>
  <c r="AA846" s="1"/>
  <c r="T846"/>
  <c r="W846"/>
  <c r="AB846"/>
  <c r="G847"/>
  <c r="H847"/>
  <c r="I847"/>
  <c r="J847" s="1"/>
  <c r="X847" s="1"/>
  <c r="K847"/>
  <c r="L847"/>
  <c r="M847" s="1"/>
  <c r="Y847" s="1"/>
  <c r="N847"/>
  <c r="O847" s="1"/>
  <c r="P847" s="1"/>
  <c r="Z847" s="1"/>
  <c r="Q847"/>
  <c r="R847"/>
  <c r="S847" s="1"/>
  <c r="AA847" s="1"/>
  <c r="T847"/>
  <c r="W847"/>
  <c r="AB847"/>
  <c r="G848"/>
  <c r="H848"/>
  <c r="I848" s="1"/>
  <c r="J848" s="1"/>
  <c r="X848" s="1"/>
  <c r="K848"/>
  <c r="L848" s="1"/>
  <c r="M848" s="1"/>
  <c r="Y848" s="1"/>
  <c r="N848"/>
  <c r="O848"/>
  <c r="P848" s="1"/>
  <c r="Z848" s="1"/>
  <c r="Q848"/>
  <c r="R848"/>
  <c r="S848" s="1"/>
  <c r="AA848" s="1"/>
  <c r="T848"/>
  <c r="W848"/>
  <c r="AB848"/>
  <c r="G849"/>
  <c r="H849"/>
  <c r="I849" s="1"/>
  <c r="J849" s="1"/>
  <c r="X849" s="1"/>
  <c r="K849"/>
  <c r="L849"/>
  <c r="M849" s="1"/>
  <c r="Y849" s="1"/>
  <c r="N849"/>
  <c r="O849" s="1"/>
  <c r="P849" s="1"/>
  <c r="Z849" s="1"/>
  <c r="Q849"/>
  <c r="R849"/>
  <c r="S849" s="1"/>
  <c r="AA849" s="1"/>
  <c r="T849"/>
  <c r="W849"/>
  <c r="AB849"/>
  <c r="G850"/>
  <c r="H850"/>
  <c r="I850" s="1"/>
  <c r="J850" s="1"/>
  <c r="X850" s="1"/>
  <c r="K850"/>
  <c r="L850"/>
  <c r="M850"/>
  <c r="Y850" s="1"/>
  <c r="N850"/>
  <c r="O850"/>
  <c r="P850" s="1"/>
  <c r="Z850" s="1"/>
  <c r="Q850"/>
  <c r="R850"/>
  <c r="S850" s="1"/>
  <c r="AA850" s="1"/>
  <c r="T850"/>
  <c r="W850"/>
  <c r="AB850"/>
  <c r="G851"/>
  <c r="H851"/>
  <c r="I851" s="1"/>
  <c r="J851" s="1"/>
  <c r="X851" s="1"/>
  <c r="K851"/>
  <c r="L851"/>
  <c r="M851" s="1"/>
  <c r="Y851" s="1"/>
  <c r="N851"/>
  <c r="O851"/>
  <c r="P851" s="1"/>
  <c r="Z851" s="1"/>
  <c r="Q851"/>
  <c r="R851" s="1"/>
  <c r="S851" s="1"/>
  <c r="AA851" s="1"/>
  <c r="T851"/>
  <c r="W851"/>
  <c r="AB851"/>
  <c r="G852"/>
  <c r="H852"/>
  <c r="I852" s="1"/>
  <c r="J852" s="1"/>
  <c r="X852" s="1"/>
  <c r="K852"/>
  <c r="L852"/>
  <c r="M852" s="1"/>
  <c r="Y852" s="1"/>
  <c r="N852"/>
  <c r="O852"/>
  <c r="P852" s="1"/>
  <c r="Z852" s="1"/>
  <c r="Q852"/>
  <c r="R852" s="1"/>
  <c r="S852" s="1"/>
  <c r="AA852" s="1"/>
  <c r="T852"/>
  <c r="W852"/>
  <c r="AB852"/>
  <c r="G853"/>
  <c r="H853"/>
  <c r="I853"/>
  <c r="J853"/>
  <c r="X853" s="1"/>
  <c r="K853"/>
  <c r="L853"/>
  <c r="M853" s="1"/>
  <c r="Y853" s="1"/>
  <c r="N853"/>
  <c r="O853"/>
  <c r="P853" s="1"/>
  <c r="Z853" s="1"/>
  <c r="Q853"/>
  <c r="R853" s="1"/>
  <c r="S853" s="1"/>
  <c r="AA853" s="1"/>
  <c r="T853"/>
  <c r="W853"/>
  <c r="AB853"/>
  <c r="G854"/>
  <c r="H854"/>
  <c r="I854" s="1"/>
  <c r="J854" s="1"/>
  <c r="X854" s="1"/>
  <c r="K854"/>
  <c r="L854" s="1"/>
  <c r="M854" s="1"/>
  <c r="Y854" s="1"/>
  <c r="N854"/>
  <c r="O854"/>
  <c r="P854" s="1"/>
  <c r="Z854" s="1"/>
  <c r="Q854"/>
  <c r="R854" s="1"/>
  <c r="S854" s="1"/>
  <c r="AA854" s="1"/>
  <c r="T854"/>
  <c r="W854"/>
  <c r="AB854"/>
  <c r="G855"/>
  <c r="H855"/>
  <c r="I855"/>
  <c r="J855" s="1"/>
  <c r="X855" s="1"/>
  <c r="K855"/>
  <c r="L855"/>
  <c r="M855" s="1"/>
  <c r="Y855" s="1"/>
  <c r="N855"/>
  <c r="O855" s="1"/>
  <c r="P855" s="1"/>
  <c r="Z855" s="1"/>
  <c r="Q855"/>
  <c r="R855"/>
  <c r="S855" s="1"/>
  <c r="AA855" s="1"/>
  <c r="T855"/>
  <c r="W855"/>
  <c r="AB855"/>
  <c r="G856"/>
  <c r="H856"/>
  <c r="I856" s="1"/>
  <c r="J856" s="1"/>
  <c r="X856" s="1"/>
  <c r="K856"/>
  <c r="L856" s="1"/>
  <c r="M856" s="1"/>
  <c r="Y856" s="1"/>
  <c r="N856"/>
  <c r="O856"/>
  <c r="P856" s="1"/>
  <c r="Z856" s="1"/>
  <c r="Q856"/>
  <c r="R856"/>
  <c r="S856" s="1"/>
  <c r="AA856" s="1"/>
  <c r="T856"/>
  <c r="W856"/>
  <c r="AB856"/>
  <c r="G857"/>
  <c r="H857"/>
  <c r="I857" s="1"/>
  <c r="J857" s="1"/>
  <c r="X857" s="1"/>
  <c r="K857"/>
  <c r="L857"/>
  <c r="M857" s="1"/>
  <c r="Y857" s="1"/>
  <c r="N857"/>
  <c r="O857" s="1"/>
  <c r="P857" s="1"/>
  <c r="Z857" s="1"/>
  <c r="Q857"/>
  <c r="R857"/>
  <c r="S857" s="1"/>
  <c r="AA857" s="1"/>
  <c r="T857"/>
  <c r="W857"/>
  <c r="AB857"/>
  <c r="G858"/>
  <c r="H858"/>
  <c r="I858" s="1"/>
  <c r="J858" s="1"/>
  <c r="X858" s="1"/>
  <c r="K858"/>
  <c r="L858"/>
  <c r="M858"/>
  <c r="Y858" s="1"/>
  <c r="N858"/>
  <c r="O858"/>
  <c r="P858" s="1"/>
  <c r="Z858" s="1"/>
  <c r="Q858"/>
  <c r="R858"/>
  <c r="S858" s="1"/>
  <c r="AA858" s="1"/>
  <c r="T858"/>
  <c r="W858"/>
  <c r="AB858"/>
  <c r="G859"/>
  <c r="H859"/>
  <c r="I859" s="1"/>
  <c r="J859" s="1"/>
  <c r="X859" s="1"/>
  <c r="K859"/>
  <c r="L859"/>
  <c r="M859" s="1"/>
  <c r="Y859" s="1"/>
  <c r="N859"/>
  <c r="O859"/>
  <c r="P859" s="1"/>
  <c r="Z859" s="1"/>
  <c r="Q859"/>
  <c r="R859" s="1"/>
  <c r="S859" s="1"/>
  <c r="AA859" s="1"/>
  <c r="T859"/>
  <c r="W859"/>
  <c r="AB859"/>
  <c r="G860"/>
  <c r="H860"/>
  <c r="I860" s="1"/>
  <c r="J860" s="1"/>
  <c r="X860" s="1"/>
  <c r="K860"/>
  <c r="L860"/>
  <c r="M860" s="1"/>
  <c r="Y860" s="1"/>
  <c r="N860"/>
  <c r="O860"/>
  <c r="P860" s="1"/>
  <c r="Z860" s="1"/>
  <c r="Q860"/>
  <c r="R860" s="1"/>
  <c r="S860" s="1"/>
  <c r="AA860" s="1"/>
  <c r="T860"/>
  <c r="W860"/>
  <c r="AB860"/>
  <c r="G861"/>
  <c r="H861"/>
  <c r="I861"/>
  <c r="J861"/>
  <c r="X861" s="1"/>
  <c r="K861"/>
  <c r="L861"/>
  <c r="M861" s="1"/>
  <c r="Y861" s="1"/>
  <c r="N861"/>
  <c r="O861"/>
  <c r="P861" s="1"/>
  <c r="Z861" s="1"/>
  <c r="Q861"/>
  <c r="R861" s="1"/>
  <c r="S861" s="1"/>
  <c r="AA861" s="1"/>
  <c r="T861"/>
  <c r="W861"/>
  <c r="AB861"/>
  <c r="G862"/>
  <c r="H862"/>
  <c r="I862" s="1"/>
  <c r="J862" s="1"/>
  <c r="X862" s="1"/>
  <c r="K862"/>
  <c r="L862" s="1"/>
  <c r="M862" s="1"/>
  <c r="Y862" s="1"/>
  <c r="N862"/>
  <c r="O862"/>
  <c r="P862" s="1"/>
  <c r="Z862" s="1"/>
  <c r="Q862"/>
  <c r="R862" s="1"/>
  <c r="S862" s="1"/>
  <c r="AA862" s="1"/>
  <c r="T862"/>
  <c r="W862"/>
  <c r="AB862"/>
  <c r="G863"/>
  <c r="H863"/>
  <c r="I863"/>
  <c r="J863" s="1"/>
  <c r="X863" s="1"/>
  <c r="K863"/>
  <c r="L863"/>
  <c r="M863" s="1"/>
  <c r="Y863" s="1"/>
  <c r="N863"/>
  <c r="O863" s="1"/>
  <c r="P863" s="1"/>
  <c r="Z863" s="1"/>
  <c r="Q863"/>
  <c r="R863"/>
  <c r="S863" s="1"/>
  <c r="AA863" s="1"/>
  <c r="T863"/>
  <c r="W863"/>
  <c r="AB863"/>
  <c r="G864"/>
  <c r="H864"/>
  <c r="I864" s="1"/>
  <c r="J864" s="1"/>
  <c r="X864" s="1"/>
  <c r="K864"/>
  <c r="L864" s="1"/>
  <c r="M864" s="1"/>
  <c r="Y864" s="1"/>
  <c r="N864"/>
  <c r="O864"/>
  <c r="P864" s="1"/>
  <c r="Z864" s="1"/>
  <c r="Q864"/>
  <c r="R864"/>
  <c r="S864" s="1"/>
  <c r="AA864" s="1"/>
  <c r="T864"/>
  <c r="W864"/>
  <c r="AB864"/>
  <c r="G865"/>
  <c r="H865"/>
  <c r="I865" s="1"/>
  <c r="J865" s="1"/>
  <c r="X865" s="1"/>
  <c r="K865"/>
  <c r="L865"/>
  <c r="M865" s="1"/>
  <c r="Y865" s="1"/>
  <c r="N865"/>
  <c r="O865" s="1"/>
  <c r="P865" s="1"/>
  <c r="Z865" s="1"/>
  <c r="Q865"/>
  <c r="R865"/>
  <c r="S865" s="1"/>
  <c r="AA865" s="1"/>
  <c r="T865"/>
  <c r="W865"/>
  <c r="AB865"/>
  <c r="G866"/>
  <c r="H866"/>
  <c r="I866" s="1"/>
  <c r="J866" s="1"/>
  <c r="X866" s="1"/>
  <c r="K866"/>
  <c r="L866"/>
  <c r="M866"/>
  <c r="Y866" s="1"/>
  <c r="N866"/>
  <c r="O866"/>
  <c r="P866" s="1"/>
  <c r="Z866" s="1"/>
  <c r="Q866"/>
  <c r="R866"/>
  <c r="S866" s="1"/>
  <c r="AA866" s="1"/>
  <c r="T866"/>
  <c r="W866"/>
  <c r="AB866"/>
  <c r="G867"/>
  <c r="H867"/>
  <c r="I867" s="1"/>
  <c r="J867" s="1"/>
  <c r="X867" s="1"/>
  <c r="K867"/>
  <c r="L867"/>
  <c r="M867" s="1"/>
  <c r="Y867" s="1"/>
  <c r="N867"/>
  <c r="O867"/>
  <c r="P867" s="1"/>
  <c r="Z867" s="1"/>
  <c r="Q867"/>
  <c r="R867" s="1"/>
  <c r="S867" s="1"/>
  <c r="AA867" s="1"/>
  <c r="T867"/>
  <c r="W867"/>
  <c r="AB867"/>
  <c r="G868"/>
  <c r="H868"/>
  <c r="I868" s="1"/>
  <c r="J868" s="1"/>
  <c r="X868" s="1"/>
  <c r="K868"/>
  <c r="L868"/>
  <c r="M868" s="1"/>
  <c r="Y868" s="1"/>
  <c r="N868"/>
  <c r="O868"/>
  <c r="P868" s="1"/>
  <c r="Z868" s="1"/>
  <c r="Q868"/>
  <c r="R868" s="1"/>
  <c r="S868" s="1"/>
  <c r="AA868" s="1"/>
  <c r="T868"/>
  <c r="W868"/>
  <c r="AB868"/>
  <c r="G869"/>
  <c r="H869"/>
  <c r="I869"/>
  <c r="J869"/>
  <c r="X869" s="1"/>
  <c r="K869"/>
  <c r="L869"/>
  <c r="M869" s="1"/>
  <c r="Y869" s="1"/>
  <c r="N869"/>
  <c r="O869"/>
  <c r="P869" s="1"/>
  <c r="Z869" s="1"/>
  <c r="Q869"/>
  <c r="R869" s="1"/>
  <c r="S869" s="1"/>
  <c r="AA869" s="1"/>
  <c r="T869"/>
  <c r="W869"/>
  <c r="AB869"/>
  <c r="G870"/>
  <c r="H870"/>
  <c r="I870" s="1"/>
  <c r="J870" s="1"/>
  <c r="X870" s="1"/>
  <c r="K870"/>
  <c r="L870" s="1"/>
  <c r="M870" s="1"/>
  <c r="Y870" s="1"/>
  <c r="N870"/>
  <c r="O870"/>
  <c r="P870" s="1"/>
  <c r="Z870" s="1"/>
  <c r="Q870"/>
  <c r="R870" s="1"/>
  <c r="S870" s="1"/>
  <c r="AA870" s="1"/>
  <c r="T870"/>
  <c r="W870"/>
  <c r="AB870"/>
  <c r="G871"/>
  <c r="H871"/>
  <c r="I871"/>
  <c r="J871" s="1"/>
  <c r="X871" s="1"/>
  <c r="K871"/>
  <c r="L871"/>
  <c r="M871" s="1"/>
  <c r="Y871" s="1"/>
  <c r="N871"/>
  <c r="O871" s="1"/>
  <c r="P871" s="1"/>
  <c r="Z871" s="1"/>
  <c r="Q871"/>
  <c r="R871"/>
  <c r="S871" s="1"/>
  <c r="AA871" s="1"/>
  <c r="T871"/>
  <c r="W871"/>
  <c r="AB871"/>
  <c r="G872"/>
  <c r="H872"/>
  <c r="I872" s="1"/>
  <c r="J872" s="1"/>
  <c r="X872" s="1"/>
  <c r="K872"/>
  <c r="L872" s="1"/>
  <c r="M872" s="1"/>
  <c r="Y872" s="1"/>
  <c r="N872"/>
  <c r="O872"/>
  <c r="P872" s="1"/>
  <c r="Z872" s="1"/>
  <c r="Q872"/>
  <c r="R872"/>
  <c r="S872" s="1"/>
  <c r="AA872" s="1"/>
  <c r="T872"/>
  <c r="W872"/>
  <c r="AB872"/>
  <c r="G873"/>
  <c r="H873"/>
  <c r="I873" s="1"/>
  <c r="J873" s="1"/>
  <c r="X873" s="1"/>
  <c r="K873"/>
  <c r="L873"/>
  <c r="M873" s="1"/>
  <c r="Y873" s="1"/>
  <c r="N873"/>
  <c r="O873" s="1"/>
  <c r="P873" s="1"/>
  <c r="Z873" s="1"/>
  <c r="Q873"/>
  <c r="R873"/>
  <c r="S873" s="1"/>
  <c r="AA873" s="1"/>
  <c r="T873"/>
  <c r="W873"/>
  <c r="AB873"/>
  <c r="G874"/>
  <c r="H874"/>
  <c r="I874" s="1"/>
  <c r="J874" s="1"/>
  <c r="X874" s="1"/>
  <c r="K874"/>
  <c r="L874"/>
  <c r="M874"/>
  <c r="Y874" s="1"/>
  <c r="N874"/>
  <c r="O874"/>
  <c r="P874" s="1"/>
  <c r="Z874" s="1"/>
  <c r="Q874"/>
  <c r="R874"/>
  <c r="S874" s="1"/>
  <c r="AA874" s="1"/>
  <c r="T874"/>
  <c r="W874"/>
  <c r="AB874"/>
  <c r="G875"/>
  <c r="H875"/>
  <c r="I875" s="1"/>
  <c r="J875" s="1"/>
  <c r="X875" s="1"/>
  <c r="K875"/>
  <c r="L875"/>
  <c r="M875" s="1"/>
  <c r="Y875" s="1"/>
  <c r="N875"/>
  <c r="O875"/>
  <c r="P875" s="1"/>
  <c r="Z875" s="1"/>
  <c r="Q875"/>
  <c r="R875" s="1"/>
  <c r="S875" s="1"/>
  <c r="AA875" s="1"/>
  <c r="T875"/>
  <c r="W875"/>
  <c r="AB875"/>
  <c r="G876"/>
  <c r="H876"/>
  <c r="I876" s="1"/>
  <c r="J876" s="1"/>
  <c r="X876" s="1"/>
  <c r="K876"/>
  <c r="L876" s="1"/>
  <c r="M876" s="1"/>
  <c r="Y876" s="1"/>
  <c r="N876"/>
  <c r="O876"/>
  <c r="P876" s="1"/>
  <c r="Z876" s="1"/>
  <c r="Q876"/>
  <c r="R876" s="1"/>
  <c r="S876" s="1"/>
  <c r="AA876" s="1"/>
  <c r="T876"/>
  <c r="W876"/>
  <c r="AB876"/>
  <c r="G877"/>
  <c r="H877"/>
  <c r="I877"/>
  <c r="J877"/>
  <c r="X877" s="1"/>
  <c r="K877"/>
  <c r="L877"/>
  <c r="M877" s="1"/>
  <c r="Y877" s="1"/>
  <c r="N877"/>
  <c r="O877"/>
  <c r="P877" s="1"/>
  <c r="Z877" s="1"/>
  <c r="Q877"/>
  <c r="R877" s="1"/>
  <c r="S877" s="1"/>
  <c r="AA877" s="1"/>
  <c r="T877"/>
  <c r="W877"/>
  <c r="AB877"/>
  <c r="G878"/>
  <c r="H878"/>
  <c r="I878" s="1"/>
  <c r="J878" s="1"/>
  <c r="X878" s="1"/>
  <c r="K878"/>
  <c r="L878" s="1"/>
  <c r="M878" s="1"/>
  <c r="Y878" s="1"/>
  <c r="N878"/>
  <c r="O878"/>
  <c r="P878" s="1"/>
  <c r="Z878" s="1"/>
  <c r="Q878"/>
  <c r="R878" s="1"/>
  <c r="S878" s="1"/>
  <c r="AA878" s="1"/>
  <c r="T878"/>
  <c r="W878"/>
  <c r="AB878"/>
  <c r="G879"/>
  <c r="H879"/>
  <c r="I879"/>
  <c r="J879" s="1"/>
  <c r="X879" s="1"/>
  <c r="K879"/>
  <c r="L879"/>
  <c r="M879" s="1"/>
  <c r="Y879" s="1"/>
  <c r="N879"/>
  <c r="O879" s="1"/>
  <c r="P879" s="1"/>
  <c r="Z879" s="1"/>
  <c r="Q879"/>
  <c r="R879"/>
  <c r="S879" s="1"/>
  <c r="AA879" s="1"/>
  <c r="T879"/>
  <c r="W879"/>
  <c r="AB879"/>
  <c r="G880"/>
  <c r="H880"/>
  <c r="I880" s="1"/>
  <c r="J880" s="1"/>
  <c r="X880" s="1"/>
  <c r="K880"/>
  <c r="L880" s="1"/>
  <c r="M880"/>
  <c r="Y880" s="1"/>
  <c r="N880"/>
  <c r="O880"/>
  <c r="P880" s="1"/>
  <c r="Z880" s="1"/>
  <c r="Q880"/>
  <c r="R880"/>
  <c r="S880" s="1"/>
  <c r="AA880" s="1"/>
  <c r="T880"/>
  <c r="W880"/>
  <c r="AB880"/>
  <c r="G881"/>
  <c r="H881"/>
  <c r="I881" s="1"/>
  <c r="J881" s="1"/>
  <c r="X881" s="1"/>
  <c r="K881"/>
  <c r="L881"/>
  <c r="M881" s="1"/>
  <c r="Y881" s="1"/>
  <c r="N881"/>
  <c r="O881" s="1"/>
  <c r="P881" s="1"/>
  <c r="Z881" s="1"/>
  <c r="Q881"/>
  <c r="R881" s="1"/>
  <c r="S881" s="1"/>
  <c r="AA881" s="1"/>
  <c r="T881"/>
  <c r="W881"/>
  <c r="AB881"/>
  <c r="G882"/>
  <c r="H882"/>
  <c r="I882" s="1"/>
  <c r="J882" s="1"/>
  <c r="X882" s="1"/>
  <c r="K882"/>
  <c r="L882"/>
  <c r="M882" s="1"/>
  <c r="Y882" s="1"/>
  <c r="N882"/>
  <c r="O882"/>
  <c r="P882" s="1"/>
  <c r="Z882" s="1"/>
  <c r="Q882"/>
  <c r="R882" s="1"/>
  <c r="S882" s="1"/>
  <c r="AA882" s="1"/>
  <c r="T882"/>
  <c r="W882"/>
  <c r="AB882"/>
  <c r="G883"/>
  <c r="H883"/>
  <c r="I883" s="1"/>
  <c r="J883"/>
  <c r="X883" s="1"/>
  <c r="K883"/>
  <c r="L883"/>
  <c r="M883" s="1"/>
  <c r="Y883" s="1"/>
  <c r="N883"/>
  <c r="O883"/>
  <c r="P883" s="1"/>
  <c r="Z883" s="1"/>
  <c r="Q883"/>
  <c r="R883" s="1"/>
  <c r="S883" s="1"/>
  <c r="AA883" s="1"/>
  <c r="T883"/>
  <c r="W883"/>
  <c r="AB883"/>
  <c r="G884"/>
  <c r="H884"/>
  <c r="I884" s="1"/>
  <c r="J884" s="1"/>
  <c r="X884" s="1"/>
  <c r="K884"/>
  <c r="L884"/>
  <c r="M884" s="1"/>
  <c r="Y884" s="1"/>
  <c r="N884"/>
  <c r="O884"/>
  <c r="P884" s="1"/>
  <c r="Z884" s="1"/>
  <c r="Q884"/>
  <c r="R884" s="1"/>
  <c r="S884" s="1"/>
  <c r="AA884" s="1"/>
  <c r="T884"/>
  <c r="W884"/>
  <c r="AB884"/>
  <c r="G885"/>
  <c r="H885"/>
  <c r="I885"/>
  <c r="J885" s="1"/>
  <c r="X885" s="1"/>
  <c r="K885"/>
  <c r="L885"/>
  <c r="M885" s="1"/>
  <c r="Y885" s="1"/>
  <c r="N885"/>
  <c r="O885" s="1"/>
  <c r="P885" s="1"/>
  <c r="Z885" s="1"/>
  <c r="Q885"/>
  <c r="R885" s="1"/>
  <c r="S885" s="1"/>
  <c r="AA885" s="1"/>
  <c r="T885"/>
  <c r="W885"/>
  <c r="AB885"/>
  <c r="G886"/>
  <c r="H886"/>
  <c r="I886" s="1"/>
  <c r="J886" s="1"/>
  <c r="X886" s="1"/>
  <c r="K886"/>
  <c r="L886" s="1"/>
  <c r="M886" s="1"/>
  <c r="Y886" s="1"/>
  <c r="N886"/>
  <c r="O886"/>
  <c r="P886" s="1"/>
  <c r="Z886" s="1"/>
  <c r="Q886"/>
  <c r="R886" s="1"/>
  <c r="S886" s="1"/>
  <c r="AA886" s="1"/>
  <c r="T886"/>
  <c r="W886"/>
  <c r="AB886"/>
  <c r="G887"/>
  <c r="H887"/>
  <c r="I887" s="1"/>
  <c r="J887" s="1"/>
  <c r="X887" s="1"/>
  <c r="K887"/>
  <c r="L887"/>
  <c r="M887" s="1"/>
  <c r="Y887" s="1"/>
  <c r="N887"/>
  <c r="O887" s="1"/>
  <c r="P887" s="1"/>
  <c r="Z887" s="1"/>
  <c r="Q887"/>
  <c r="R887"/>
  <c r="S887" s="1"/>
  <c r="AA887" s="1"/>
  <c r="T887"/>
  <c r="W887"/>
  <c r="AB887"/>
  <c r="G888"/>
  <c r="H888"/>
  <c r="I888" s="1"/>
  <c r="J888" s="1"/>
  <c r="X888" s="1"/>
  <c r="K888"/>
  <c r="L888" s="1"/>
  <c r="M888" s="1"/>
  <c r="Y888" s="1"/>
  <c r="N888"/>
  <c r="O888"/>
  <c r="P888" s="1"/>
  <c r="Z888" s="1"/>
  <c r="Q888"/>
  <c r="R888"/>
  <c r="S888" s="1"/>
  <c r="AA888" s="1"/>
  <c r="T888"/>
  <c r="W888"/>
  <c r="AB888"/>
  <c r="G889"/>
  <c r="H889"/>
  <c r="I889"/>
  <c r="J889" s="1"/>
  <c r="X889" s="1"/>
  <c r="K889"/>
  <c r="L889"/>
  <c r="M889" s="1"/>
  <c r="Y889" s="1"/>
  <c r="N889"/>
  <c r="O889" s="1"/>
  <c r="P889" s="1"/>
  <c r="Z889" s="1"/>
  <c r="Q889"/>
  <c r="R889"/>
  <c r="S889" s="1"/>
  <c r="AA889" s="1"/>
  <c r="T889"/>
  <c r="W889"/>
  <c r="AB889"/>
  <c r="G890"/>
  <c r="H890"/>
  <c r="I890" s="1"/>
  <c r="J890" s="1"/>
  <c r="X890" s="1"/>
  <c r="K890"/>
  <c r="L890"/>
  <c r="M890"/>
  <c r="Y890" s="1"/>
  <c r="N890"/>
  <c r="O890"/>
  <c r="P890" s="1"/>
  <c r="Z890" s="1"/>
  <c r="Q890"/>
  <c r="R890"/>
  <c r="S890" s="1"/>
  <c r="AA890" s="1"/>
  <c r="T890"/>
  <c r="W890"/>
  <c r="AB890"/>
  <c r="G891"/>
  <c r="H891"/>
  <c r="I891" s="1"/>
  <c r="J891" s="1"/>
  <c r="X891" s="1"/>
  <c r="K891"/>
  <c r="L891"/>
  <c r="M891" s="1"/>
  <c r="Y891" s="1"/>
  <c r="N891"/>
  <c r="O891"/>
  <c r="P891" s="1"/>
  <c r="Z891" s="1"/>
  <c r="Q891"/>
  <c r="R891"/>
  <c r="S891" s="1"/>
  <c r="AA891" s="1"/>
  <c r="T891"/>
  <c r="W891"/>
  <c r="AB891"/>
  <c r="G892"/>
  <c r="H892"/>
  <c r="I892" s="1"/>
  <c r="J892" s="1"/>
  <c r="X892" s="1"/>
  <c r="K892"/>
  <c r="L892"/>
  <c r="M892"/>
  <c r="Y892" s="1"/>
  <c r="N892"/>
  <c r="O892"/>
  <c r="P892" s="1"/>
  <c r="Z892" s="1"/>
  <c r="Q892"/>
  <c r="R892"/>
  <c r="S892" s="1"/>
  <c r="AA892" s="1"/>
  <c r="T892"/>
  <c r="W892"/>
  <c r="AB892"/>
  <c r="G893"/>
  <c r="H893"/>
  <c r="I893"/>
  <c r="J893"/>
  <c r="X893" s="1"/>
  <c r="K893"/>
  <c r="L893"/>
  <c r="M893" s="1"/>
  <c r="Y893" s="1"/>
  <c r="N893"/>
  <c r="O893"/>
  <c r="P893" s="1"/>
  <c r="Z893" s="1"/>
  <c r="Q893"/>
  <c r="R893" s="1"/>
  <c r="S893" s="1"/>
  <c r="AA893" s="1"/>
  <c r="T893"/>
  <c r="W893"/>
  <c r="AB893"/>
  <c r="G894"/>
  <c r="H894"/>
  <c r="I894" s="1"/>
  <c r="J894" s="1"/>
  <c r="X894" s="1"/>
  <c r="K894"/>
  <c r="L894"/>
  <c r="M894" s="1"/>
  <c r="Y894" s="1"/>
  <c r="N894"/>
  <c r="O894"/>
  <c r="P894" s="1"/>
  <c r="Z894" s="1"/>
  <c r="Q894"/>
  <c r="R894" s="1"/>
  <c r="S894" s="1"/>
  <c r="AA894" s="1"/>
  <c r="T894"/>
  <c r="W894"/>
  <c r="AB894"/>
  <c r="G895"/>
  <c r="H895"/>
  <c r="I895"/>
  <c r="J895" s="1"/>
  <c r="X895" s="1"/>
  <c r="K895"/>
  <c r="L895"/>
  <c r="M895" s="1"/>
  <c r="Y895" s="1"/>
  <c r="N895"/>
  <c r="O895" s="1"/>
  <c r="P895" s="1"/>
  <c r="Z895" s="1"/>
  <c r="Q895"/>
  <c r="R895"/>
  <c r="S895" s="1"/>
  <c r="AA895" s="1"/>
  <c r="T895"/>
  <c r="W895"/>
  <c r="AB895"/>
  <c r="G896"/>
  <c r="H896"/>
  <c r="I896" s="1"/>
  <c r="J896" s="1"/>
  <c r="X896" s="1"/>
  <c r="K896"/>
  <c r="L896" s="1"/>
  <c r="M896" s="1"/>
  <c r="Y896" s="1"/>
  <c r="N896"/>
  <c r="O896"/>
  <c r="P896" s="1"/>
  <c r="Z896" s="1"/>
  <c r="Q896"/>
  <c r="R896"/>
  <c r="S896" s="1"/>
  <c r="AA896" s="1"/>
  <c r="T896"/>
  <c r="W896"/>
  <c r="AB896"/>
  <c r="G897"/>
  <c r="H897"/>
  <c r="I897"/>
  <c r="J897" s="1"/>
  <c r="X897" s="1"/>
  <c r="K897"/>
  <c r="L897"/>
  <c r="M897" s="1"/>
  <c r="Y897" s="1"/>
  <c r="N897"/>
  <c r="O897" s="1"/>
  <c r="P897" s="1"/>
  <c r="Z897" s="1"/>
  <c r="Q897"/>
  <c r="R897" s="1"/>
  <c r="S897" s="1"/>
  <c r="AA897" s="1"/>
  <c r="T897"/>
  <c r="W897"/>
  <c r="AB897"/>
  <c r="G898"/>
  <c r="H898"/>
  <c r="I898" s="1"/>
  <c r="J898" s="1"/>
  <c r="X898" s="1"/>
  <c r="K898"/>
  <c r="L898"/>
  <c r="M898" s="1"/>
  <c r="Y898" s="1"/>
  <c r="N898"/>
  <c r="O898"/>
  <c r="P898" s="1"/>
  <c r="Z898" s="1"/>
  <c r="Q898"/>
  <c r="R898" s="1"/>
  <c r="S898" s="1"/>
  <c r="AA898" s="1"/>
  <c r="T898"/>
  <c r="W898"/>
  <c r="AB898"/>
  <c r="G899"/>
  <c r="H899"/>
  <c r="I899" s="1"/>
  <c r="J899"/>
  <c r="X899" s="1"/>
  <c r="K899"/>
  <c r="L899"/>
  <c r="M899" s="1"/>
  <c r="Y899" s="1"/>
  <c r="N899"/>
  <c r="O899"/>
  <c r="P899" s="1"/>
  <c r="Z899" s="1"/>
  <c r="Q899"/>
  <c r="R899" s="1"/>
  <c r="S899" s="1"/>
  <c r="AA899" s="1"/>
  <c r="T899"/>
  <c r="W899"/>
  <c r="AB899"/>
  <c r="G900"/>
  <c r="H900"/>
  <c r="I900" s="1"/>
  <c r="J900" s="1"/>
  <c r="X900" s="1"/>
  <c r="K900"/>
  <c r="L900"/>
  <c r="M900" s="1"/>
  <c r="Y900" s="1"/>
  <c r="N900"/>
  <c r="O900"/>
  <c r="P900" s="1"/>
  <c r="Z900" s="1"/>
  <c r="Q900"/>
  <c r="R900" s="1"/>
  <c r="S900" s="1"/>
  <c r="AA900" s="1"/>
  <c r="T900"/>
  <c r="W900"/>
  <c r="AB900"/>
  <c r="G901"/>
  <c r="H901"/>
  <c r="I901"/>
  <c r="J901"/>
  <c r="X901" s="1"/>
  <c r="K901"/>
  <c r="L901"/>
  <c r="M901" s="1"/>
  <c r="Y901" s="1"/>
  <c r="N901"/>
  <c r="O901"/>
  <c r="P901" s="1"/>
  <c r="Z901" s="1"/>
  <c r="Q901"/>
  <c r="R901" s="1"/>
  <c r="S901" s="1"/>
  <c r="AA901" s="1"/>
  <c r="T901"/>
  <c r="W901"/>
  <c r="AB901"/>
  <c r="G902"/>
  <c r="H902"/>
  <c r="I902" s="1"/>
  <c r="J902" s="1"/>
  <c r="X902" s="1"/>
  <c r="K902"/>
  <c r="L902"/>
  <c r="M902" s="1"/>
  <c r="Y902" s="1"/>
  <c r="N902"/>
  <c r="O902"/>
  <c r="P902" s="1"/>
  <c r="Z902" s="1"/>
  <c r="Q902"/>
  <c r="R902"/>
  <c r="S902" s="1"/>
  <c r="AA902" s="1"/>
  <c r="T902"/>
  <c r="W902"/>
  <c r="AB902"/>
  <c r="G903"/>
  <c r="H903"/>
  <c r="I903"/>
  <c r="J903"/>
  <c r="X903" s="1"/>
  <c r="K903"/>
  <c r="L903"/>
  <c r="M903" s="1"/>
  <c r="Y903" s="1"/>
  <c r="N903"/>
  <c r="O903"/>
  <c r="P903" s="1"/>
  <c r="Z903" s="1"/>
  <c r="Q903"/>
  <c r="R903" s="1"/>
  <c r="S903" s="1"/>
  <c r="AA903" s="1"/>
  <c r="T903"/>
  <c r="W903"/>
  <c r="AB903"/>
  <c r="G904"/>
  <c r="H904"/>
  <c r="I904" s="1"/>
  <c r="J904" s="1"/>
  <c r="X904" s="1"/>
  <c r="K904"/>
  <c r="L904"/>
  <c r="M904" s="1"/>
  <c r="Y904" s="1"/>
  <c r="N904"/>
  <c r="O904"/>
  <c r="P904" s="1"/>
  <c r="Z904" s="1"/>
  <c r="Q904"/>
  <c r="R904" s="1"/>
  <c r="S904" s="1"/>
  <c r="AA904" s="1"/>
  <c r="T904"/>
  <c r="W904"/>
  <c r="AB904"/>
  <c r="G905"/>
  <c r="H905"/>
  <c r="I905"/>
  <c r="J905"/>
  <c r="X905" s="1"/>
  <c r="K905"/>
  <c r="L905"/>
  <c r="M905" s="1"/>
  <c r="Y905" s="1"/>
  <c r="N905"/>
  <c r="O905"/>
  <c r="P905" s="1"/>
  <c r="Z905" s="1"/>
  <c r="Q905"/>
  <c r="R905"/>
  <c r="S905" s="1"/>
  <c r="AA905" s="1"/>
  <c r="T905"/>
  <c r="W905"/>
  <c r="AB905"/>
  <c r="G906"/>
  <c r="H906"/>
  <c r="I906" s="1"/>
  <c r="J906" s="1"/>
  <c r="X906" s="1"/>
  <c r="K906"/>
  <c r="L906" s="1"/>
  <c r="M906" s="1"/>
  <c r="Y906" s="1"/>
  <c r="N906"/>
  <c r="O906"/>
  <c r="P906" s="1"/>
  <c r="Z906" s="1"/>
  <c r="Q906"/>
  <c r="R906"/>
  <c r="S906" s="1"/>
  <c r="AA906" s="1"/>
  <c r="T906"/>
  <c r="W906"/>
  <c r="AB906"/>
  <c r="G907"/>
  <c r="H907"/>
  <c r="I907"/>
  <c r="J907" s="1"/>
  <c r="X907" s="1"/>
  <c r="K907"/>
  <c r="L907"/>
  <c r="M907" s="1"/>
  <c r="Y907" s="1"/>
  <c r="N907"/>
  <c r="O907" s="1"/>
  <c r="P907" s="1"/>
  <c r="Z907" s="1"/>
  <c r="Q907"/>
  <c r="R907"/>
  <c r="S907" s="1"/>
  <c r="AA907" s="1"/>
  <c r="T907"/>
  <c r="W907"/>
  <c r="AB907"/>
  <c r="G908"/>
  <c r="H908"/>
  <c r="I908" s="1"/>
  <c r="J908" s="1"/>
  <c r="X908" s="1"/>
  <c r="K908"/>
  <c r="L908"/>
  <c r="M908"/>
  <c r="Y908" s="1"/>
  <c r="N908"/>
  <c r="O908"/>
  <c r="P908" s="1"/>
  <c r="Z908" s="1"/>
  <c r="Q908"/>
  <c r="R908"/>
  <c r="S908" s="1"/>
  <c r="AA908" s="1"/>
  <c r="T908"/>
  <c r="W908"/>
  <c r="AB908"/>
  <c r="G909"/>
  <c r="H909"/>
  <c r="I909" s="1"/>
  <c r="J909" s="1"/>
  <c r="X909" s="1"/>
  <c r="K909"/>
  <c r="L909"/>
  <c r="M909" s="1"/>
  <c r="Y909" s="1"/>
  <c r="N909"/>
  <c r="O909"/>
  <c r="P909" s="1"/>
  <c r="Z909" s="1"/>
  <c r="Q909"/>
  <c r="R909"/>
  <c r="S909" s="1"/>
  <c r="AA909" s="1"/>
  <c r="T909"/>
  <c r="W909"/>
  <c r="AB909"/>
  <c r="G910"/>
  <c r="H910"/>
  <c r="I910" s="1"/>
  <c r="J910" s="1"/>
  <c r="X910" s="1"/>
  <c r="K910"/>
  <c r="L910"/>
  <c r="M910"/>
  <c r="Y910" s="1"/>
  <c r="N910"/>
  <c r="O910"/>
  <c r="P910" s="1"/>
  <c r="Z910" s="1"/>
  <c r="Q910"/>
  <c r="R910"/>
  <c r="S910" s="1"/>
  <c r="AA910" s="1"/>
  <c r="T910"/>
  <c r="W910"/>
  <c r="AB910"/>
  <c r="G911"/>
  <c r="H911"/>
  <c r="I911"/>
  <c r="J911"/>
  <c r="X911" s="1"/>
  <c r="K911"/>
  <c r="L911"/>
  <c r="M911" s="1"/>
  <c r="Y911" s="1"/>
  <c r="N911"/>
  <c r="O911"/>
  <c r="P911" s="1"/>
  <c r="Z911" s="1"/>
  <c r="Q911"/>
  <c r="R911" s="1"/>
  <c r="S911" s="1"/>
  <c r="AA911" s="1"/>
  <c r="T911"/>
  <c r="W911"/>
  <c r="AB911"/>
  <c r="G912"/>
  <c r="H912"/>
  <c r="I912" s="1"/>
  <c r="J912" s="1"/>
  <c r="X912" s="1"/>
  <c r="K912"/>
  <c r="L912"/>
  <c r="M912" s="1"/>
  <c r="Y912" s="1"/>
  <c r="N912"/>
  <c r="O912"/>
  <c r="P912" s="1"/>
  <c r="Z912" s="1"/>
  <c r="Q912"/>
  <c r="R912" s="1"/>
  <c r="S912" s="1"/>
  <c r="AA912" s="1"/>
  <c r="T912"/>
  <c r="W912"/>
  <c r="AB912"/>
  <c r="G913"/>
  <c r="H913"/>
  <c r="I913"/>
  <c r="J913"/>
  <c r="X913" s="1"/>
  <c r="K913"/>
  <c r="L913"/>
  <c r="M913" s="1"/>
  <c r="Y913" s="1"/>
  <c r="N913"/>
  <c r="O913"/>
  <c r="P913" s="1"/>
  <c r="Z913" s="1"/>
  <c r="Q913"/>
  <c r="R913"/>
  <c r="S913" s="1"/>
  <c r="AA913" s="1"/>
  <c r="T913"/>
  <c r="W913"/>
  <c r="AB913"/>
  <c r="G914"/>
  <c r="H914"/>
  <c r="I914" s="1"/>
  <c r="J914" s="1"/>
  <c r="X914" s="1"/>
  <c r="K914"/>
  <c r="L914" s="1"/>
  <c r="M914" s="1"/>
  <c r="Y914" s="1"/>
  <c r="N914"/>
  <c r="O914"/>
  <c r="P914" s="1"/>
  <c r="Z914" s="1"/>
  <c r="Q914"/>
  <c r="R914"/>
  <c r="S914" s="1"/>
  <c r="AA914" s="1"/>
  <c r="T914"/>
  <c r="W914"/>
  <c r="AB914"/>
  <c r="G915"/>
  <c r="H915"/>
  <c r="I915"/>
  <c r="J915" s="1"/>
  <c r="X915" s="1"/>
  <c r="K915"/>
  <c r="L915"/>
  <c r="M915" s="1"/>
  <c r="Y915" s="1"/>
  <c r="N915"/>
  <c r="O915" s="1"/>
  <c r="P915" s="1"/>
  <c r="Z915" s="1"/>
  <c r="Q915"/>
  <c r="R915"/>
  <c r="S915" s="1"/>
  <c r="AA915" s="1"/>
  <c r="T915"/>
  <c r="W915"/>
  <c r="AB915"/>
  <c r="G916"/>
  <c r="H916"/>
  <c r="I916" s="1"/>
  <c r="J916" s="1"/>
  <c r="X916" s="1"/>
  <c r="K916"/>
  <c r="L916"/>
  <c r="M916"/>
  <c r="Y916" s="1"/>
  <c r="N916"/>
  <c r="O916"/>
  <c r="P916" s="1"/>
  <c r="Z916" s="1"/>
  <c r="Q916"/>
  <c r="R916"/>
  <c r="S916" s="1"/>
  <c r="AA916" s="1"/>
  <c r="T916"/>
  <c r="W916"/>
  <c r="AB916"/>
  <c r="G917"/>
  <c r="H917"/>
  <c r="I917" s="1"/>
  <c r="J917" s="1"/>
  <c r="X917" s="1"/>
  <c r="K917"/>
  <c r="L917"/>
  <c r="M917" s="1"/>
  <c r="Y917" s="1"/>
  <c r="N917"/>
  <c r="O917"/>
  <c r="P917" s="1"/>
  <c r="Z917" s="1"/>
  <c r="Q917"/>
  <c r="R917"/>
  <c r="S917" s="1"/>
  <c r="AA917" s="1"/>
  <c r="T917"/>
  <c r="W917"/>
  <c r="AB917"/>
  <c r="G918"/>
  <c r="H918"/>
  <c r="I918" s="1"/>
  <c r="J918" s="1"/>
  <c r="X918" s="1"/>
  <c r="K918"/>
  <c r="L918"/>
  <c r="M918"/>
  <c r="Y918" s="1"/>
  <c r="N918"/>
  <c r="O918"/>
  <c r="P918" s="1"/>
  <c r="Z918" s="1"/>
  <c r="Q918"/>
  <c r="R918"/>
  <c r="S918" s="1"/>
  <c r="AA918" s="1"/>
  <c r="T918"/>
  <c r="W918"/>
  <c r="AB918"/>
  <c r="G919"/>
  <c r="H919"/>
  <c r="I919"/>
  <c r="J919"/>
  <c r="X919" s="1"/>
  <c r="K919"/>
  <c r="L919"/>
  <c r="M919" s="1"/>
  <c r="Y919" s="1"/>
  <c r="N919"/>
  <c r="O919"/>
  <c r="P919" s="1"/>
  <c r="Z919" s="1"/>
  <c r="Q919"/>
  <c r="R919" s="1"/>
  <c r="S919" s="1"/>
  <c r="AA919" s="1"/>
  <c r="T919"/>
  <c r="W919"/>
  <c r="AB919"/>
  <c r="G920"/>
  <c r="H920"/>
  <c r="I920" s="1"/>
  <c r="J920" s="1"/>
  <c r="X920" s="1"/>
  <c r="K920"/>
  <c r="L920"/>
  <c r="M920" s="1"/>
  <c r="Y920" s="1"/>
  <c r="N920"/>
  <c r="O920"/>
  <c r="P920" s="1"/>
  <c r="Z920" s="1"/>
  <c r="Q920"/>
  <c r="R920" s="1"/>
  <c r="S920" s="1"/>
  <c r="AA920" s="1"/>
  <c r="T920"/>
  <c r="W920"/>
  <c r="AB920"/>
  <c r="G921"/>
  <c r="H921"/>
  <c r="I921"/>
  <c r="J921"/>
  <c r="X921" s="1"/>
  <c r="K921"/>
  <c r="L921"/>
  <c r="M921" s="1"/>
  <c r="Y921" s="1"/>
  <c r="N921"/>
  <c r="O921"/>
  <c r="P921" s="1"/>
  <c r="Z921" s="1"/>
  <c r="Q921"/>
  <c r="R921"/>
  <c r="S921" s="1"/>
  <c r="AA921" s="1"/>
  <c r="T921"/>
  <c r="W921"/>
  <c r="AB921"/>
  <c r="G922"/>
  <c r="H922"/>
  <c r="I922" s="1"/>
  <c r="J922" s="1"/>
  <c r="X922" s="1"/>
  <c r="K922"/>
  <c r="L922" s="1"/>
  <c r="M922" s="1"/>
  <c r="Y922" s="1"/>
  <c r="N922"/>
  <c r="O922"/>
  <c r="P922" s="1"/>
  <c r="Z922" s="1"/>
  <c r="Q922"/>
  <c r="R922"/>
  <c r="S922" s="1"/>
  <c r="AA922" s="1"/>
  <c r="T922"/>
  <c r="W922"/>
  <c r="AB922"/>
  <c r="G923"/>
  <c r="H923"/>
  <c r="I923"/>
  <c r="J923" s="1"/>
  <c r="X923" s="1"/>
  <c r="K923"/>
  <c r="L923"/>
  <c r="M923" s="1"/>
  <c r="Y923" s="1"/>
  <c r="N923"/>
  <c r="O923" s="1"/>
  <c r="P923" s="1"/>
  <c r="Z923" s="1"/>
  <c r="Q923"/>
  <c r="R923"/>
  <c r="S923" s="1"/>
  <c r="AA923" s="1"/>
  <c r="T923"/>
  <c r="W923"/>
  <c r="AB923"/>
  <c r="G924"/>
  <c r="H924"/>
  <c r="I924" s="1"/>
  <c r="J924" s="1"/>
  <c r="X924" s="1"/>
  <c r="K924"/>
  <c r="L924"/>
  <c r="M924"/>
  <c r="Y924" s="1"/>
  <c r="N924"/>
  <c r="O924"/>
  <c r="P924" s="1"/>
  <c r="Z924" s="1"/>
  <c r="Q924"/>
  <c r="R924"/>
  <c r="S924" s="1"/>
  <c r="AA924" s="1"/>
  <c r="T924"/>
  <c r="W924"/>
  <c r="AB924"/>
  <c r="G925"/>
  <c r="H925"/>
  <c r="I925" s="1"/>
  <c r="J925" s="1"/>
  <c r="X925" s="1"/>
  <c r="K925"/>
  <c r="L925"/>
  <c r="M925" s="1"/>
  <c r="Y925" s="1"/>
  <c r="N925"/>
  <c r="O925"/>
  <c r="P925" s="1"/>
  <c r="Z925" s="1"/>
  <c r="Q925"/>
  <c r="R925"/>
  <c r="S925" s="1"/>
  <c r="AA925" s="1"/>
  <c r="T925"/>
  <c r="W925"/>
  <c r="AB925"/>
  <c r="G926"/>
  <c r="H926"/>
  <c r="I926" s="1"/>
  <c r="J926" s="1"/>
  <c r="X926" s="1"/>
  <c r="K926"/>
  <c r="L926"/>
  <c r="M926"/>
  <c r="Y926" s="1"/>
  <c r="N926"/>
  <c r="O926"/>
  <c r="P926" s="1"/>
  <c r="Z926" s="1"/>
  <c r="Q926"/>
  <c r="R926"/>
  <c r="S926" s="1"/>
  <c r="AA926" s="1"/>
  <c r="T926"/>
  <c r="W926"/>
  <c r="AB926"/>
  <c r="G927"/>
  <c r="H927"/>
  <c r="I927"/>
  <c r="J927"/>
  <c r="X927" s="1"/>
  <c r="K927"/>
  <c r="L927"/>
  <c r="M927" s="1"/>
  <c r="Y927" s="1"/>
  <c r="N927"/>
  <c r="O927"/>
  <c r="P927" s="1"/>
  <c r="Z927" s="1"/>
  <c r="Q927"/>
  <c r="R927" s="1"/>
  <c r="S927" s="1"/>
  <c r="AA927" s="1"/>
  <c r="T927"/>
  <c r="W927"/>
  <c r="AB927"/>
  <c r="G928"/>
  <c r="H928"/>
  <c r="I928" s="1"/>
  <c r="J928" s="1"/>
  <c r="X928" s="1"/>
  <c r="K928"/>
  <c r="L928"/>
  <c r="M928" s="1"/>
  <c r="Y928" s="1"/>
  <c r="N928"/>
  <c r="O928"/>
  <c r="P928" s="1"/>
  <c r="Z928" s="1"/>
  <c r="Q928"/>
  <c r="R928" s="1"/>
  <c r="S928" s="1"/>
  <c r="AA928" s="1"/>
  <c r="T928"/>
  <c r="W928"/>
  <c r="AB928"/>
  <c r="G929"/>
  <c r="H929"/>
  <c r="I929"/>
  <c r="J929"/>
  <c r="X929" s="1"/>
  <c r="K929"/>
  <c r="L929"/>
  <c r="M929" s="1"/>
  <c r="Y929" s="1"/>
  <c r="N929"/>
  <c r="O929"/>
  <c r="P929" s="1"/>
  <c r="Z929" s="1"/>
  <c r="Q929"/>
  <c r="R929"/>
  <c r="S929" s="1"/>
  <c r="AA929" s="1"/>
  <c r="T929"/>
  <c r="W929"/>
  <c r="AB929"/>
  <c r="G930"/>
  <c r="H930"/>
  <c r="I930" s="1"/>
  <c r="J930" s="1"/>
  <c r="X930" s="1"/>
  <c r="K930"/>
  <c r="L930" s="1"/>
  <c r="M930" s="1"/>
  <c r="Y930" s="1"/>
  <c r="N930"/>
  <c r="O930"/>
  <c r="P930" s="1"/>
  <c r="Z930" s="1"/>
  <c r="Q930"/>
  <c r="R930"/>
  <c r="S930" s="1"/>
  <c r="AA930" s="1"/>
  <c r="T930"/>
  <c r="W930"/>
  <c r="AB930"/>
  <c r="G931"/>
  <c r="H931"/>
  <c r="I931"/>
  <c r="J931" s="1"/>
  <c r="X931" s="1"/>
  <c r="K931"/>
  <c r="L931"/>
  <c r="M931" s="1"/>
  <c r="Y931" s="1"/>
  <c r="N931"/>
  <c r="O931" s="1"/>
  <c r="P931" s="1"/>
  <c r="Z931" s="1"/>
  <c r="Q931"/>
  <c r="R931"/>
  <c r="S931" s="1"/>
  <c r="AA931" s="1"/>
  <c r="T931"/>
  <c r="W931"/>
  <c r="AB931"/>
  <c r="G932"/>
  <c r="H932"/>
  <c r="I932" s="1"/>
  <c r="J932" s="1"/>
  <c r="X932" s="1"/>
  <c r="K932"/>
  <c r="L932"/>
  <c r="M932"/>
  <c r="Y932" s="1"/>
  <c r="N932"/>
  <c r="O932"/>
  <c r="P932" s="1"/>
  <c r="Z932" s="1"/>
  <c r="Q932"/>
  <c r="R932"/>
  <c r="S932" s="1"/>
  <c r="AA932" s="1"/>
  <c r="T932"/>
  <c r="W932"/>
  <c r="AB932"/>
  <c r="G933"/>
  <c r="H933"/>
  <c r="I933" s="1"/>
  <c r="J933" s="1"/>
  <c r="X933" s="1"/>
  <c r="K933"/>
  <c r="L933"/>
  <c r="M933" s="1"/>
  <c r="Y933" s="1"/>
  <c r="N933"/>
  <c r="O933"/>
  <c r="P933" s="1"/>
  <c r="Z933" s="1"/>
  <c r="Q933"/>
  <c r="R933"/>
  <c r="S933" s="1"/>
  <c r="AA933" s="1"/>
  <c r="T933"/>
  <c r="W933"/>
  <c r="AB933"/>
  <c r="G934"/>
  <c r="H934"/>
  <c r="I934" s="1"/>
  <c r="J934" s="1"/>
  <c r="X934" s="1"/>
  <c r="K934"/>
  <c r="L934"/>
  <c r="M934"/>
  <c r="Y934" s="1"/>
  <c r="N934"/>
  <c r="O934"/>
  <c r="P934" s="1"/>
  <c r="Z934" s="1"/>
  <c r="Q934"/>
  <c r="R934"/>
  <c r="S934" s="1"/>
  <c r="AA934" s="1"/>
  <c r="T934"/>
  <c r="W934"/>
  <c r="AB934"/>
  <c r="G935"/>
  <c r="H935"/>
  <c r="I935"/>
  <c r="J935"/>
  <c r="X935" s="1"/>
  <c r="K935"/>
  <c r="L935"/>
  <c r="M935" s="1"/>
  <c r="Y935" s="1"/>
  <c r="N935"/>
  <c r="O935"/>
  <c r="P935" s="1"/>
  <c r="Z935" s="1"/>
  <c r="Q935"/>
  <c r="R935" s="1"/>
  <c r="S935" s="1"/>
  <c r="AA935" s="1"/>
  <c r="T935"/>
  <c r="W935"/>
  <c r="AB935"/>
  <c r="G936"/>
  <c r="H936"/>
  <c r="I936" s="1"/>
  <c r="J936" s="1"/>
  <c r="X936" s="1"/>
  <c r="K936"/>
  <c r="L936"/>
  <c r="M936" s="1"/>
  <c r="Y936" s="1"/>
  <c r="N936"/>
  <c r="O936"/>
  <c r="P936" s="1"/>
  <c r="Z936" s="1"/>
  <c r="Q936"/>
  <c r="R936" s="1"/>
  <c r="S936" s="1"/>
  <c r="AA936" s="1"/>
  <c r="T936"/>
  <c r="W936"/>
  <c r="AB936"/>
  <c r="G937"/>
  <c r="H937"/>
  <c r="I937"/>
  <c r="J937"/>
  <c r="X937" s="1"/>
  <c r="K937"/>
  <c r="L937"/>
  <c r="M937" s="1"/>
  <c r="Y937" s="1"/>
  <c r="N937"/>
  <c r="O937"/>
  <c r="P937" s="1"/>
  <c r="Z937" s="1"/>
  <c r="Q937"/>
  <c r="R937"/>
  <c r="S937" s="1"/>
  <c r="AA937" s="1"/>
  <c r="T937"/>
  <c r="W937"/>
  <c r="AB937"/>
  <c r="G938"/>
  <c r="H938"/>
  <c r="I938" s="1"/>
  <c r="J938" s="1"/>
  <c r="X938" s="1"/>
  <c r="K938"/>
  <c r="L938" s="1"/>
  <c r="M938" s="1"/>
  <c r="Y938" s="1"/>
  <c r="N938"/>
  <c r="O938"/>
  <c r="P938" s="1"/>
  <c r="Z938" s="1"/>
  <c r="Q938"/>
  <c r="R938"/>
  <c r="S938" s="1"/>
  <c r="AA938" s="1"/>
  <c r="T938"/>
  <c r="W938"/>
  <c r="AB938"/>
  <c r="G939"/>
  <c r="H939"/>
  <c r="I939"/>
  <c r="J939" s="1"/>
  <c r="X939" s="1"/>
  <c r="K939"/>
  <c r="L939"/>
  <c r="M939" s="1"/>
  <c r="Y939" s="1"/>
  <c r="N939"/>
  <c r="O939" s="1"/>
  <c r="P939" s="1"/>
  <c r="Z939" s="1"/>
  <c r="Q939"/>
  <c r="R939"/>
  <c r="S939" s="1"/>
  <c r="AA939" s="1"/>
  <c r="T939"/>
  <c r="W939"/>
  <c r="AB939"/>
  <c r="G940"/>
  <c r="H940"/>
  <c r="I940" s="1"/>
  <c r="J940" s="1"/>
  <c r="X940" s="1"/>
  <c r="K940"/>
  <c r="L940"/>
  <c r="M940"/>
  <c r="Y940" s="1"/>
  <c r="N940"/>
  <c r="O940"/>
  <c r="P940" s="1"/>
  <c r="Z940" s="1"/>
  <c r="Q940"/>
  <c r="R940"/>
  <c r="S940" s="1"/>
  <c r="AA940" s="1"/>
  <c r="T940"/>
  <c r="W940"/>
  <c r="AB940"/>
  <c r="G941"/>
  <c r="H941"/>
  <c r="I941" s="1"/>
  <c r="J941" s="1"/>
  <c r="X941" s="1"/>
  <c r="K941"/>
  <c r="L941"/>
  <c r="M941" s="1"/>
  <c r="Y941" s="1"/>
  <c r="N941"/>
  <c r="O941"/>
  <c r="P941" s="1"/>
  <c r="Z941" s="1"/>
  <c r="Q941"/>
  <c r="R941"/>
  <c r="S941" s="1"/>
  <c r="AA941" s="1"/>
  <c r="T941"/>
  <c r="W941"/>
  <c r="AB941"/>
  <c r="G942"/>
  <c r="H942"/>
  <c r="I942" s="1"/>
  <c r="J942" s="1"/>
  <c r="X942" s="1"/>
  <c r="K942"/>
  <c r="L942"/>
  <c r="M942"/>
  <c r="Y942" s="1"/>
  <c r="N942"/>
  <c r="O942"/>
  <c r="P942" s="1"/>
  <c r="Z942" s="1"/>
  <c r="Q942"/>
  <c r="R942"/>
  <c r="S942" s="1"/>
  <c r="AA942" s="1"/>
  <c r="T942"/>
  <c r="W942"/>
  <c r="AB942"/>
  <c r="G943"/>
  <c r="H943"/>
  <c r="I943"/>
  <c r="J943"/>
  <c r="X943" s="1"/>
  <c r="K943"/>
  <c r="L943"/>
  <c r="M943" s="1"/>
  <c r="Y943" s="1"/>
  <c r="N943"/>
  <c r="O943"/>
  <c r="P943" s="1"/>
  <c r="Z943" s="1"/>
  <c r="Q943"/>
  <c r="R943" s="1"/>
  <c r="S943" s="1"/>
  <c r="AA943" s="1"/>
  <c r="T943"/>
  <c r="W943"/>
  <c r="AB943"/>
  <c r="G944"/>
  <c r="H944"/>
  <c r="I944" s="1"/>
  <c r="J944" s="1"/>
  <c r="X944" s="1"/>
  <c r="K944"/>
  <c r="L944"/>
  <c r="M944" s="1"/>
  <c r="Y944" s="1"/>
  <c r="N944"/>
  <c r="O944"/>
  <c r="P944" s="1"/>
  <c r="Z944" s="1"/>
  <c r="Q944"/>
  <c r="R944" s="1"/>
  <c r="S944" s="1"/>
  <c r="AA944" s="1"/>
  <c r="T944"/>
  <c r="W944"/>
  <c r="AB944"/>
  <c r="G945"/>
  <c r="H945"/>
  <c r="I945"/>
  <c r="J945"/>
  <c r="X945" s="1"/>
  <c r="K945"/>
  <c r="L945"/>
  <c r="M945" s="1"/>
  <c r="Y945" s="1"/>
  <c r="N945"/>
  <c r="O945"/>
  <c r="P945" s="1"/>
  <c r="Z945" s="1"/>
  <c r="Q945"/>
  <c r="R945"/>
  <c r="S945" s="1"/>
  <c r="AA945" s="1"/>
  <c r="T945"/>
  <c r="W945"/>
  <c r="AB945"/>
  <c r="G946"/>
  <c r="H946"/>
  <c r="I946" s="1"/>
  <c r="J946" s="1"/>
  <c r="X946" s="1"/>
  <c r="K946"/>
  <c r="L946" s="1"/>
  <c r="M946" s="1"/>
  <c r="Y946" s="1"/>
  <c r="N946"/>
  <c r="O946"/>
  <c r="P946" s="1"/>
  <c r="Z946" s="1"/>
  <c r="Q946"/>
  <c r="R946"/>
  <c r="S946" s="1"/>
  <c r="AA946" s="1"/>
  <c r="T946"/>
  <c r="W946"/>
  <c r="AB946"/>
  <c r="G947"/>
  <c r="H947"/>
  <c r="I947"/>
  <c r="J947" s="1"/>
  <c r="X947" s="1"/>
  <c r="K947"/>
  <c r="L947"/>
  <c r="M947" s="1"/>
  <c r="Y947" s="1"/>
  <c r="N947"/>
  <c r="O947" s="1"/>
  <c r="P947" s="1"/>
  <c r="Z947" s="1"/>
  <c r="Q947"/>
  <c r="R947"/>
  <c r="S947" s="1"/>
  <c r="AA947" s="1"/>
  <c r="T947"/>
  <c r="W947"/>
  <c r="AB947"/>
  <c r="G948"/>
  <c r="H948"/>
  <c r="I948" s="1"/>
  <c r="J948" s="1"/>
  <c r="X948" s="1"/>
  <c r="K948"/>
  <c r="L948"/>
  <c r="M948"/>
  <c r="Y948" s="1"/>
  <c r="N948"/>
  <c r="O948"/>
  <c r="P948" s="1"/>
  <c r="Z948" s="1"/>
  <c r="Q948"/>
  <c r="R948"/>
  <c r="S948" s="1"/>
  <c r="AA948" s="1"/>
  <c r="T948"/>
  <c r="W948"/>
  <c r="AB948"/>
  <c r="G949"/>
  <c r="H949"/>
  <c r="I949" s="1"/>
  <c r="J949" s="1"/>
  <c r="X949" s="1"/>
  <c r="K949"/>
  <c r="L949"/>
  <c r="M949" s="1"/>
  <c r="Y949" s="1"/>
  <c r="N949"/>
  <c r="O949"/>
  <c r="P949" s="1"/>
  <c r="Z949" s="1"/>
  <c r="Q949"/>
  <c r="R949"/>
  <c r="S949" s="1"/>
  <c r="AA949" s="1"/>
  <c r="T949"/>
  <c r="W949"/>
  <c r="AB949"/>
  <c r="G950"/>
  <c r="H950"/>
  <c r="I950" s="1"/>
  <c r="J950" s="1"/>
  <c r="X950" s="1"/>
  <c r="K950"/>
  <c r="L950"/>
  <c r="M950"/>
  <c r="Y950" s="1"/>
  <c r="N950"/>
  <c r="O950"/>
  <c r="P950" s="1"/>
  <c r="Z950" s="1"/>
  <c r="Q950"/>
  <c r="R950"/>
  <c r="S950" s="1"/>
  <c r="AA950" s="1"/>
  <c r="T950"/>
  <c r="W950"/>
  <c r="AB950"/>
  <c r="G951"/>
  <c r="H951"/>
  <c r="I951"/>
  <c r="J951"/>
  <c r="X951" s="1"/>
  <c r="K951"/>
  <c r="L951"/>
  <c r="M951" s="1"/>
  <c r="Y951" s="1"/>
  <c r="N951"/>
  <c r="O951"/>
  <c r="P951" s="1"/>
  <c r="Z951" s="1"/>
  <c r="Q951"/>
  <c r="R951" s="1"/>
  <c r="S951" s="1"/>
  <c r="AA951" s="1"/>
  <c r="T951"/>
  <c r="W951"/>
  <c r="AB951"/>
  <c r="G952"/>
  <c r="H952"/>
  <c r="I952" s="1"/>
  <c r="J952" s="1"/>
  <c r="X952" s="1"/>
  <c r="K952"/>
  <c r="L952"/>
  <c r="M952" s="1"/>
  <c r="Y952" s="1"/>
  <c r="N952"/>
  <c r="O952"/>
  <c r="P952" s="1"/>
  <c r="Z952" s="1"/>
  <c r="Q952"/>
  <c r="R952" s="1"/>
  <c r="S952" s="1"/>
  <c r="AA952" s="1"/>
  <c r="T952"/>
  <c r="W952"/>
  <c r="AB952"/>
  <c r="G953"/>
  <c r="H953"/>
  <c r="I953"/>
  <c r="J953"/>
  <c r="X953" s="1"/>
  <c r="K953"/>
  <c r="L953"/>
  <c r="M953" s="1"/>
  <c r="Y953" s="1"/>
  <c r="N953"/>
  <c r="O953"/>
  <c r="P953" s="1"/>
  <c r="Z953" s="1"/>
  <c r="Q953"/>
  <c r="R953"/>
  <c r="S953" s="1"/>
  <c r="AA953" s="1"/>
  <c r="T953"/>
  <c r="W953"/>
  <c r="AB953"/>
  <c r="G954"/>
  <c r="H954"/>
  <c r="I954" s="1"/>
  <c r="J954" s="1"/>
  <c r="X954" s="1"/>
  <c r="K954"/>
  <c r="L954" s="1"/>
  <c r="M954" s="1"/>
  <c r="Y954" s="1"/>
  <c r="N954"/>
  <c r="O954"/>
  <c r="P954" s="1"/>
  <c r="Z954" s="1"/>
  <c r="Q954"/>
  <c r="R954"/>
  <c r="S954" s="1"/>
  <c r="AA954" s="1"/>
  <c r="T954"/>
  <c r="W954"/>
  <c r="AB954"/>
  <c r="G955"/>
  <c r="H955"/>
  <c r="I955"/>
  <c r="J955" s="1"/>
  <c r="X955" s="1"/>
  <c r="K955"/>
  <c r="L955"/>
  <c r="M955" s="1"/>
  <c r="Y955" s="1"/>
  <c r="N955"/>
  <c r="O955" s="1"/>
  <c r="P955" s="1"/>
  <c r="Z955" s="1"/>
  <c r="Q955"/>
  <c r="R955"/>
  <c r="S955" s="1"/>
  <c r="AA955" s="1"/>
  <c r="T955"/>
  <c r="W955"/>
  <c r="AB955"/>
  <c r="G956"/>
  <c r="H956"/>
  <c r="I956" s="1"/>
  <c r="J956" s="1"/>
  <c r="X956" s="1"/>
  <c r="K956"/>
  <c r="L956"/>
  <c r="M956"/>
  <c r="Y956" s="1"/>
  <c r="N956"/>
  <c r="O956"/>
  <c r="P956" s="1"/>
  <c r="Z956" s="1"/>
  <c r="Q956"/>
  <c r="R956"/>
  <c r="S956" s="1"/>
  <c r="AA956" s="1"/>
  <c r="T956"/>
  <c r="W956"/>
  <c r="AB956"/>
  <c r="G957"/>
  <c r="H957"/>
  <c r="I957" s="1"/>
  <c r="J957" s="1"/>
  <c r="X957" s="1"/>
  <c r="K957"/>
  <c r="L957"/>
  <c r="M957" s="1"/>
  <c r="Y957" s="1"/>
  <c r="N957"/>
  <c r="O957"/>
  <c r="P957" s="1"/>
  <c r="Z957" s="1"/>
  <c r="Q957"/>
  <c r="R957"/>
  <c r="S957" s="1"/>
  <c r="AA957" s="1"/>
  <c r="T957"/>
  <c r="W957"/>
  <c r="AB957"/>
  <c r="G958"/>
  <c r="Q127" s="1"/>
  <c r="H958"/>
  <c r="I958" s="1"/>
  <c r="J958" s="1"/>
  <c r="X958" s="1"/>
  <c r="K958"/>
  <c r="L958"/>
  <c r="M958"/>
  <c r="Y958" s="1"/>
  <c r="N958"/>
  <c r="O958"/>
  <c r="P958" s="1"/>
  <c r="Z958" s="1"/>
  <c r="Q958"/>
  <c r="R958"/>
  <c r="S958" s="1"/>
  <c r="AA958" s="1"/>
  <c r="T958"/>
  <c r="W958"/>
  <c r="AB958"/>
  <c r="G959"/>
  <c r="H959"/>
  <c r="I959"/>
  <c r="J959"/>
  <c r="X959" s="1"/>
  <c r="K959"/>
  <c r="L959"/>
  <c r="M959" s="1"/>
  <c r="Y959" s="1"/>
  <c r="N959"/>
  <c r="O959"/>
  <c r="P959" s="1"/>
  <c r="Z959" s="1"/>
  <c r="Q959"/>
  <c r="R959" s="1"/>
  <c r="S959" s="1"/>
  <c r="AA959" s="1"/>
  <c r="T959"/>
  <c r="W959"/>
  <c r="AB959"/>
  <c r="G960"/>
  <c r="H960"/>
  <c r="I960" s="1"/>
  <c r="J960" s="1"/>
  <c r="X960" s="1"/>
  <c r="K960"/>
  <c r="L960"/>
  <c r="M960" s="1"/>
  <c r="Y960" s="1"/>
  <c r="N960"/>
  <c r="O960"/>
  <c r="P960" s="1"/>
  <c r="Z960" s="1"/>
  <c r="Q960"/>
  <c r="R960" s="1"/>
  <c r="S960" s="1"/>
  <c r="AA960" s="1"/>
  <c r="T960"/>
  <c r="W960"/>
  <c r="AB960"/>
  <c r="G961"/>
  <c r="H961"/>
  <c r="I961"/>
  <c r="J961"/>
  <c r="X961" s="1"/>
  <c r="K961"/>
  <c r="L961"/>
  <c r="M961" s="1"/>
  <c r="Y961" s="1"/>
  <c r="N961"/>
  <c r="O961"/>
  <c r="P961" s="1"/>
  <c r="Z961" s="1"/>
  <c r="Q961"/>
  <c r="R961"/>
  <c r="S961" s="1"/>
  <c r="AA961" s="1"/>
  <c r="T961"/>
  <c r="W961"/>
  <c r="AB961"/>
  <c r="G962"/>
  <c r="H962"/>
  <c r="I962" s="1"/>
  <c r="J962" s="1"/>
  <c r="X962" s="1"/>
  <c r="K962"/>
  <c r="L962" s="1"/>
  <c r="M962" s="1"/>
  <c r="Y962" s="1"/>
  <c r="N962"/>
  <c r="O962"/>
  <c r="P962" s="1"/>
  <c r="Z962" s="1"/>
  <c r="Q962"/>
  <c r="R962"/>
  <c r="S962" s="1"/>
  <c r="AA962" s="1"/>
  <c r="T962"/>
  <c r="W962"/>
  <c r="AB962"/>
  <c r="G963"/>
  <c r="H963"/>
  <c r="I963"/>
  <c r="J963" s="1"/>
  <c r="X963" s="1"/>
  <c r="K963"/>
  <c r="L963"/>
  <c r="M963" s="1"/>
  <c r="Y963" s="1"/>
  <c r="N963"/>
  <c r="O963" s="1"/>
  <c r="P963" s="1"/>
  <c r="Z963" s="1"/>
  <c r="Q963"/>
  <c r="R963"/>
  <c r="S963" s="1"/>
  <c r="AA963" s="1"/>
  <c r="T963"/>
  <c r="W963"/>
  <c r="AB963"/>
  <c r="G964"/>
  <c r="H964"/>
  <c r="I964" s="1"/>
  <c r="J964" s="1"/>
  <c r="X964" s="1"/>
  <c r="K964"/>
  <c r="L964"/>
  <c r="M964"/>
  <c r="Y964" s="1"/>
  <c r="N964"/>
  <c r="O964"/>
  <c r="P964" s="1"/>
  <c r="Z964" s="1"/>
  <c r="Q964"/>
  <c r="R964"/>
  <c r="S964" s="1"/>
  <c r="AA964" s="1"/>
  <c r="T964"/>
  <c r="W964"/>
  <c r="AB964"/>
  <c r="G965"/>
  <c r="H965"/>
  <c r="I965"/>
  <c r="J965"/>
  <c r="X965" s="1"/>
  <c r="K965"/>
  <c r="L965" s="1"/>
  <c r="M965" s="1"/>
  <c r="Y965" s="1"/>
  <c r="N965"/>
  <c r="O965"/>
  <c r="P965" s="1"/>
  <c r="Z965" s="1"/>
  <c r="Q965"/>
  <c r="R965"/>
  <c r="S965" s="1"/>
  <c r="AA965" s="1"/>
  <c r="T965"/>
  <c r="W965"/>
  <c r="AB965"/>
  <c r="G966"/>
  <c r="N134" s="1"/>
  <c r="H966"/>
  <c r="I966"/>
  <c r="J966" s="1"/>
  <c r="X966" s="1"/>
  <c r="K966"/>
  <c r="L966" s="1"/>
  <c r="M966" s="1"/>
  <c r="Y966" s="1"/>
  <c r="N966"/>
  <c r="O966"/>
  <c r="P966" s="1"/>
  <c r="Z966" s="1"/>
  <c r="Q966"/>
  <c r="R966" s="1"/>
  <c r="S966" s="1"/>
  <c r="AA966" s="1"/>
  <c r="T966"/>
  <c r="W966"/>
  <c r="AB966"/>
  <c r="G967"/>
  <c r="H967"/>
  <c r="I967"/>
  <c r="J967" s="1"/>
  <c r="X967" s="1"/>
  <c r="K967"/>
  <c r="L967" s="1"/>
  <c r="M967" s="1"/>
  <c r="Y967"/>
  <c r="N967"/>
  <c r="O967" s="1"/>
  <c r="P967" s="1"/>
  <c r="Z967" s="1"/>
  <c r="Q967"/>
  <c r="R967"/>
  <c r="S967" s="1"/>
  <c r="AA967" s="1"/>
  <c r="T967"/>
  <c r="W967"/>
  <c r="AB967"/>
  <c r="G968"/>
  <c r="H968"/>
  <c r="I968" s="1"/>
  <c r="J968" s="1"/>
  <c r="X968" s="1"/>
  <c r="K968"/>
  <c r="L968"/>
  <c r="M968"/>
  <c r="Y968" s="1"/>
  <c r="N968"/>
  <c r="O968"/>
  <c r="P968" s="1"/>
  <c r="Z968" s="1"/>
  <c r="Q968"/>
  <c r="R968"/>
  <c r="S968" s="1"/>
  <c r="AA968" s="1"/>
  <c r="T968"/>
  <c r="W968"/>
  <c r="AB968"/>
  <c r="G969"/>
  <c r="H969"/>
  <c r="I969"/>
  <c r="J969"/>
  <c r="X969" s="1"/>
  <c r="K969"/>
  <c r="L969" s="1"/>
  <c r="M969" s="1"/>
  <c r="Y969" s="1"/>
  <c r="N969"/>
  <c r="O969"/>
  <c r="P969" s="1"/>
  <c r="Z969" s="1"/>
  <c r="Q969"/>
  <c r="R969"/>
  <c r="S969" s="1"/>
  <c r="AA969" s="1"/>
  <c r="T969"/>
  <c r="W969"/>
  <c r="AB969"/>
  <c r="G970"/>
  <c r="H970"/>
  <c r="I970"/>
  <c r="J970" s="1"/>
  <c r="X970" s="1"/>
  <c r="K970"/>
  <c r="L970" s="1"/>
  <c r="M970" s="1"/>
  <c r="Y970" s="1"/>
  <c r="N970"/>
  <c r="O970"/>
  <c r="P970" s="1"/>
  <c r="Z970" s="1"/>
  <c r="Q970"/>
  <c r="R970" s="1"/>
  <c r="S970" s="1"/>
  <c r="AA970" s="1"/>
  <c r="T970"/>
  <c r="W970"/>
  <c r="AB970"/>
  <c r="G971"/>
  <c r="H971"/>
  <c r="I971"/>
  <c r="J971" s="1"/>
  <c r="X971" s="1"/>
  <c r="K971"/>
  <c r="L971" s="1"/>
  <c r="M971" s="1"/>
  <c r="Y971"/>
  <c r="N971"/>
  <c r="O971" s="1"/>
  <c r="P971" s="1"/>
  <c r="Z971" s="1"/>
  <c r="Q971"/>
  <c r="R971"/>
  <c r="S971" s="1"/>
  <c r="AA971" s="1"/>
  <c r="T971"/>
  <c r="W971"/>
  <c r="AB971"/>
  <c r="G972"/>
  <c r="H972"/>
  <c r="I972" s="1"/>
  <c r="J972" s="1"/>
  <c r="X972" s="1"/>
  <c r="K972"/>
  <c r="L972"/>
  <c r="M972"/>
  <c r="Y972" s="1"/>
  <c r="N972"/>
  <c r="O972" s="1"/>
  <c r="P972" s="1"/>
  <c r="Z972" s="1"/>
  <c r="Q972"/>
  <c r="R972"/>
  <c r="S972" s="1"/>
  <c r="AA972" s="1"/>
  <c r="T972"/>
  <c r="W972"/>
  <c r="AB972"/>
  <c r="G973"/>
  <c r="H973"/>
  <c r="I973" s="1"/>
  <c r="J973" s="1"/>
  <c r="X973" s="1"/>
  <c r="K973"/>
  <c r="L973" s="1"/>
  <c r="M973" s="1"/>
  <c r="Y973" s="1"/>
  <c r="N973"/>
  <c r="O973"/>
  <c r="P973" s="1"/>
  <c r="Z973" s="1"/>
  <c r="Q973"/>
  <c r="R973" s="1"/>
  <c r="S973" s="1"/>
  <c r="AA973" s="1"/>
  <c r="T973"/>
  <c r="W973"/>
  <c r="AB973"/>
  <c r="G974"/>
  <c r="H974"/>
  <c r="I974"/>
  <c r="J974" s="1"/>
  <c r="X974" s="1"/>
  <c r="K974"/>
  <c r="L974"/>
  <c r="M974"/>
  <c r="Y974" s="1"/>
  <c r="N974"/>
  <c r="O974" s="1"/>
  <c r="P974" s="1"/>
  <c r="Z974" s="1"/>
  <c r="Q974"/>
  <c r="R974"/>
  <c r="S974" s="1"/>
  <c r="AA974" s="1"/>
  <c r="T974"/>
  <c r="W974"/>
  <c r="AB974"/>
  <c r="G975"/>
  <c r="H975"/>
  <c r="I975" s="1"/>
  <c r="J975" s="1"/>
  <c r="X975" s="1"/>
  <c r="K975"/>
  <c r="L975" s="1"/>
  <c r="M975" s="1"/>
  <c r="Y975" s="1"/>
  <c r="N975"/>
  <c r="O975"/>
  <c r="P975" s="1"/>
  <c r="Z975" s="1"/>
  <c r="Q975"/>
  <c r="R975" s="1"/>
  <c r="S975" s="1"/>
  <c r="AA975" s="1"/>
  <c r="T975"/>
  <c r="W975"/>
  <c r="AB975"/>
  <c r="G976"/>
  <c r="H976"/>
  <c r="I976"/>
  <c r="J976" s="1"/>
  <c r="X976" s="1"/>
  <c r="K976"/>
  <c r="L976"/>
  <c r="M976"/>
  <c r="Y976" s="1"/>
  <c r="N976"/>
  <c r="O976" s="1"/>
  <c r="P976" s="1"/>
  <c r="Z976" s="1"/>
  <c r="Q976"/>
  <c r="R976"/>
  <c r="S976" s="1"/>
  <c r="AA976" s="1"/>
  <c r="T976"/>
  <c r="W976"/>
  <c r="AB976"/>
  <c r="G977"/>
  <c r="H141" s="1"/>
  <c r="H977"/>
  <c r="I977" s="1"/>
  <c r="J977" s="1"/>
  <c r="X977" s="1"/>
  <c r="K977"/>
  <c r="L977" s="1"/>
  <c r="M977" s="1"/>
  <c r="Y977" s="1"/>
  <c r="N977"/>
  <c r="O977"/>
  <c r="P977" s="1"/>
  <c r="Z977" s="1"/>
  <c r="Q977"/>
  <c r="R977" s="1"/>
  <c r="S977" s="1"/>
  <c r="AA977" s="1"/>
  <c r="T977"/>
  <c r="W977"/>
  <c r="AB977"/>
  <c r="G978"/>
  <c r="H978"/>
  <c r="I978"/>
  <c r="J978" s="1"/>
  <c r="X978" s="1"/>
  <c r="K978"/>
  <c r="L978"/>
  <c r="M978"/>
  <c r="Y978" s="1"/>
  <c r="N978"/>
  <c r="O978" s="1"/>
  <c r="P978" s="1"/>
  <c r="Z978" s="1"/>
  <c r="Q978"/>
  <c r="R978"/>
  <c r="S978" s="1"/>
  <c r="AA978" s="1"/>
  <c r="T978"/>
  <c r="W978"/>
  <c r="AB978"/>
  <c r="G979"/>
  <c r="H979"/>
  <c r="I979" s="1"/>
  <c r="J979" s="1"/>
  <c r="X979" s="1"/>
  <c r="K979"/>
  <c r="L979" s="1"/>
  <c r="M979" s="1"/>
  <c r="Y979" s="1"/>
  <c r="N979"/>
  <c r="O979"/>
  <c r="P979" s="1"/>
  <c r="Z979" s="1"/>
  <c r="Q979"/>
  <c r="R979" s="1"/>
  <c r="S979" s="1"/>
  <c r="AA979" s="1"/>
  <c r="T979"/>
  <c r="W979"/>
  <c r="AB979"/>
  <c r="G980"/>
  <c r="H980"/>
  <c r="I980"/>
  <c r="J980" s="1"/>
  <c r="X980" s="1"/>
  <c r="K980"/>
  <c r="L980"/>
  <c r="M980"/>
  <c r="Y980" s="1"/>
  <c r="N980"/>
  <c r="O980" s="1"/>
  <c r="P980" s="1"/>
  <c r="Z980" s="1"/>
  <c r="Q980"/>
  <c r="R980"/>
  <c r="S980" s="1"/>
  <c r="AA980" s="1"/>
  <c r="T980"/>
  <c r="W980"/>
  <c r="AB980"/>
  <c r="G981"/>
  <c r="H137" s="1"/>
  <c r="H981"/>
  <c r="I981" s="1"/>
  <c r="J981" s="1"/>
  <c r="X981" s="1"/>
  <c r="K981"/>
  <c r="L981" s="1"/>
  <c r="M981" s="1"/>
  <c r="Y981" s="1"/>
  <c r="N981"/>
  <c r="O981"/>
  <c r="P981" s="1"/>
  <c r="Z981" s="1"/>
  <c r="Q981"/>
  <c r="R981" s="1"/>
  <c r="S981" s="1"/>
  <c r="AA981" s="1"/>
  <c r="T981"/>
  <c r="W981"/>
  <c r="AB981"/>
  <c r="G982"/>
  <c r="H982"/>
  <c r="I982"/>
  <c r="J982" s="1"/>
  <c r="X982" s="1"/>
  <c r="K982"/>
  <c r="L982"/>
  <c r="M982"/>
  <c r="Y982" s="1"/>
  <c r="N982"/>
  <c r="O982" s="1"/>
  <c r="P982" s="1"/>
  <c r="Z982" s="1"/>
  <c r="Q982"/>
  <c r="R982"/>
  <c r="S982" s="1"/>
  <c r="AA982" s="1"/>
  <c r="T982"/>
  <c r="W982"/>
  <c r="AB982"/>
  <c r="G983"/>
  <c r="K120" s="1"/>
  <c r="H983"/>
  <c r="I983" s="1"/>
  <c r="J983" s="1"/>
  <c r="X983" s="1"/>
  <c r="K983"/>
  <c r="L983" s="1"/>
  <c r="M983" s="1"/>
  <c r="Y983" s="1"/>
  <c r="N983"/>
  <c r="O983"/>
  <c r="P983" s="1"/>
  <c r="Z983" s="1"/>
  <c r="Q983"/>
  <c r="R983" s="1"/>
  <c r="S983" s="1"/>
  <c r="AA983" s="1"/>
  <c r="T983"/>
  <c r="W983"/>
  <c r="AB983"/>
  <c r="G984"/>
  <c r="H984"/>
  <c r="I984"/>
  <c r="J984" s="1"/>
  <c r="X984" s="1"/>
  <c r="K984"/>
  <c r="L984"/>
  <c r="M984"/>
  <c r="Y984" s="1"/>
  <c r="N984"/>
  <c r="O984" s="1"/>
  <c r="P984" s="1"/>
  <c r="Z984" s="1"/>
  <c r="Q984"/>
  <c r="R984"/>
  <c r="S984" s="1"/>
  <c r="AA984" s="1"/>
  <c r="T984"/>
  <c r="W984"/>
  <c r="AB984"/>
  <c r="G985"/>
  <c r="H985"/>
  <c r="I985" s="1"/>
  <c r="J985" s="1"/>
  <c r="X985" s="1"/>
  <c r="K985"/>
  <c r="L985" s="1"/>
  <c r="M985" s="1"/>
  <c r="Y985" s="1"/>
  <c r="N985"/>
  <c r="O985"/>
  <c r="P985" s="1"/>
  <c r="Z985" s="1"/>
  <c r="Q985"/>
  <c r="R985" s="1"/>
  <c r="S985" s="1"/>
  <c r="AA985" s="1"/>
  <c r="T985"/>
  <c r="W985"/>
  <c r="AB985"/>
  <c r="G986"/>
  <c r="H986"/>
  <c r="I986"/>
  <c r="J986" s="1"/>
  <c r="X986" s="1"/>
  <c r="K986"/>
  <c r="L986"/>
  <c r="M986"/>
  <c r="Y986" s="1"/>
  <c r="N986"/>
  <c r="O986" s="1"/>
  <c r="P986" s="1"/>
  <c r="Z986" s="1"/>
  <c r="Q986"/>
  <c r="R986"/>
  <c r="S986" s="1"/>
  <c r="AA986" s="1"/>
  <c r="T986"/>
  <c r="W986"/>
  <c r="AB986"/>
  <c r="G987"/>
  <c r="H987"/>
  <c r="I987" s="1"/>
  <c r="J987" s="1"/>
  <c r="X987" s="1"/>
  <c r="K987"/>
  <c r="L987" s="1"/>
  <c r="M987" s="1"/>
  <c r="Y987" s="1"/>
  <c r="N987"/>
  <c r="O987"/>
  <c r="P987" s="1"/>
  <c r="Z987" s="1"/>
  <c r="Q987"/>
  <c r="R987" s="1"/>
  <c r="S987" s="1"/>
  <c r="AA987" s="1"/>
  <c r="T987"/>
  <c r="W987"/>
  <c r="AB987"/>
  <c r="G988"/>
  <c r="H988"/>
  <c r="I988"/>
  <c r="J988" s="1"/>
  <c r="X988" s="1"/>
  <c r="K988"/>
  <c r="L988"/>
  <c r="M988"/>
  <c r="Y988" s="1"/>
  <c r="N988"/>
  <c r="O988" s="1"/>
  <c r="P988" s="1"/>
  <c r="Z988" s="1"/>
  <c r="Q988"/>
  <c r="R988"/>
  <c r="S988" s="1"/>
  <c r="AA988" s="1"/>
  <c r="T988"/>
  <c r="W988"/>
  <c r="AB988"/>
  <c r="G989"/>
  <c r="K125" s="1"/>
  <c r="H989"/>
  <c r="I989" s="1"/>
  <c r="J989" s="1"/>
  <c r="X989" s="1"/>
  <c r="K989"/>
  <c r="L989" s="1"/>
  <c r="M989" s="1"/>
  <c r="Y989" s="1"/>
  <c r="N989"/>
  <c r="O989"/>
  <c r="P989" s="1"/>
  <c r="Z989" s="1"/>
  <c r="Q989"/>
  <c r="R989" s="1"/>
  <c r="S989" s="1"/>
  <c r="AA989" s="1"/>
  <c r="T989"/>
  <c r="W989"/>
  <c r="AB989"/>
  <c r="G990"/>
  <c r="H990"/>
  <c r="I990"/>
  <c r="J990" s="1"/>
  <c r="X990" s="1"/>
  <c r="K990"/>
  <c r="L990"/>
  <c r="M990"/>
  <c r="Y990" s="1"/>
  <c r="N990"/>
  <c r="O990" s="1"/>
  <c r="P990" s="1"/>
  <c r="Z990" s="1"/>
  <c r="Q990"/>
  <c r="R990"/>
  <c r="S990" s="1"/>
  <c r="AA990" s="1"/>
  <c r="T990"/>
  <c r="W990"/>
  <c r="AB990"/>
  <c r="G991"/>
  <c r="Q103" s="1"/>
  <c r="H991"/>
  <c r="I991" s="1"/>
  <c r="J991" s="1"/>
  <c r="X991" s="1"/>
  <c r="K991"/>
  <c r="L991" s="1"/>
  <c r="M991" s="1"/>
  <c r="Y991" s="1"/>
  <c r="N991"/>
  <c r="O991" s="1"/>
  <c r="P991" s="1"/>
  <c r="Z991" s="1"/>
  <c r="Q991"/>
  <c r="R991"/>
  <c r="S991" s="1"/>
  <c r="AA991" s="1"/>
  <c r="T991"/>
  <c r="W991"/>
  <c r="AB991"/>
  <c r="G992"/>
  <c r="H992"/>
  <c r="I992" s="1"/>
  <c r="J992" s="1"/>
  <c r="X992" s="1"/>
  <c r="K992"/>
  <c r="L992" s="1"/>
  <c r="M992" s="1"/>
  <c r="Y992" s="1"/>
  <c r="N992"/>
  <c r="O992" s="1"/>
  <c r="P992" s="1"/>
  <c r="Z992" s="1"/>
  <c r="Q992"/>
  <c r="R992" s="1"/>
  <c r="S992" s="1"/>
  <c r="AA992" s="1"/>
  <c r="T992"/>
  <c r="W992"/>
  <c r="AB992"/>
  <c r="G993"/>
  <c r="H993"/>
  <c r="I993"/>
  <c r="J993"/>
  <c r="X993" s="1"/>
  <c r="K993"/>
  <c r="L993" s="1"/>
  <c r="M993" s="1"/>
  <c r="Y993" s="1"/>
  <c r="N993"/>
  <c r="O993"/>
  <c r="P993" s="1"/>
  <c r="Z993" s="1"/>
  <c r="Q993"/>
  <c r="R993" s="1"/>
  <c r="S993" s="1"/>
  <c r="AA993" s="1"/>
  <c r="T993"/>
  <c r="W993"/>
  <c r="AB993"/>
  <c r="G994"/>
  <c r="H994"/>
  <c r="I994"/>
  <c r="J994" s="1"/>
  <c r="X994"/>
  <c r="K994"/>
  <c r="L994" s="1"/>
  <c r="M994" s="1"/>
  <c r="Y994" s="1"/>
  <c r="N994"/>
  <c r="O994" s="1"/>
  <c r="P994" s="1"/>
  <c r="Z994" s="1"/>
  <c r="Q994"/>
  <c r="R994" s="1"/>
  <c r="S994" s="1"/>
  <c r="AA994" s="1"/>
  <c r="T994"/>
  <c r="W994"/>
  <c r="AB994"/>
  <c r="G995"/>
  <c r="H995"/>
  <c r="I995"/>
  <c r="J995" s="1"/>
  <c r="X995" s="1"/>
  <c r="K995"/>
  <c r="L995" s="1"/>
  <c r="M995" s="1"/>
  <c r="Y995" s="1"/>
  <c r="N995"/>
  <c r="O995"/>
  <c r="P995" s="1"/>
  <c r="Z995" s="1"/>
  <c r="Q995"/>
  <c r="R995" s="1"/>
  <c r="S995" s="1"/>
  <c r="AA995" s="1"/>
  <c r="T995"/>
  <c r="W995"/>
  <c r="AB995"/>
  <c r="G996"/>
  <c r="H996"/>
  <c r="I996"/>
  <c r="J996" s="1"/>
  <c r="X996" s="1"/>
  <c r="K996"/>
  <c r="L996"/>
  <c r="M996"/>
  <c r="Y996" s="1"/>
  <c r="N996"/>
  <c r="O996" s="1"/>
  <c r="P996" s="1"/>
  <c r="Z996" s="1"/>
  <c r="Q996"/>
  <c r="R996"/>
  <c r="S996" s="1"/>
  <c r="AA996" s="1"/>
  <c r="T996"/>
  <c r="W996"/>
  <c r="AB996"/>
  <c r="G997"/>
  <c r="H997"/>
  <c r="I997" s="1"/>
  <c r="J997" s="1"/>
  <c r="X997" s="1"/>
  <c r="K997"/>
  <c r="L997" s="1"/>
  <c r="M997" s="1"/>
  <c r="Y997" s="1"/>
  <c r="N997"/>
  <c r="O997" s="1"/>
  <c r="P997" s="1"/>
  <c r="Z997" s="1"/>
  <c r="Q997"/>
  <c r="R997"/>
  <c r="S997" s="1"/>
  <c r="AA997" s="1"/>
  <c r="T997"/>
  <c r="W997"/>
  <c r="AB997"/>
  <c r="G998"/>
  <c r="H998"/>
  <c r="I998" s="1"/>
  <c r="J998" s="1"/>
  <c r="X998" s="1"/>
  <c r="K998"/>
  <c r="L998"/>
  <c r="M998" s="1"/>
  <c r="Y998" s="1"/>
  <c r="N998"/>
  <c r="O998" s="1"/>
  <c r="P998" s="1"/>
  <c r="Z998" s="1"/>
  <c r="Q998"/>
  <c r="R998"/>
  <c r="S998" s="1"/>
  <c r="AA998" s="1"/>
  <c r="T998"/>
  <c r="W998"/>
  <c r="AB998"/>
  <c r="G999"/>
  <c r="N110" s="1"/>
  <c r="H999"/>
  <c r="I999" s="1"/>
  <c r="J999" s="1"/>
  <c r="X999" s="1"/>
  <c r="K999"/>
  <c r="L999" s="1"/>
  <c r="M999" s="1"/>
  <c r="Y999" s="1"/>
  <c r="N999"/>
  <c r="O999" s="1"/>
  <c r="P999" s="1"/>
  <c r="Z999" s="1"/>
  <c r="Q999"/>
  <c r="R999"/>
  <c r="S999" s="1"/>
  <c r="AA999" s="1"/>
  <c r="T999"/>
  <c r="W999"/>
  <c r="AB999"/>
  <c r="G1000"/>
  <c r="H1000"/>
  <c r="I1000" s="1"/>
  <c r="J1000" s="1"/>
  <c r="X1000" s="1"/>
  <c r="K1000"/>
  <c r="L1000" s="1"/>
  <c r="M1000" s="1"/>
  <c r="Y1000" s="1"/>
  <c r="N1000"/>
  <c r="O1000" s="1"/>
  <c r="P1000" s="1"/>
  <c r="Z1000" s="1"/>
  <c r="Q1000"/>
  <c r="R1000" s="1"/>
  <c r="S1000" s="1"/>
  <c r="AA1000" s="1"/>
  <c r="T1000"/>
  <c r="W1000"/>
  <c r="AB1000"/>
  <c r="G1001"/>
  <c r="H1001"/>
  <c r="I1001"/>
  <c r="J1001"/>
  <c r="X1001" s="1"/>
  <c r="K1001"/>
  <c r="L1001" s="1"/>
  <c r="M1001" s="1"/>
  <c r="Y1001" s="1"/>
  <c r="N1001"/>
  <c r="O1001"/>
  <c r="P1001" s="1"/>
  <c r="Z1001" s="1"/>
  <c r="Q1001"/>
  <c r="R1001" s="1"/>
  <c r="S1001" s="1"/>
  <c r="AA1001" s="1"/>
  <c r="T1001"/>
  <c r="W1001"/>
  <c r="AB1001"/>
  <c r="I1" i="5"/>
  <c r="F3" s="1"/>
  <c r="D4"/>
  <c r="D110"/>
  <c r="D216"/>
  <c r="D322"/>
  <c r="AL430"/>
  <c r="H124" i="4"/>
  <c r="H135"/>
  <c r="Q116"/>
  <c r="Q131"/>
  <c r="Q126"/>
  <c r="H106"/>
  <c r="H105"/>
  <c r="H104"/>
  <c r="I104" s="1"/>
  <c r="J104" s="1"/>
  <c r="X104" s="1"/>
  <c r="H103"/>
  <c r="H102"/>
  <c r="H85"/>
  <c r="H84"/>
  <c r="H101"/>
  <c r="H81"/>
  <c r="Q65"/>
  <c r="Q63"/>
  <c r="R63" s="1"/>
  <c r="S63" s="1"/>
  <c r="AA63" s="1"/>
  <c r="K50"/>
  <c r="K42"/>
  <c r="K37"/>
  <c r="K36"/>
  <c r="K35"/>
  <c r="K30"/>
  <c r="K11"/>
  <c r="L52"/>
  <c r="H98"/>
  <c r="H97"/>
  <c r="H96"/>
  <c r="H95"/>
  <c r="I95" s="1"/>
  <c r="J95" s="1"/>
  <c r="X95" s="1"/>
  <c r="H80"/>
  <c r="H79"/>
  <c r="N24"/>
  <c r="N15"/>
  <c r="H93"/>
  <c r="H92"/>
  <c r="Q57"/>
  <c r="Q56"/>
  <c r="Q55"/>
  <c r="Q53"/>
  <c r="Q47"/>
  <c r="Q46"/>
  <c r="Q45"/>
  <c r="Q26"/>
  <c r="Q20"/>
  <c r="Q19"/>
  <c r="R19" s="1"/>
  <c r="S19" s="1"/>
  <c r="AA19" s="1"/>
  <c r="Q17"/>
  <c r="Q16"/>
  <c r="Q12"/>
  <c r="R66"/>
  <c r="N10"/>
  <c r="N9"/>
  <c r="N8"/>
  <c r="N6"/>
  <c r="N5"/>
  <c r="H91"/>
  <c r="H76"/>
  <c r="H73"/>
  <c r="I73" s="1"/>
  <c r="J73" s="1"/>
  <c r="X73" s="1"/>
  <c r="H109"/>
  <c r="H90"/>
  <c r="H89"/>
  <c r="H130"/>
  <c r="H127"/>
  <c r="H125"/>
  <c r="H107"/>
  <c r="H88"/>
  <c r="K61"/>
  <c r="H144"/>
  <c r="H143"/>
  <c r="H142"/>
  <c r="H139"/>
  <c r="H138"/>
  <c r="N136"/>
  <c r="N135"/>
  <c r="H134"/>
  <c r="I134" s="1"/>
  <c r="J134" s="1"/>
  <c r="X134" s="1"/>
  <c r="H133"/>
  <c r="Q132"/>
  <c r="H131"/>
  <c r="Q130"/>
  <c r="Q129"/>
  <c r="H128"/>
  <c r="K127"/>
  <c r="H126"/>
  <c r="Q124"/>
  <c r="Q123"/>
  <c r="K122"/>
  <c r="L122" s="1"/>
  <c r="M122" s="1"/>
  <c r="Y122" s="1"/>
  <c r="K121"/>
  <c r="H119"/>
  <c r="H118"/>
  <c r="Q117"/>
  <c r="R117" s="1"/>
  <c r="S117" s="1"/>
  <c r="AA117" s="1"/>
  <c r="H116"/>
  <c r="K115"/>
  <c r="K114"/>
  <c r="N112"/>
  <c r="N105"/>
  <c r="N104"/>
  <c r="K102"/>
  <c r="K100"/>
  <c r="Q98"/>
  <c r="K97"/>
  <c r="Q96"/>
  <c r="Q95"/>
  <c r="K94"/>
  <c r="K92"/>
  <c r="K87"/>
  <c r="K86"/>
  <c r="K83"/>
  <c r="Q82"/>
  <c r="Q80"/>
  <c r="K79"/>
  <c r="K78"/>
  <c r="Q75"/>
  <c r="H74"/>
  <c r="K72"/>
  <c r="K71"/>
  <c r="H70"/>
  <c r="K69"/>
  <c r="K68"/>
  <c r="H65"/>
  <c r="H64"/>
  <c r="H63"/>
  <c r="H58"/>
  <c r="H57"/>
  <c r="H56"/>
  <c r="H55"/>
  <c r="H54"/>
  <c r="H53"/>
  <c r="H52"/>
  <c r="H51"/>
  <c r="H62"/>
  <c r="H60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0"/>
  <c r="H9"/>
  <c r="H8"/>
  <c r="H7"/>
  <c r="H6"/>
  <c r="H5"/>
  <c r="K89"/>
  <c r="N107"/>
  <c r="N108"/>
  <c r="Q81"/>
  <c r="Q84"/>
  <c r="H4"/>
  <c r="Q90"/>
  <c r="Q73"/>
  <c r="H67"/>
  <c r="H11"/>
  <c r="H61"/>
  <c r="H59"/>
  <c r="H66"/>
  <c r="R4"/>
  <c r="N109"/>
  <c r="K99"/>
  <c r="Q91"/>
  <c r="Q101"/>
  <c r="K88"/>
  <c r="Q85"/>
  <c r="K77"/>
  <c r="Q76"/>
  <c r="N106"/>
  <c r="K93"/>
  <c r="Z4"/>
  <c r="R7"/>
  <c r="S7" s="1"/>
  <c r="O6"/>
  <c r="G2"/>
  <c r="S4"/>
  <c r="B2"/>
  <c r="AB2"/>
  <c r="O8"/>
  <c r="R26"/>
  <c r="S26" s="1"/>
  <c r="AA26" s="1"/>
  <c r="I92"/>
  <c r="J92" s="1"/>
  <c r="X92" s="1"/>
  <c r="O15"/>
  <c r="P15" s="1"/>
  <c r="Z15" s="1"/>
  <c r="I103"/>
  <c r="J103" s="1"/>
  <c r="X103" s="1"/>
  <c r="L40"/>
  <c r="I108"/>
  <c r="L62"/>
  <c r="L43"/>
  <c r="L14"/>
  <c r="L18"/>
  <c r="M18" s="1"/>
  <c r="Y18" s="1"/>
  <c r="I107"/>
  <c r="I109"/>
  <c r="R20"/>
  <c r="R57"/>
  <c r="S57" s="1"/>
  <c r="AA57" s="1"/>
  <c r="I98"/>
  <c r="L50"/>
  <c r="I102"/>
  <c r="L34"/>
  <c r="M34" s="1"/>
  <c r="Y34" s="1"/>
  <c r="I120"/>
  <c r="I110"/>
  <c r="J110" s="1"/>
  <c r="X110" s="1"/>
  <c r="I88"/>
  <c r="J88" s="1"/>
  <c r="X88" s="1"/>
  <c r="I90"/>
  <c r="O5"/>
  <c r="R56"/>
  <c r="I97"/>
  <c r="J97" s="1"/>
  <c r="X97" s="1"/>
  <c r="L42"/>
  <c r="I85"/>
  <c r="I111"/>
  <c r="I112"/>
  <c r="J112" s="1"/>
  <c r="X112" s="1"/>
  <c r="I69"/>
  <c r="I86"/>
  <c r="J86" s="1"/>
  <c r="X86" s="1"/>
  <c r="L38"/>
  <c r="L61"/>
  <c r="M61" s="1"/>
  <c r="Y61" s="1"/>
  <c r="I89"/>
  <c r="I91"/>
  <c r="R17"/>
  <c r="S17" s="1"/>
  <c r="AA17" s="1"/>
  <c r="R55"/>
  <c r="I96"/>
  <c r="L37"/>
  <c r="I84"/>
  <c r="J84" s="1"/>
  <c r="X84" s="1"/>
  <c r="R131"/>
  <c r="I100"/>
  <c r="I83"/>
  <c r="I114"/>
  <c r="I121"/>
  <c r="J121" s="1"/>
  <c r="X121" s="1"/>
  <c r="I71"/>
  <c r="O13"/>
  <c r="I76"/>
  <c r="J76" s="1"/>
  <c r="X76" s="1"/>
  <c r="R16"/>
  <c r="S16" s="1"/>
  <c r="AA16" s="1"/>
  <c r="R53"/>
  <c r="L36"/>
  <c r="R126"/>
  <c r="S126" s="1"/>
  <c r="AA126" s="1"/>
  <c r="I82"/>
  <c r="L58"/>
  <c r="I113"/>
  <c r="I130"/>
  <c r="J130" s="1"/>
  <c r="X130" s="1"/>
  <c r="R12"/>
  <c r="R47"/>
  <c r="I80"/>
  <c r="J80" s="1"/>
  <c r="X80" s="1"/>
  <c r="L35"/>
  <c r="I101"/>
  <c r="I106"/>
  <c r="J106" s="1"/>
  <c r="X106" s="1"/>
  <c r="I75"/>
  <c r="J75" s="1"/>
  <c r="X75" s="1"/>
  <c r="L49"/>
  <c r="I94"/>
  <c r="I68"/>
  <c r="J68" s="1"/>
  <c r="X68" s="1"/>
  <c r="L54"/>
  <c r="M54" s="1"/>
  <c r="Y54" s="1"/>
  <c r="I87"/>
  <c r="I127"/>
  <c r="O10"/>
  <c r="R46"/>
  <c r="I79"/>
  <c r="L30"/>
  <c r="I81"/>
  <c r="I105"/>
  <c r="R44"/>
  <c r="L41"/>
  <c r="R60"/>
  <c r="S60" s="1"/>
  <c r="AA60" s="1"/>
  <c r="I78"/>
  <c r="J78" s="1"/>
  <c r="X78" s="1"/>
  <c r="I72"/>
  <c r="I125"/>
  <c r="J125" s="1"/>
  <c r="X125" s="1"/>
  <c r="O9"/>
  <c r="R45"/>
  <c r="S45" s="1"/>
  <c r="AA45" s="1"/>
  <c r="I93"/>
  <c r="O24"/>
  <c r="P24" s="1"/>
  <c r="Z24" s="1"/>
  <c r="L11"/>
  <c r="M11" s="1"/>
  <c r="R65"/>
  <c r="S65" s="1"/>
  <c r="AA65" s="1"/>
  <c r="O48"/>
  <c r="L32"/>
  <c r="M32" s="1"/>
  <c r="Y32" s="1"/>
  <c r="L33"/>
  <c r="I99"/>
  <c r="I119"/>
  <c r="I128"/>
  <c r="O136"/>
  <c r="P136" s="1"/>
  <c r="Z136" s="1"/>
  <c r="I144"/>
  <c r="L127"/>
  <c r="M127" s="1"/>
  <c r="Y127" s="1"/>
  <c r="O135"/>
  <c r="P135" s="1"/>
  <c r="Z135" s="1"/>
  <c r="I143"/>
  <c r="J143" s="1"/>
  <c r="X143" s="1"/>
  <c r="I116"/>
  <c r="J116" s="1"/>
  <c r="X116" s="1"/>
  <c r="I133"/>
  <c r="L115"/>
  <c r="R124"/>
  <c r="R132"/>
  <c r="S132" s="1"/>
  <c r="AA132" s="1"/>
  <c r="R123"/>
  <c r="S123" s="1"/>
  <c r="AA123" s="1"/>
  <c r="L121"/>
  <c r="R129"/>
  <c r="AA4"/>
  <c r="M41"/>
  <c r="Y41" s="1"/>
  <c r="J127"/>
  <c r="X127" s="1"/>
  <c r="J94"/>
  <c r="X94" s="1"/>
  <c r="S12"/>
  <c r="AA12" s="1"/>
  <c r="J114"/>
  <c r="X114" s="1"/>
  <c r="J90"/>
  <c r="X90" s="1"/>
  <c r="J109"/>
  <c r="X109"/>
  <c r="M40"/>
  <c r="Y40" s="1"/>
  <c r="P10"/>
  <c r="Z10" s="1"/>
  <c r="S47"/>
  <c r="AA47" s="1"/>
  <c r="J82"/>
  <c r="X82" s="1"/>
  <c r="S55"/>
  <c r="AA55" s="1"/>
  <c r="P5"/>
  <c r="Z5"/>
  <c r="S20"/>
  <c r="AA20" s="1"/>
  <c r="J108"/>
  <c r="X108" s="1"/>
  <c r="S46"/>
  <c r="AA46" s="1"/>
  <c r="M58"/>
  <c r="Y58"/>
  <c r="J71"/>
  <c r="X71" s="1"/>
  <c r="J96"/>
  <c r="X96" s="1"/>
  <c r="J69"/>
  <c r="X69" s="1"/>
  <c r="J120"/>
  <c r="X120" s="1"/>
  <c r="M62"/>
  <c r="Y62" s="1"/>
  <c r="P8"/>
  <c r="Z8"/>
  <c r="S66"/>
  <c r="AA66" s="1"/>
  <c r="J72"/>
  <c r="X72"/>
  <c r="J79"/>
  <c r="X79"/>
  <c r="J87"/>
  <c r="X87" s="1"/>
  <c r="M35"/>
  <c r="Y35" s="1"/>
  <c r="J113"/>
  <c r="X113"/>
  <c r="P13"/>
  <c r="Z13" s="1"/>
  <c r="M37"/>
  <c r="Y37" s="1"/>
  <c r="S56"/>
  <c r="AA56"/>
  <c r="J98"/>
  <c r="X98" s="1"/>
  <c r="M43"/>
  <c r="Y43"/>
  <c r="M52"/>
  <c r="Y52" s="1"/>
  <c r="P48"/>
  <c r="Z48" s="1"/>
  <c r="M30"/>
  <c r="Y30"/>
  <c r="J101"/>
  <c r="X101" s="1"/>
  <c r="M38"/>
  <c r="Y38" s="1"/>
  <c r="M50"/>
  <c r="Y50" s="1"/>
  <c r="M14"/>
  <c r="Y14"/>
  <c r="P9"/>
  <c r="Z9" s="1"/>
  <c r="J81"/>
  <c r="X81" s="1"/>
  <c r="S53"/>
  <c r="AA53" s="1"/>
  <c r="S131"/>
  <c r="AA131" s="1"/>
  <c r="M42"/>
  <c r="Y42" s="1"/>
  <c r="J102"/>
  <c r="X102" s="1"/>
  <c r="M33"/>
  <c r="Y33" s="1"/>
  <c r="J105"/>
  <c r="X105" s="1"/>
  <c r="J100"/>
  <c r="X100" s="1"/>
  <c r="J89"/>
  <c r="X89" s="1"/>
  <c r="J85"/>
  <c r="X85" s="1"/>
  <c r="J99"/>
  <c r="X99" s="1"/>
  <c r="J93"/>
  <c r="X93" s="1"/>
  <c r="S44"/>
  <c r="AA44"/>
  <c r="P6"/>
  <c r="Z6" s="1"/>
  <c r="M49"/>
  <c r="Y49" s="1"/>
  <c r="M36"/>
  <c r="Y36" s="1"/>
  <c r="J83"/>
  <c r="X83" s="1"/>
  <c r="J91"/>
  <c r="X91" s="1"/>
  <c r="J111"/>
  <c r="X111" s="1"/>
  <c r="J107"/>
  <c r="X107" s="1"/>
  <c r="M121"/>
  <c r="Y121"/>
  <c r="S129"/>
  <c r="AA129" s="1"/>
  <c r="J144"/>
  <c r="X144" s="1"/>
  <c r="M115"/>
  <c r="Y115" s="1"/>
  <c r="S124"/>
  <c r="AA124"/>
  <c r="J133"/>
  <c r="X133" s="1"/>
  <c r="J119"/>
  <c r="X119" s="1"/>
  <c r="J128"/>
  <c r="X128"/>
  <c r="H140" l="1"/>
  <c r="K113"/>
  <c r="N111"/>
  <c r="O112" s="1"/>
  <c r="N2"/>
  <c r="H132"/>
  <c r="Q121"/>
  <c r="N133"/>
  <c r="AA7"/>
  <c r="O109"/>
  <c r="O134"/>
  <c r="O108"/>
  <c r="O133"/>
  <c r="O105"/>
  <c r="K119"/>
  <c r="H115"/>
  <c r="Q122"/>
  <c r="R101" s="1"/>
  <c r="H129"/>
  <c r="F112" i="5"/>
  <c r="J1"/>
  <c r="L1" s="1"/>
  <c r="Y11" i="4"/>
  <c r="K1" i="5"/>
  <c r="Q128" i="4"/>
  <c r="K123"/>
  <c r="L123" s="1"/>
  <c r="H117"/>
  <c r="H136"/>
  <c r="F6" i="5"/>
  <c r="G3"/>
  <c r="F218"/>
  <c r="F324"/>
  <c r="R121" i="4" l="1"/>
  <c r="K2"/>
  <c r="O110"/>
  <c r="O107"/>
  <c r="P107" s="1"/>
  <c r="Z107" s="1"/>
  <c r="O111"/>
  <c r="R128"/>
  <c r="I136"/>
  <c r="O104"/>
  <c r="P109" s="1"/>
  <c r="Z109" s="1"/>
  <c r="O106"/>
  <c r="I8"/>
  <c r="I7"/>
  <c r="I65"/>
  <c r="I46"/>
  <c r="I37"/>
  <c r="I28"/>
  <c r="I27"/>
  <c r="I26"/>
  <c r="I115"/>
  <c r="I4"/>
  <c r="I53"/>
  <c r="I142"/>
  <c r="I38"/>
  <c r="I29"/>
  <c r="I20"/>
  <c r="I19"/>
  <c r="I18"/>
  <c r="I55"/>
  <c r="I54"/>
  <c r="I47"/>
  <c r="I30"/>
  <c r="I21"/>
  <c r="I12"/>
  <c r="I10"/>
  <c r="I9"/>
  <c r="I49"/>
  <c r="I48"/>
  <c r="I39"/>
  <c r="I126"/>
  <c r="I22"/>
  <c r="I13"/>
  <c r="I70"/>
  <c r="I61"/>
  <c r="I41"/>
  <c r="I40"/>
  <c r="I31"/>
  <c r="I14"/>
  <c r="I74"/>
  <c r="I11"/>
  <c r="I58"/>
  <c r="I57"/>
  <c r="I59"/>
  <c r="I56"/>
  <c r="H2"/>
  <c r="I66"/>
  <c r="I33"/>
  <c r="I32"/>
  <c r="I118"/>
  <c r="I23"/>
  <c r="I5"/>
  <c r="J136" s="1"/>
  <c r="X136" s="1"/>
  <c r="I67"/>
  <c r="I63"/>
  <c r="I62"/>
  <c r="I139"/>
  <c r="I60"/>
  <c r="I138"/>
  <c r="I50"/>
  <c r="I137"/>
  <c r="I135"/>
  <c r="I124"/>
  <c r="I25"/>
  <c r="I24"/>
  <c r="I15"/>
  <c r="I64"/>
  <c r="I51"/>
  <c r="I140"/>
  <c r="I44"/>
  <c r="I131"/>
  <c r="I43"/>
  <c r="I42"/>
  <c r="I17"/>
  <c r="I16"/>
  <c r="I6"/>
  <c r="I52"/>
  <c r="I141"/>
  <c r="I45"/>
  <c r="I36"/>
  <c r="I35"/>
  <c r="I34"/>
  <c r="R73"/>
  <c r="R85"/>
  <c r="R122"/>
  <c r="R91"/>
  <c r="R76"/>
  <c r="R127"/>
  <c r="P108"/>
  <c r="Z108" s="1"/>
  <c r="E6" i="5"/>
  <c r="E112"/>
  <c r="E218"/>
  <c r="E324"/>
  <c r="AK324"/>
  <c r="AK112"/>
  <c r="AK6"/>
  <c r="AK218"/>
  <c r="I132" i="4"/>
  <c r="R130"/>
  <c r="R103"/>
  <c r="R80"/>
  <c r="R96"/>
  <c r="R81"/>
  <c r="R90"/>
  <c r="R95"/>
  <c r="Q2"/>
  <c r="AA2" s="1"/>
  <c r="R84"/>
  <c r="P111"/>
  <c r="Z111" s="1"/>
  <c r="I129"/>
  <c r="R116"/>
  <c r="R98"/>
  <c r="P105"/>
  <c r="Z105" s="1"/>
  <c r="L79"/>
  <c r="L93"/>
  <c r="L114"/>
  <c r="L69"/>
  <c r="L68"/>
  <c r="L125"/>
  <c r="L100"/>
  <c r="L97"/>
  <c r="L102"/>
  <c r="L86"/>
  <c r="L83"/>
  <c r="L77"/>
  <c r="L87"/>
  <c r="L72"/>
  <c r="L71"/>
  <c r="L119"/>
  <c r="L92"/>
  <c r="L89"/>
  <c r="L88"/>
  <c r="L113"/>
  <c r="L94"/>
  <c r="L120"/>
  <c r="L78"/>
  <c r="L99"/>
  <c r="I117"/>
  <c r="R75"/>
  <c r="S121" s="1"/>
  <c r="AA121" s="1"/>
  <c r="R82"/>
  <c r="G6" i="5"/>
  <c r="G112"/>
  <c r="G218"/>
  <c r="G324"/>
  <c r="H3"/>
  <c r="P110" i="4" l="1"/>
  <c r="Z110" s="1"/>
  <c r="P112"/>
  <c r="Z112" s="1"/>
  <c r="P134"/>
  <c r="Z134" s="1"/>
  <c r="S101"/>
  <c r="AA101" s="1"/>
  <c r="M92"/>
  <c r="Y92" s="1"/>
  <c r="P104"/>
  <c r="P133"/>
  <c r="Z133" s="1"/>
  <c r="S90"/>
  <c r="AA90" s="1"/>
  <c r="J45"/>
  <c r="X45" s="1"/>
  <c r="P106"/>
  <c r="Z106" s="1"/>
  <c r="M123"/>
  <c r="Y123" s="1"/>
  <c r="M102"/>
  <c r="Y102" s="1"/>
  <c r="M79"/>
  <c r="Y79" s="1"/>
  <c r="M120"/>
  <c r="Y120" s="1"/>
  <c r="M72"/>
  <c r="Y72" s="1"/>
  <c r="M125"/>
  <c r="Y125" s="1"/>
  <c r="S98"/>
  <c r="AA98" s="1"/>
  <c r="S85"/>
  <c r="AA85" s="1"/>
  <c r="J6"/>
  <c r="X6" s="1"/>
  <c r="J51"/>
  <c r="X51" s="1"/>
  <c r="J50"/>
  <c r="X50" s="1"/>
  <c r="J23"/>
  <c r="X23" s="1"/>
  <c r="J57"/>
  <c r="X57" s="1"/>
  <c r="J61"/>
  <c r="X61" s="1"/>
  <c r="J9"/>
  <c r="X9" s="1"/>
  <c r="J18"/>
  <c r="X18" s="1"/>
  <c r="J115"/>
  <c r="X115" s="1"/>
  <c r="J8"/>
  <c r="X8" s="1"/>
  <c r="M78"/>
  <c r="Y78" s="1"/>
  <c r="M71"/>
  <c r="Y71" s="1"/>
  <c r="M100"/>
  <c r="Y100" s="1"/>
  <c r="S84"/>
  <c r="AA84" s="1"/>
  <c r="S96"/>
  <c r="AA96" s="1"/>
  <c r="S122"/>
  <c r="AA122" s="1"/>
  <c r="J52"/>
  <c r="X52" s="1"/>
  <c r="J140"/>
  <c r="X140" s="1"/>
  <c r="J137"/>
  <c r="X137" s="1"/>
  <c r="J5"/>
  <c r="X5" s="1"/>
  <c r="J59"/>
  <c r="X59" s="1"/>
  <c r="J41"/>
  <c r="X41" s="1"/>
  <c r="J49"/>
  <c r="X49" s="1"/>
  <c r="J55"/>
  <c r="X55" s="1"/>
  <c r="J4"/>
  <c r="J7"/>
  <c r="X7" s="1"/>
  <c r="M99"/>
  <c r="Y99" s="1"/>
  <c r="M119"/>
  <c r="Y119" s="1"/>
  <c r="M97"/>
  <c r="Y97" s="1"/>
  <c r="S81"/>
  <c r="AA81" s="1"/>
  <c r="S91"/>
  <c r="AA91" s="1"/>
  <c r="J141"/>
  <c r="X141" s="1"/>
  <c r="J44"/>
  <c r="X44" s="1"/>
  <c r="J135"/>
  <c r="X135" s="1"/>
  <c r="J67"/>
  <c r="X67" s="1"/>
  <c r="J56"/>
  <c r="X56" s="1"/>
  <c r="J40"/>
  <c r="X40" s="1"/>
  <c r="J48"/>
  <c r="X48" s="1"/>
  <c r="J54"/>
  <c r="X54" s="1"/>
  <c r="J53"/>
  <c r="X53" s="1"/>
  <c r="J65"/>
  <c r="X65" s="1"/>
  <c r="S76"/>
  <c r="AA76" s="1"/>
  <c r="J131"/>
  <c r="X131" s="1"/>
  <c r="J124"/>
  <c r="X124" s="1"/>
  <c r="J63"/>
  <c r="X63" s="1"/>
  <c r="J31"/>
  <c r="X31" s="1"/>
  <c r="J39"/>
  <c r="X39" s="1"/>
  <c r="J47"/>
  <c r="X47" s="1"/>
  <c r="J142"/>
  <c r="X142" s="1"/>
  <c r="J46"/>
  <c r="X46" s="1"/>
  <c r="Z104"/>
  <c r="N3"/>
  <c r="M89"/>
  <c r="Y89" s="1"/>
  <c r="M86"/>
  <c r="Y86" s="1"/>
  <c r="M93"/>
  <c r="Y93" s="1"/>
  <c r="J132"/>
  <c r="X132" s="1"/>
  <c r="S127"/>
  <c r="AA127" s="1"/>
  <c r="J36"/>
  <c r="X36" s="1"/>
  <c r="J43"/>
  <c r="X43" s="1"/>
  <c r="J25"/>
  <c r="X25" s="1"/>
  <c r="J62"/>
  <c r="X62" s="1"/>
  <c r="J66"/>
  <c r="X66" s="1"/>
  <c r="J14"/>
  <c r="X14" s="1"/>
  <c r="J126"/>
  <c r="X126" s="1"/>
  <c r="J30"/>
  <c r="X30" s="1"/>
  <c r="J38"/>
  <c r="X38" s="1"/>
  <c r="J37"/>
  <c r="X37" s="1"/>
  <c r="J117"/>
  <c r="X117" s="1"/>
  <c r="M88"/>
  <c r="Y88" s="1"/>
  <c r="M83"/>
  <c r="Y83" s="1"/>
  <c r="M114"/>
  <c r="Y114" s="1"/>
  <c r="S130"/>
  <c r="AA130" s="1"/>
  <c r="J35"/>
  <c r="X35" s="1"/>
  <c r="J42"/>
  <c r="X42" s="1"/>
  <c r="J24"/>
  <c r="X24" s="1"/>
  <c r="J139"/>
  <c r="X139" s="1"/>
  <c r="J33"/>
  <c r="X33" s="1"/>
  <c r="J74"/>
  <c r="X74" s="1"/>
  <c r="J22"/>
  <c r="X22" s="1"/>
  <c r="J21"/>
  <c r="X21" s="1"/>
  <c r="J29"/>
  <c r="X29" s="1"/>
  <c r="J28"/>
  <c r="X28" s="1"/>
  <c r="S75"/>
  <c r="AA75" s="1"/>
  <c r="M113"/>
  <c r="Y113" s="1"/>
  <c r="M77"/>
  <c r="Y77" s="1"/>
  <c r="M69"/>
  <c r="Y69" s="1"/>
  <c r="J129"/>
  <c r="X129" s="1"/>
  <c r="S128"/>
  <c r="AA128" s="1"/>
  <c r="S103"/>
  <c r="AA103" s="1"/>
  <c r="J34"/>
  <c r="X34" s="1"/>
  <c r="J17"/>
  <c r="X17" s="1"/>
  <c r="J15"/>
  <c r="X15" s="1"/>
  <c r="J60"/>
  <c r="X60" s="1"/>
  <c r="J32"/>
  <c r="X32" s="1"/>
  <c r="J11"/>
  <c r="X11" s="1"/>
  <c r="J13"/>
  <c r="X13" s="1"/>
  <c r="J12"/>
  <c r="X12" s="1"/>
  <c r="J20"/>
  <c r="X20" s="1"/>
  <c r="J27"/>
  <c r="X27" s="1"/>
  <c r="S82"/>
  <c r="AA82" s="1"/>
  <c r="M94"/>
  <c r="Y94" s="1"/>
  <c r="M87"/>
  <c r="Y87" s="1"/>
  <c r="M68"/>
  <c r="S116"/>
  <c r="AA116" s="1"/>
  <c r="S95"/>
  <c r="AA95" s="1"/>
  <c r="S80"/>
  <c r="AA80" s="1"/>
  <c r="S73"/>
  <c r="J16"/>
  <c r="X16" s="1"/>
  <c r="J64"/>
  <c r="X64" s="1"/>
  <c r="J138"/>
  <c r="X138" s="1"/>
  <c r="J118"/>
  <c r="X118" s="1"/>
  <c r="J58"/>
  <c r="X58" s="1"/>
  <c r="J70"/>
  <c r="X70" s="1"/>
  <c r="J10"/>
  <c r="X10" s="1"/>
  <c r="J19"/>
  <c r="X19" s="1"/>
  <c r="J26"/>
  <c r="X26" s="1"/>
  <c r="H218" i="5"/>
  <c r="H112"/>
  <c r="I3"/>
  <c r="H6"/>
  <c r="H324"/>
  <c r="H3" i="4" l="1"/>
  <c r="X4"/>
  <c r="AA73"/>
  <c r="Q3"/>
  <c r="D227" i="5"/>
  <c r="E227" s="1"/>
  <c r="D313"/>
  <c r="E313" s="1"/>
  <c r="D252"/>
  <c r="E252" s="1"/>
  <c r="D246"/>
  <c r="E246" s="1"/>
  <c r="D264"/>
  <c r="E264" s="1"/>
  <c r="D249"/>
  <c r="E249" s="1"/>
  <c r="D302"/>
  <c r="E302" s="1"/>
  <c r="D255"/>
  <c r="E255" s="1"/>
  <c r="D283"/>
  <c r="E283" s="1"/>
  <c r="D229"/>
  <c r="E229" s="1"/>
  <c r="D299"/>
  <c r="E299" s="1"/>
  <c r="D309"/>
  <c r="E309" s="1"/>
  <c r="D245"/>
  <c r="E245" s="1"/>
  <c r="D316"/>
  <c r="E316" s="1"/>
  <c r="D235"/>
  <c r="E235" s="1"/>
  <c r="D259"/>
  <c r="E259" s="1"/>
  <c r="D292"/>
  <c r="E292" s="1"/>
  <c r="D222"/>
  <c r="E222" s="1"/>
  <c r="D307"/>
  <c r="E307" s="1"/>
  <c r="D272"/>
  <c r="E272" s="1"/>
  <c r="D265"/>
  <c r="E265" s="1"/>
  <c r="D244"/>
  <c r="E244" s="1"/>
  <c r="D281"/>
  <c r="E281" s="1"/>
  <c r="D226"/>
  <c r="E226" s="1"/>
  <c r="D280"/>
  <c r="E280" s="1"/>
  <c r="D287"/>
  <c r="E287" s="1"/>
  <c r="D262"/>
  <c r="E262" s="1"/>
  <c r="D267"/>
  <c r="E267" s="1"/>
  <c r="D273"/>
  <c r="E273" s="1"/>
  <c r="D295"/>
  <c r="E295" s="1"/>
  <c r="D304"/>
  <c r="E304" s="1"/>
  <c r="D240"/>
  <c r="E240" s="1"/>
  <c r="D223"/>
  <c r="E223" s="1"/>
  <c r="D263"/>
  <c r="E263" s="1"/>
  <c r="D247"/>
  <c r="E247" s="1"/>
  <c r="D221"/>
  <c r="E221" s="1"/>
  <c r="D225"/>
  <c r="E225" s="1"/>
  <c r="D266"/>
  <c r="E266" s="1"/>
  <c r="D256"/>
  <c r="E256" s="1"/>
  <c r="D277"/>
  <c r="E277" s="1"/>
  <c r="D279"/>
  <c r="E279" s="1"/>
  <c r="D278"/>
  <c r="E278" s="1"/>
  <c r="D250"/>
  <c r="E250" s="1"/>
  <c r="D239"/>
  <c r="E239" s="1"/>
  <c r="D296"/>
  <c r="E296" s="1"/>
  <c r="D289"/>
  <c r="E289" s="1"/>
  <c r="D258"/>
  <c r="E258" s="1"/>
  <c r="D242"/>
  <c r="E242" s="1"/>
  <c r="D305"/>
  <c r="E305" s="1"/>
  <c r="D232"/>
  <c r="E232" s="1"/>
  <c r="D276"/>
  <c r="E276" s="1"/>
  <c r="D220"/>
  <c r="E220" s="1"/>
  <c r="D288"/>
  <c r="E288" s="1"/>
  <c r="D268"/>
  <c r="E268" s="1"/>
  <c r="D303"/>
  <c r="E303" s="1"/>
  <c r="D314"/>
  <c r="E314" s="1"/>
  <c r="D298"/>
  <c r="E298" s="1"/>
  <c r="D254"/>
  <c r="E254" s="1"/>
  <c r="D231"/>
  <c r="E231" s="1"/>
  <c r="D257"/>
  <c r="E257" s="1"/>
  <c r="D291"/>
  <c r="E291" s="1"/>
  <c r="D317"/>
  <c r="E317" s="1"/>
  <c r="D243"/>
  <c r="E243" s="1"/>
  <c r="D241"/>
  <c r="E241" s="1"/>
  <c r="D219"/>
  <c r="E219" s="1"/>
  <c r="D312"/>
  <c r="E312" s="1"/>
  <c r="D318"/>
  <c r="E318" s="1"/>
  <c r="D234"/>
  <c r="E234" s="1"/>
  <c r="D274"/>
  <c r="E274" s="1"/>
  <c r="Z2" i="4"/>
  <c r="D260" i="5"/>
  <c r="E260" s="1"/>
  <c r="D269"/>
  <c r="E269" s="1"/>
  <c r="D297"/>
  <c r="E297" s="1"/>
  <c r="D294"/>
  <c r="E294" s="1"/>
  <c r="D310"/>
  <c r="E310" s="1"/>
  <c r="D284"/>
  <c r="E284" s="1"/>
  <c r="D315"/>
  <c r="E315" s="1"/>
  <c r="D308"/>
  <c r="E308" s="1"/>
  <c r="D270"/>
  <c r="E270" s="1"/>
  <c r="Z3" i="4"/>
  <c r="A218" i="5" s="1"/>
  <c r="D233"/>
  <c r="E233" s="1"/>
  <c r="D275"/>
  <c r="E275" s="1"/>
  <c r="D224"/>
  <c r="E224" s="1"/>
  <c r="D285"/>
  <c r="E285" s="1"/>
  <c r="D286"/>
  <c r="E286" s="1"/>
  <c r="D228"/>
  <c r="E228" s="1"/>
  <c r="D238"/>
  <c r="E238" s="1"/>
  <c r="D306"/>
  <c r="E306" s="1"/>
  <c r="D261"/>
  <c r="E261" s="1"/>
  <c r="D253"/>
  <c r="E253" s="1"/>
  <c r="D237"/>
  <c r="E237" s="1"/>
  <c r="D290"/>
  <c r="E290" s="1"/>
  <c r="D251"/>
  <c r="E251" s="1"/>
  <c r="D282"/>
  <c r="E282" s="1"/>
  <c r="D300"/>
  <c r="E300" s="1"/>
  <c r="D236"/>
  <c r="E236" s="1"/>
  <c r="D311"/>
  <c r="E311" s="1"/>
  <c r="D230"/>
  <c r="E230" s="1"/>
  <c r="D248"/>
  <c r="E248" s="1"/>
  <c r="D293"/>
  <c r="E293" s="1"/>
  <c r="D271"/>
  <c r="E271" s="1"/>
  <c r="D301"/>
  <c r="E301" s="1"/>
  <c r="Y68" i="4"/>
  <c r="K3"/>
  <c r="J3" i="5"/>
  <c r="I218"/>
  <c r="I6"/>
  <c r="I112"/>
  <c r="I324"/>
  <c r="C225" l="1"/>
  <c r="AE225" s="1"/>
  <c r="C228"/>
  <c r="I228" s="1"/>
  <c r="C226"/>
  <c r="G226" s="1"/>
  <c r="C219"/>
  <c r="H219" s="1"/>
  <c r="C223"/>
  <c r="L223" s="1"/>
  <c r="C227"/>
  <c r="H227" s="1"/>
  <c r="C222"/>
  <c r="K222" s="1"/>
  <c r="C229"/>
  <c r="J229" s="1"/>
  <c r="C224"/>
  <c r="AD224" s="1"/>
  <c r="C220"/>
  <c r="I220" s="1"/>
  <c r="C221"/>
  <c r="J221" s="1"/>
  <c r="AI284"/>
  <c r="AE284"/>
  <c r="AA284"/>
  <c r="W284"/>
  <c r="S284"/>
  <c r="O284"/>
  <c r="K284"/>
  <c r="G284"/>
  <c r="AH284"/>
  <c r="AC284"/>
  <c r="X284"/>
  <c r="R284"/>
  <c r="M284"/>
  <c r="H284"/>
  <c r="AG284"/>
  <c r="AB284"/>
  <c r="V284"/>
  <c r="Q284"/>
  <c r="L284"/>
  <c r="F284"/>
  <c r="AF284"/>
  <c r="Z284"/>
  <c r="U284"/>
  <c r="P284"/>
  <c r="J284"/>
  <c r="T284"/>
  <c r="AJ284"/>
  <c r="N284"/>
  <c r="Y284"/>
  <c r="I284"/>
  <c r="AD284"/>
  <c r="C284"/>
  <c r="AH269"/>
  <c r="AD269"/>
  <c r="Z269"/>
  <c r="V269"/>
  <c r="R269"/>
  <c r="N269"/>
  <c r="J269"/>
  <c r="F269"/>
  <c r="AG269"/>
  <c r="AC269"/>
  <c r="Y269"/>
  <c r="U269"/>
  <c r="Q269"/>
  <c r="M269"/>
  <c r="I269"/>
  <c r="AI269"/>
  <c r="AA269"/>
  <c r="S269"/>
  <c r="K269"/>
  <c r="AE269"/>
  <c r="W269"/>
  <c r="O269"/>
  <c r="G269"/>
  <c r="AJ269"/>
  <c r="AB269"/>
  <c r="T269"/>
  <c r="L269"/>
  <c r="AF269"/>
  <c r="X269"/>
  <c r="P269"/>
  <c r="C269"/>
  <c r="H269"/>
  <c r="AH234"/>
  <c r="AD234"/>
  <c r="Z234"/>
  <c r="V234"/>
  <c r="R234"/>
  <c r="N234"/>
  <c r="J234"/>
  <c r="F234"/>
  <c r="AF234"/>
  <c r="AA234"/>
  <c r="U234"/>
  <c r="P234"/>
  <c r="K234"/>
  <c r="AG234"/>
  <c r="Y234"/>
  <c r="S234"/>
  <c r="L234"/>
  <c r="AE234"/>
  <c r="X234"/>
  <c r="Q234"/>
  <c r="I234"/>
  <c r="C234"/>
  <c r="AJ234"/>
  <c r="AC234"/>
  <c r="W234"/>
  <c r="O234"/>
  <c r="H234"/>
  <c r="AI234"/>
  <c r="AB234"/>
  <c r="T234"/>
  <c r="M234"/>
  <c r="G234"/>
  <c r="AG241"/>
  <c r="AC241"/>
  <c r="Y241"/>
  <c r="U241"/>
  <c r="Q241"/>
  <c r="M241"/>
  <c r="I241"/>
  <c r="AH241"/>
  <c r="AB241"/>
  <c r="W241"/>
  <c r="R241"/>
  <c r="L241"/>
  <c r="G241"/>
  <c r="AJ241"/>
  <c r="AD241"/>
  <c r="V241"/>
  <c r="O241"/>
  <c r="H241"/>
  <c r="AI241"/>
  <c r="AA241"/>
  <c r="T241"/>
  <c r="N241"/>
  <c r="F241"/>
  <c r="AF241"/>
  <c r="Z241"/>
  <c r="S241"/>
  <c r="K241"/>
  <c r="C241"/>
  <c r="AE241"/>
  <c r="X241"/>
  <c r="P241"/>
  <c r="J241"/>
  <c r="AH257"/>
  <c r="AD257"/>
  <c r="Z257"/>
  <c r="V257"/>
  <c r="R257"/>
  <c r="N257"/>
  <c r="J257"/>
  <c r="F257"/>
  <c r="AG257"/>
  <c r="AC257"/>
  <c r="Y257"/>
  <c r="U257"/>
  <c r="Q257"/>
  <c r="M257"/>
  <c r="I257"/>
  <c r="AE257"/>
  <c r="W257"/>
  <c r="O257"/>
  <c r="G257"/>
  <c r="AI257"/>
  <c r="AA257"/>
  <c r="S257"/>
  <c r="K257"/>
  <c r="AF257"/>
  <c r="X257"/>
  <c r="P257"/>
  <c r="H257"/>
  <c r="T257"/>
  <c r="L257"/>
  <c r="AJ257"/>
  <c r="C257"/>
  <c r="AB257"/>
  <c r="AG314"/>
  <c r="AC314"/>
  <c r="Y314"/>
  <c r="U314"/>
  <c r="Q314"/>
  <c r="M314"/>
  <c r="I314"/>
  <c r="AI314"/>
  <c r="AD314"/>
  <c r="X314"/>
  <c r="S314"/>
  <c r="N314"/>
  <c r="H314"/>
  <c r="AH314"/>
  <c r="AB314"/>
  <c r="W314"/>
  <c r="R314"/>
  <c r="L314"/>
  <c r="G314"/>
  <c r="AF314"/>
  <c r="V314"/>
  <c r="K314"/>
  <c r="AE314"/>
  <c r="T314"/>
  <c r="J314"/>
  <c r="P314"/>
  <c r="AJ314"/>
  <c r="O314"/>
  <c r="AA314"/>
  <c r="Z314"/>
  <c r="F314"/>
  <c r="C314"/>
  <c r="AH242"/>
  <c r="AD242"/>
  <c r="Z242"/>
  <c r="V242"/>
  <c r="R242"/>
  <c r="N242"/>
  <c r="J242"/>
  <c r="F242"/>
  <c r="AI242"/>
  <c r="AC242"/>
  <c r="X242"/>
  <c r="S242"/>
  <c r="M242"/>
  <c r="H242"/>
  <c r="AG242"/>
  <c r="AA242"/>
  <c r="T242"/>
  <c r="L242"/>
  <c r="AF242"/>
  <c r="Y242"/>
  <c r="Q242"/>
  <c r="K242"/>
  <c r="C242"/>
  <c r="AE242"/>
  <c r="W242"/>
  <c r="P242"/>
  <c r="I242"/>
  <c r="AJ242"/>
  <c r="AB242"/>
  <c r="U242"/>
  <c r="O242"/>
  <c r="G242"/>
  <c r="AI239"/>
  <c r="AE239"/>
  <c r="AA239"/>
  <c r="W239"/>
  <c r="S239"/>
  <c r="O239"/>
  <c r="K239"/>
  <c r="G239"/>
  <c r="AF239"/>
  <c r="Z239"/>
  <c r="U239"/>
  <c r="P239"/>
  <c r="J239"/>
  <c r="AH239"/>
  <c r="AB239"/>
  <c r="T239"/>
  <c r="M239"/>
  <c r="F239"/>
  <c r="C239"/>
  <c r="AG239"/>
  <c r="Y239"/>
  <c r="R239"/>
  <c r="L239"/>
  <c r="AD239"/>
  <c r="X239"/>
  <c r="Q239"/>
  <c r="I239"/>
  <c r="AJ239"/>
  <c r="AC239"/>
  <c r="V239"/>
  <c r="N239"/>
  <c r="H239"/>
  <c r="AI277"/>
  <c r="AE277"/>
  <c r="AA277"/>
  <c r="W277"/>
  <c r="S277"/>
  <c r="O277"/>
  <c r="K277"/>
  <c r="G277"/>
  <c r="AH277"/>
  <c r="AD277"/>
  <c r="Z277"/>
  <c r="V277"/>
  <c r="R277"/>
  <c r="N277"/>
  <c r="J277"/>
  <c r="F277"/>
  <c r="AG277"/>
  <c r="AC277"/>
  <c r="Y277"/>
  <c r="U277"/>
  <c r="Q277"/>
  <c r="M277"/>
  <c r="I277"/>
  <c r="AB277"/>
  <c r="L277"/>
  <c r="X277"/>
  <c r="H277"/>
  <c r="P277"/>
  <c r="AF277"/>
  <c r="T277"/>
  <c r="AJ277"/>
  <c r="C277"/>
  <c r="AJ240"/>
  <c r="AF240"/>
  <c r="AB240"/>
  <c r="X240"/>
  <c r="T240"/>
  <c r="P240"/>
  <c r="L240"/>
  <c r="H240"/>
  <c r="AG240"/>
  <c r="AA240"/>
  <c r="V240"/>
  <c r="Q240"/>
  <c r="K240"/>
  <c r="F240"/>
  <c r="AE240"/>
  <c r="Y240"/>
  <c r="R240"/>
  <c r="J240"/>
  <c r="AD240"/>
  <c r="W240"/>
  <c r="O240"/>
  <c r="I240"/>
  <c r="AI240"/>
  <c r="AC240"/>
  <c r="U240"/>
  <c r="N240"/>
  <c r="G240"/>
  <c r="AH240"/>
  <c r="Z240"/>
  <c r="S240"/>
  <c r="M240"/>
  <c r="C240"/>
  <c r="AJ267"/>
  <c r="AF267"/>
  <c r="AB267"/>
  <c r="X267"/>
  <c r="T267"/>
  <c r="P267"/>
  <c r="L267"/>
  <c r="H267"/>
  <c r="AI267"/>
  <c r="AE267"/>
  <c r="AA267"/>
  <c r="W267"/>
  <c r="S267"/>
  <c r="O267"/>
  <c r="K267"/>
  <c r="G267"/>
  <c r="AG267"/>
  <c r="Y267"/>
  <c r="Q267"/>
  <c r="I267"/>
  <c r="AC267"/>
  <c r="U267"/>
  <c r="M267"/>
  <c r="AH267"/>
  <c r="Z267"/>
  <c r="R267"/>
  <c r="J267"/>
  <c r="AD267"/>
  <c r="C267"/>
  <c r="V267"/>
  <c r="N267"/>
  <c r="F267"/>
  <c r="AH272"/>
  <c r="AD272"/>
  <c r="Z272"/>
  <c r="V272"/>
  <c r="R272"/>
  <c r="N272"/>
  <c r="J272"/>
  <c r="AG272"/>
  <c r="AC272"/>
  <c r="Y272"/>
  <c r="U272"/>
  <c r="Q272"/>
  <c r="M272"/>
  <c r="I272"/>
  <c r="AJ272"/>
  <c r="AF272"/>
  <c r="AB272"/>
  <c r="X272"/>
  <c r="T272"/>
  <c r="P272"/>
  <c r="L272"/>
  <c r="H272"/>
  <c r="W272"/>
  <c r="G272"/>
  <c r="AI272"/>
  <c r="S272"/>
  <c r="F272"/>
  <c r="K272"/>
  <c r="AA272"/>
  <c r="O272"/>
  <c r="AE272"/>
  <c r="C272"/>
  <c r="AJ259"/>
  <c r="AF259"/>
  <c r="AB259"/>
  <c r="X259"/>
  <c r="T259"/>
  <c r="P259"/>
  <c r="L259"/>
  <c r="H259"/>
  <c r="AI259"/>
  <c r="AE259"/>
  <c r="AA259"/>
  <c r="W259"/>
  <c r="S259"/>
  <c r="O259"/>
  <c r="K259"/>
  <c r="G259"/>
  <c r="AG259"/>
  <c r="Y259"/>
  <c r="Q259"/>
  <c r="I259"/>
  <c r="AC259"/>
  <c r="U259"/>
  <c r="M259"/>
  <c r="AH259"/>
  <c r="Z259"/>
  <c r="R259"/>
  <c r="J259"/>
  <c r="V259"/>
  <c r="C259"/>
  <c r="N259"/>
  <c r="F259"/>
  <c r="AD259"/>
  <c r="AJ309"/>
  <c r="AF309"/>
  <c r="AB309"/>
  <c r="X309"/>
  <c r="T309"/>
  <c r="P309"/>
  <c r="L309"/>
  <c r="H309"/>
  <c r="AI309"/>
  <c r="AD309"/>
  <c r="Y309"/>
  <c r="S309"/>
  <c r="N309"/>
  <c r="I309"/>
  <c r="AH309"/>
  <c r="AC309"/>
  <c r="W309"/>
  <c r="R309"/>
  <c r="M309"/>
  <c r="G309"/>
  <c r="AA309"/>
  <c r="Q309"/>
  <c r="F309"/>
  <c r="Z309"/>
  <c r="O309"/>
  <c r="V309"/>
  <c r="U309"/>
  <c r="K309"/>
  <c r="J309"/>
  <c r="AG309"/>
  <c r="AE309"/>
  <c r="C309"/>
  <c r="AJ255"/>
  <c r="AF255"/>
  <c r="AB255"/>
  <c r="X255"/>
  <c r="T255"/>
  <c r="P255"/>
  <c r="L255"/>
  <c r="H255"/>
  <c r="AI255"/>
  <c r="AE255"/>
  <c r="AA255"/>
  <c r="W255"/>
  <c r="S255"/>
  <c r="O255"/>
  <c r="K255"/>
  <c r="G255"/>
  <c r="AC255"/>
  <c r="U255"/>
  <c r="M255"/>
  <c r="AG255"/>
  <c r="Y255"/>
  <c r="Q255"/>
  <c r="I255"/>
  <c r="AD255"/>
  <c r="V255"/>
  <c r="F255"/>
  <c r="C255"/>
  <c r="R255"/>
  <c r="AH255"/>
  <c r="N255"/>
  <c r="Z255"/>
  <c r="J255"/>
  <c r="AI246"/>
  <c r="AE246"/>
  <c r="AA246"/>
  <c r="W246"/>
  <c r="S246"/>
  <c r="O246"/>
  <c r="K246"/>
  <c r="G246"/>
  <c r="AH246"/>
  <c r="AD246"/>
  <c r="Z246"/>
  <c r="V246"/>
  <c r="R246"/>
  <c r="N246"/>
  <c r="J246"/>
  <c r="F246"/>
  <c r="AJ246"/>
  <c r="AB246"/>
  <c r="T246"/>
  <c r="L246"/>
  <c r="AG246"/>
  <c r="X246"/>
  <c r="M246"/>
  <c r="AF246"/>
  <c r="U246"/>
  <c r="I246"/>
  <c r="C246"/>
  <c r="AC246"/>
  <c r="Q246"/>
  <c r="H246"/>
  <c r="Y246"/>
  <c r="P246"/>
  <c r="AJ293"/>
  <c r="AF293"/>
  <c r="AB293"/>
  <c r="X293"/>
  <c r="T293"/>
  <c r="P293"/>
  <c r="L293"/>
  <c r="H293"/>
  <c r="AG293"/>
  <c r="AA293"/>
  <c r="V293"/>
  <c r="Q293"/>
  <c r="K293"/>
  <c r="F293"/>
  <c r="AE293"/>
  <c r="Z293"/>
  <c r="U293"/>
  <c r="O293"/>
  <c r="J293"/>
  <c r="AD293"/>
  <c r="S293"/>
  <c r="I293"/>
  <c r="AC293"/>
  <c r="R293"/>
  <c r="G293"/>
  <c r="AI293"/>
  <c r="Y293"/>
  <c r="N293"/>
  <c r="M293"/>
  <c r="W293"/>
  <c r="C293"/>
  <c r="AH293"/>
  <c r="AJ236"/>
  <c r="AF236"/>
  <c r="AB236"/>
  <c r="X236"/>
  <c r="T236"/>
  <c r="P236"/>
  <c r="L236"/>
  <c r="H236"/>
  <c r="AH236"/>
  <c r="AC236"/>
  <c r="W236"/>
  <c r="R236"/>
  <c r="M236"/>
  <c r="G236"/>
  <c r="AI236"/>
  <c r="AA236"/>
  <c r="U236"/>
  <c r="N236"/>
  <c r="F236"/>
  <c r="AG236"/>
  <c r="Z236"/>
  <c r="S236"/>
  <c r="K236"/>
  <c r="AE236"/>
  <c r="Y236"/>
  <c r="Q236"/>
  <c r="J236"/>
  <c r="AD236"/>
  <c r="V236"/>
  <c r="O236"/>
  <c r="I236"/>
  <c r="C236"/>
  <c r="AG290"/>
  <c r="AC290"/>
  <c r="Y290"/>
  <c r="U290"/>
  <c r="Q290"/>
  <c r="M290"/>
  <c r="I290"/>
  <c r="AH290"/>
  <c r="AB290"/>
  <c r="W290"/>
  <c r="R290"/>
  <c r="L290"/>
  <c r="G290"/>
  <c r="AE290"/>
  <c r="X290"/>
  <c r="P290"/>
  <c r="J290"/>
  <c r="AJ290"/>
  <c r="AD290"/>
  <c r="V290"/>
  <c r="O290"/>
  <c r="H290"/>
  <c r="AI290"/>
  <c r="AA290"/>
  <c r="T290"/>
  <c r="N290"/>
  <c r="F290"/>
  <c r="AF290"/>
  <c r="Z290"/>
  <c r="K290"/>
  <c r="S290"/>
  <c r="C290"/>
  <c r="AG306"/>
  <c r="AC306"/>
  <c r="Y306"/>
  <c r="U306"/>
  <c r="Q306"/>
  <c r="M306"/>
  <c r="I306"/>
  <c r="AJ306"/>
  <c r="AF306"/>
  <c r="AB306"/>
  <c r="X306"/>
  <c r="T306"/>
  <c r="P306"/>
  <c r="L306"/>
  <c r="H306"/>
  <c r="AI306"/>
  <c r="AA306"/>
  <c r="S306"/>
  <c r="K306"/>
  <c r="AH306"/>
  <c r="Z306"/>
  <c r="R306"/>
  <c r="J306"/>
  <c r="W306"/>
  <c r="G306"/>
  <c r="V306"/>
  <c r="F306"/>
  <c r="AE306"/>
  <c r="AD306"/>
  <c r="O306"/>
  <c r="N306"/>
  <c r="C306"/>
  <c r="AJ285"/>
  <c r="AF285"/>
  <c r="AB285"/>
  <c r="X285"/>
  <c r="T285"/>
  <c r="P285"/>
  <c r="L285"/>
  <c r="H285"/>
  <c r="AI285"/>
  <c r="AD285"/>
  <c r="Y285"/>
  <c r="S285"/>
  <c r="N285"/>
  <c r="I285"/>
  <c r="AH285"/>
  <c r="AC285"/>
  <c r="W285"/>
  <c r="R285"/>
  <c r="M285"/>
  <c r="G285"/>
  <c r="AG285"/>
  <c r="AA285"/>
  <c r="V285"/>
  <c r="Q285"/>
  <c r="K285"/>
  <c r="F285"/>
  <c r="AE285"/>
  <c r="J285"/>
  <c r="Z285"/>
  <c r="O285"/>
  <c r="U285"/>
  <c r="C285"/>
  <c r="AG248"/>
  <c r="AC248"/>
  <c r="Y248"/>
  <c r="U248"/>
  <c r="Q248"/>
  <c r="M248"/>
  <c r="I248"/>
  <c r="AJ248"/>
  <c r="AF248"/>
  <c r="AB248"/>
  <c r="X248"/>
  <c r="T248"/>
  <c r="P248"/>
  <c r="L248"/>
  <c r="H248"/>
  <c r="AD248"/>
  <c r="V248"/>
  <c r="N248"/>
  <c r="F248"/>
  <c r="AI248"/>
  <c r="Z248"/>
  <c r="O248"/>
  <c r="AH248"/>
  <c r="W248"/>
  <c r="K248"/>
  <c r="AE248"/>
  <c r="S248"/>
  <c r="J248"/>
  <c r="AA248"/>
  <c r="R248"/>
  <c r="G248"/>
  <c r="C248"/>
  <c r="AJ300"/>
  <c r="AF300"/>
  <c r="AB300"/>
  <c r="AI300"/>
  <c r="AE300"/>
  <c r="AA300"/>
  <c r="W300"/>
  <c r="S300"/>
  <c r="O300"/>
  <c r="K300"/>
  <c r="G300"/>
  <c r="AD300"/>
  <c r="X300"/>
  <c r="R300"/>
  <c r="M300"/>
  <c r="H300"/>
  <c r="AC300"/>
  <c r="V300"/>
  <c r="Q300"/>
  <c r="L300"/>
  <c r="F300"/>
  <c r="Z300"/>
  <c r="P300"/>
  <c r="Y300"/>
  <c r="N300"/>
  <c r="AH300"/>
  <c r="U300"/>
  <c r="J300"/>
  <c r="I300"/>
  <c r="T300"/>
  <c r="AG300"/>
  <c r="C300"/>
  <c r="AG237"/>
  <c r="AC237"/>
  <c r="Y237"/>
  <c r="U237"/>
  <c r="Q237"/>
  <c r="M237"/>
  <c r="I237"/>
  <c r="AI237"/>
  <c r="AD237"/>
  <c r="X237"/>
  <c r="S237"/>
  <c r="N237"/>
  <c r="H237"/>
  <c r="AF237"/>
  <c r="Z237"/>
  <c r="R237"/>
  <c r="K237"/>
  <c r="AE237"/>
  <c r="W237"/>
  <c r="P237"/>
  <c r="J237"/>
  <c r="AJ237"/>
  <c r="AB237"/>
  <c r="V237"/>
  <c r="O237"/>
  <c r="G237"/>
  <c r="C237"/>
  <c r="AH237"/>
  <c r="AA237"/>
  <c r="T237"/>
  <c r="L237"/>
  <c r="F237"/>
  <c r="AH238"/>
  <c r="AD238"/>
  <c r="Z238"/>
  <c r="V238"/>
  <c r="R238"/>
  <c r="N238"/>
  <c r="J238"/>
  <c r="F238"/>
  <c r="AJ238"/>
  <c r="AE238"/>
  <c r="Y238"/>
  <c r="T238"/>
  <c r="O238"/>
  <c r="I238"/>
  <c r="AC238"/>
  <c r="W238"/>
  <c r="P238"/>
  <c r="H238"/>
  <c r="AI238"/>
  <c r="AB238"/>
  <c r="U238"/>
  <c r="M238"/>
  <c r="G238"/>
  <c r="C238"/>
  <c r="AG238"/>
  <c r="AA238"/>
  <c r="S238"/>
  <c r="L238"/>
  <c r="AF238"/>
  <c r="X238"/>
  <c r="Q238"/>
  <c r="K238"/>
  <c r="AI270"/>
  <c r="AE270"/>
  <c r="AA270"/>
  <c r="W270"/>
  <c r="S270"/>
  <c r="O270"/>
  <c r="K270"/>
  <c r="G270"/>
  <c r="AH270"/>
  <c r="AD270"/>
  <c r="Z270"/>
  <c r="V270"/>
  <c r="R270"/>
  <c r="N270"/>
  <c r="J270"/>
  <c r="F270"/>
  <c r="AJ270"/>
  <c r="AB270"/>
  <c r="T270"/>
  <c r="L270"/>
  <c r="AF270"/>
  <c r="X270"/>
  <c r="P270"/>
  <c r="H270"/>
  <c r="AC270"/>
  <c r="U270"/>
  <c r="M270"/>
  <c r="AG270"/>
  <c r="Y270"/>
  <c r="C270"/>
  <c r="Q270"/>
  <c r="I270"/>
  <c r="AG310"/>
  <c r="AC310"/>
  <c r="Y310"/>
  <c r="U310"/>
  <c r="Q310"/>
  <c r="M310"/>
  <c r="I310"/>
  <c r="AJ310"/>
  <c r="AE310"/>
  <c r="Z310"/>
  <c r="T310"/>
  <c r="O310"/>
  <c r="J310"/>
  <c r="AI310"/>
  <c r="AD310"/>
  <c r="X310"/>
  <c r="S310"/>
  <c r="N310"/>
  <c r="H310"/>
  <c r="AB310"/>
  <c r="R310"/>
  <c r="G310"/>
  <c r="AA310"/>
  <c r="P310"/>
  <c r="F310"/>
  <c r="AH310"/>
  <c r="L310"/>
  <c r="AF310"/>
  <c r="K310"/>
  <c r="W310"/>
  <c r="V310"/>
  <c r="C310"/>
  <c r="AG260"/>
  <c r="AC260"/>
  <c r="Y260"/>
  <c r="U260"/>
  <c r="Q260"/>
  <c r="M260"/>
  <c r="I260"/>
  <c r="AJ260"/>
  <c r="AF260"/>
  <c r="AB260"/>
  <c r="X260"/>
  <c r="T260"/>
  <c r="P260"/>
  <c r="L260"/>
  <c r="H260"/>
  <c r="AH260"/>
  <c r="Z260"/>
  <c r="R260"/>
  <c r="J260"/>
  <c r="AD260"/>
  <c r="V260"/>
  <c r="N260"/>
  <c r="F260"/>
  <c r="AI260"/>
  <c r="AA260"/>
  <c r="S260"/>
  <c r="K260"/>
  <c r="W260"/>
  <c r="O260"/>
  <c r="G260"/>
  <c r="AE260"/>
  <c r="C260"/>
  <c r="AI318"/>
  <c r="AE318"/>
  <c r="AA318"/>
  <c r="W318"/>
  <c r="S318"/>
  <c r="O318"/>
  <c r="K318"/>
  <c r="G318"/>
  <c r="AH318"/>
  <c r="AD318"/>
  <c r="Z318"/>
  <c r="V318"/>
  <c r="R318"/>
  <c r="N318"/>
  <c r="J318"/>
  <c r="F318"/>
  <c r="AG318"/>
  <c r="AC318"/>
  <c r="Y318"/>
  <c r="U318"/>
  <c r="Q318"/>
  <c r="M318"/>
  <c r="I318"/>
  <c r="AF318"/>
  <c r="P318"/>
  <c r="AB318"/>
  <c r="L318"/>
  <c r="X318"/>
  <c r="T318"/>
  <c r="H318"/>
  <c r="AJ318"/>
  <c r="C318"/>
  <c r="AJ243"/>
  <c r="AF243"/>
  <c r="AB243"/>
  <c r="X243"/>
  <c r="T243"/>
  <c r="P243"/>
  <c r="L243"/>
  <c r="AI243"/>
  <c r="AE243"/>
  <c r="AA243"/>
  <c r="W243"/>
  <c r="S243"/>
  <c r="O243"/>
  <c r="K243"/>
  <c r="G243"/>
  <c r="AG243"/>
  <c r="Y243"/>
  <c r="Q243"/>
  <c r="I243"/>
  <c r="AD243"/>
  <c r="U243"/>
  <c r="J243"/>
  <c r="C243"/>
  <c r="AC243"/>
  <c r="R243"/>
  <c r="H243"/>
  <c r="Z243"/>
  <c r="N243"/>
  <c r="F243"/>
  <c r="AH243"/>
  <c r="V243"/>
  <c r="M243"/>
  <c r="AH231"/>
  <c r="AD231"/>
  <c r="Z231"/>
  <c r="V231"/>
  <c r="R231"/>
  <c r="N231"/>
  <c r="J231"/>
  <c r="F231"/>
  <c r="AI231"/>
  <c r="AC231"/>
  <c r="X231"/>
  <c r="S231"/>
  <c r="M231"/>
  <c r="H231"/>
  <c r="C231"/>
  <c r="AG231"/>
  <c r="AB231"/>
  <c r="W231"/>
  <c r="Q231"/>
  <c r="L231"/>
  <c r="G231"/>
  <c r="AF231"/>
  <c r="AA231"/>
  <c r="U231"/>
  <c r="P231"/>
  <c r="K231"/>
  <c r="AJ231"/>
  <c r="AE231"/>
  <c r="Y231"/>
  <c r="T231"/>
  <c r="O231"/>
  <c r="I231"/>
  <c r="AG303"/>
  <c r="AC303"/>
  <c r="Y303"/>
  <c r="AH303"/>
  <c r="AB303"/>
  <c r="W303"/>
  <c r="S303"/>
  <c r="O303"/>
  <c r="K303"/>
  <c r="G303"/>
  <c r="AF303"/>
  <c r="AA303"/>
  <c r="V303"/>
  <c r="R303"/>
  <c r="N303"/>
  <c r="J303"/>
  <c r="F303"/>
  <c r="AJ303"/>
  <c r="Z303"/>
  <c r="Q303"/>
  <c r="I303"/>
  <c r="AI303"/>
  <c r="X303"/>
  <c r="P303"/>
  <c r="H303"/>
  <c r="AE303"/>
  <c r="M303"/>
  <c r="AD303"/>
  <c r="L303"/>
  <c r="U303"/>
  <c r="T303"/>
  <c r="C303"/>
  <c r="AH276"/>
  <c r="AD276"/>
  <c r="Z276"/>
  <c r="V276"/>
  <c r="R276"/>
  <c r="N276"/>
  <c r="J276"/>
  <c r="F276"/>
  <c r="AG276"/>
  <c r="AC276"/>
  <c r="Y276"/>
  <c r="U276"/>
  <c r="Q276"/>
  <c r="M276"/>
  <c r="I276"/>
  <c r="AJ276"/>
  <c r="AF276"/>
  <c r="AB276"/>
  <c r="X276"/>
  <c r="T276"/>
  <c r="P276"/>
  <c r="L276"/>
  <c r="H276"/>
  <c r="AA276"/>
  <c r="K276"/>
  <c r="W276"/>
  <c r="G276"/>
  <c r="O276"/>
  <c r="AE276"/>
  <c r="S276"/>
  <c r="AI276"/>
  <c r="C276"/>
  <c r="AI258"/>
  <c r="AE258"/>
  <c r="AA258"/>
  <c r="W258"/>
  <c r="S258"/>
  <c r="O258"/>
  <c r="K258"/>
  <c r="G258"/>
  <c r="AH258"/>
  <c r="AD258"/>
  <c r="Z258"/>
  <c r="V258"/>
  <c r="R258"/>
  <c r="N258"/>
  <c r="J258"/>
  <c r="F258"/>
  <c r="AF258"/>
  <c r="X258"/>
  <c r="P258"/>
  <c r="H258"/>
  <c r="AJ258"/>
  <c r="AB258"/>
  <c r="T258"/>
  <c r="L258"/>
  <c r="AG258"/>
  <c r="Y258"/>
  <c r="Q258"/>
  <c r="I258"/>
  <c r="U258"/>
  <c r="M258"/>
  <c r="C258"/>
  <c r="AC258"/>
  <c r="AI250"/>
  <c r="AE250"/>
  <c r="AA250"/>
  <c r="W250"/>
  <c r="S250"/>
  <c r="O250"/>
  <c r="K250"/>
  <c r="G250"/>
  <c r="AH250"/>
  <c r="AD250"/>
  <c r="Z250"/>
  <c r="V250"/>
  <c r="R250"/>
  <c r="N250"/>
  <c r="J250"/>
  <c r="F250"/>
  <c r="AF250"/>
  <c r="X250"/>
  <c r="P250"/>
  <c r="H250"/>
  <c r="AB250"/>
  <c r="Q250"/>
  <c r="AJ250"/>
  <c r="Y250"/>
  <c r="M250"/>
  <c r="C250"/>
  <c r="AG250"/>
  <c r="U250"/>
  <c r="L250"/>
  <c r="AC250"/>
  <c r="T250"/>
  <c r="I250"/>
  <c r="AG256"/>
  <c r="AC256"/>
  <c r="Y256"/>
  <c r="U256"/>
  <c r="Q256"/>
  <c r="M256"/>
  <c r="I256"/>
  <c r="AJ256"/>
  <c r="AF256"/>
  <c r="AB256"/>
  <c r="X256"/>
  <c r="T256"/>
  <c r="P256"/>
  <c r="L256"/>
  <c r="H256"/>
  <c r="AD256"/>
  <c r="V256"/>
  <c r="N256"/>
  <c r="F256"/>
  <c r="AH256"/>
  <c r="Z256"/>
  <c r="R256"/>
  <c r="J256"/>
  <c r="AE256"/>
  <c r="W256"/>
  <c r="O256"/>
  <c r="G256"/>
  <c r="S256"/>
  <c r="K256"/>
  <c r="AI256"/>
  <c r="AA256"/>
  <c r="C256"/>
  <c r="AJ247"/>
  <c r="AF247"/>
  <c r="AB247"/>
  <c r="X247"/>
  <c r="T247"/>
  <c r="P247"/>
  <c r="L247"/>
  <c r="H247"/>
  <c r="AI247"/>
  <c r="AE247"/>
  <c r="AA247"/>
  <c r="W247"/>
  <c r="S247"/>
  <c r="O247"/>
  <c r="K247"/>
  <c r="G247"/>
  <c r="AC247"/>
  <c r="U247"/>
  <c r="M247"/>
  <c r="AH247"/>
  <c r="Y247"/>
  <c r="N247"/>
  <c r="C247"/>
  <c r="AG247"/>
  <c r="V247"/>
  <c r="J247"/>
  <c r="AD247"/>
  <c r="R247"/>
  <c r="I247"/>
  <c r="Z247"/>
  <c r="Q247"/>
  <c r="F247"/>
  <c r="AI304"/>
  <c r="AE304"/>
  <c r="AA304"/>
  <c r="W304"/>
  <c r="S304"/>
  <c r="O304"/>
  <c r="K304"/>
  <c r="G304"/>
  <c r="AH304"/>
  <c r="AD304"/>
  <c r="Z304"/>
  <c r="V304"/>
  <c r="R304"/>
  <c r="N304"/>
  <c r="J304"/>
  <c r="F304"/>
  <c r="AG304"/>
  <c r="Y304"/>
  <c r="Q304"/>
  <c r="I304"/>
  <c r="AF304"/>
  <c r="X304"/>
  <c r="P304"/>
  <c r="H304"/>
  <c r="U304"/>
  <c r="AJ304"/>
  <c r="T304"/>
  <c r="AC304"/>
  <c r="AB304"/>
  <c r="M304"/>
  <c r="L304"/>
  <c r="C304"/>
  <c r="AI262"/>
  <c r="AE262"/>
  <c r="AA262"/>
  <c r="W262"/>
  <c r="S262"/>
  <c r="O262"/>
  <c r="K262"/>
  <c r="G262"/>
  <c r="AH262"/>
  <c r="AD262"/>
  <c r="Z262"/>
  <c r="V262"/>
  <c r="R262"/>
  <c r="N262"/>
  <c r="J262"/>
  <c r="F262"/>
  <c r="AJ262"/>
  <c r="AB262"/>
  <c r="T262"/>
  <c r="L262"/>
  <c r="AF262"/>
  <c r="X262"/>
  <c r="P262"/>
  <c r="H262"/>
  <c r="AC262"/>
  <c r="U262"/>
  <c r="M262"/>
  <c r="Y262"/>
  <c r="Q262"/>
  <c r="C262"/>
  <c r="I262"/>
  <c r="AG262"/>
  <c r="AI281"/>
  <c r="AE281"/>
  <c r="AA281"/>
  <c r="W281"/>
  <c r="S281"/>
  <c r="O281"/>
  <c r="K281"/>
  <c r="G281"/>
  <c r="AH281"/>
  <c r="AD281"/>
  <c r="Z281"/>
  <c r="V281"/>
  <c r="R281"/>
  <c r="N281"/>
  <c r="J281"/>
  <c r="F281"/>
  <c r="AG281"/>
  <c r="AC281"/>
  <c r="Y281"/>
  <c r="U281"/>
  <c r="Q281"/>
  <c r="M281"/>
  <c r="I281"/>
  <c r="AF281"/>
  <c r="P281"/>
  <c r="AB281"/>
  <c r="L281"/>
  <c r="T281"/>
  <c r="AJ281"/>
  <c r="X281"/>
  <c r="C281"/>
  <c r="H281"/>
  <c r="AH307"/>
  <c r="AD307"/>
  <c r="Z307"/>
  <c r="V307"/>
  <c r="R307"/>
  <c r="N307"/>
  <c r="J307"/>
  <c r="F307"/>
  <c r="AG307"/>
  <c r="AC307"/>
  <c r="Y307"/>
  <c r="U307"/>
  <c r="Q307"/>
  <c r="M307"/>
  <c r="I307"/>
  <c r="AJ307"/>
  <c r="AB307"/>
  <c r="T307"/>
  <c r="L307"/>
  <c r="AI307"/>
  <c r="AA307"/>
  <c r="S307"/>
  <c r="K307"/>
  <c r="X307"/>
  <c r="H307"/>
  <c r="W307"/>
  <c r="G307"/>
  <c r="AF307"/>
  <c r="AE307"/>
  <c r="P307"/>
  <c r="O307"/>
  <c r="C307"/>
  <c r="AI235"/>
  <c r="AE235"/>
  <c r="AA235"/>
  <c r="W235"/>
  <c r="S235"/>
  <c r="O235"/>
  <c r="K235"/>
  <c r="G235"/>
  <c r="AG235"/>
  <c r="AB235"/>
  <c r="V235"/>
  <c r="Q235"/>
  <c r="L235"/>
  <c r="F235"/>
  <c r="AD235"/>
  <c r="X235"/>
  <c r="P235"/>
  <c r="I235"/>
  <c r="C235"/>
  <c r="AJ235"/>
  <c r="AC235"/>
  <c r="U235"/>
  <c r="N235"/>
  <c r="H235"/>
  <c r="AH235"/>
  <c r="Z235"/>
  <c r="T235"/>
  <c r="M235"/>
  <c r="AF235"/>
  <c r="Y235"/>
  <c r="R235"/>
  <c r="J235"/>
  <c r="AH299"/>
  <c r="AD299"/>
  <c r="Z299"/>
  <c r="V299"/>
  <c r="R299"/>
  <c r="N299"/>
  <c r="J299"/>
  <c r="F299"/>
  <c r="AG299"/>
  <c r="AB299"/>
  <c r="W299"/>
  <c r="Q299"/>
  <c r="L299"/>
  <c r="G299"/>
  <c r="AF299"/>
  <c r="AA299"/>
  <c r="U299"/>
  <c r="P299"/>
  <c r="K299"/>
  <c r="AJ299"/>
  <c r="Y299"/>
  <c r="O299"/>
  <c r="AI299"/>
  <c r="X299"/>
  <c r="M299"/>
  <c r="AE299"/>
  <c r="T299"/>
  <c r="I299"/>
  <c r="AC299"/>
  <c r="H299"/>
  <c r="C299"/>
  <c r="S299"/>
  <c r="AH302"/>
  <c r="AD302"/>
  <c r="Z302"/>
  <c r="V302"/>
  <c r="R302"/>
  <c r="N302"/>
  <c r="J302"/>
  <c r="F302"/>
  <c r="AG302"/>
  <c r="AC302"/>
  <c r="Y302"/>
  <c r="U302"/>
  <c r="Q302"/>
  <c r="M302"/>
  <c r="I302"/>
  <c r="AF302"/>
  <c r="X302"/>
  <c r="P302"/>
  <c r="H302"/>
  <c r="AE302"/>
  <c r="W302"/>
  <c r="O302"/>
  <c r="G302"/>
  <c r="AB302"/>
  <c r="L302"/>
  <c r="AA302"/>
  <c r="K302"/>
  <c r="AJ302"/>
  <c r="T302"/>
  <c r="S302"/>
  <c r="AI302"/>
  <c r="C302"/>
  <c r="AG252"/>
  <c r="AC252"/>
  <c r="Y252"/>
  <c r="U252"/>
  <c r="Q252"/>
  <c r="M252"/>
  <c r="I252"/>
  <c r="AJ252"/>
  <c r="AF252"/>
  <c r="AB252"/>
  <c r="X252"/>
  <c r="T252"/>
  <c r="P252"/>
  <c r="L252"/>
  <c r="H252"/>
  <c r="AH252"/>
  <c r="Z252"/>
  <c r="R252"/>
  <c r="J252"/>
  <c r="AD252"/>
  <c r="V252"/>
  <c r="N252"/>
  <c r="F252"/>
  <c r="AI252"/>
  <c r="S252"/>
  <c r="AE252"/>
  <c r="O252"/>
  <c r="AA252"/>
  <c r="K252"/>
  <c r="W252"/>
  <c r="G252"/>
  <c r="C252"/>
  <c r="AG230"/>
  <c r="AC230"/>
  <c r="Y230"/>
  <c r="U230"/>
  <c r="Q230"/>
  <c r="M230"/>
  <c r="I230"/>
  <c r="AH230"/>
  <c r="AB230"/>
  <c r="W230"/>
  <c r="R230"/>
  <c r="L230"/>
  <c r="G230"/>
  <c r="AF230"/>
  <c r="AA230"/>
  <c r="V230"/>
  <c r="P230"/>
  <c r="K230"/>
  <c r="F230"/>
  <c r="C230"/>
  <c r="AJ230"/>
  <c r="AE230"/>
  <c r="Z230"/>
  <c r="T230"/>
  <c r="O230"/>
  <c r="J230"/>
  <c r="AI230"/>
  <c r="AD230"/>
  <c r="X230"/>
  <c r="S230"/>
  <c r="N230"/>
  <c r="H230"/>
  <c r="AG282"/>
  <c r="AC282"/>
  <c r="Y282"/>
  <c r="U282"/>
  <c r="Q282"/>
  <c r="AF282"/>
  <c r="AA282"/>
  <c r="V282"/>
  <c r="P282"/>
  <c r="L282"/>
  <c r="H282"/>
  <c r="AJ282"/>
  <c r="AE282"/>
  <c r="Z282"/>
  <c r="T282"/>
  <c r="O282"/>
  <c r="K282"/>
  <c r="G282"/>
  <c r="AI282"/>
  <c r="AD282"/>
  <c r="X282"/>
  <c r="S282"/>
  <c r="N282"/>
  <c r="J282"/>
  <c r="F282"/>
  <c r="R282"/>
  <c r="AH282"/>
  <c r="M282"/>
  <c r="W282"/>
  <c r="AB282"/>
  <c r="C282"/>
  <c r="I282"/>
  <c r="AH253"/>
  <c r="AD253"/>
  <c r="Z253"/>
  <c r="V253"/>
  <c r="R253"/>
  <c r="N253"/>
  <c r="J253"/>
  <c r="F253"/>
  <c r="AG253"/>
  <c r="AC253"/>
  <c r="Y253"/>
  <c r="U253"/>
  <c r="Q253"/>
  <c r="M253"/>
  <c r="I253"/>
  <c r="AI253"/>
  <c r="AA253"/>
  <c r="S253"/>
  <c r="K253"/>
  <c r="AE253"/>
  <c r="W253"/>
  <c r="O253"/>
  <c r="G253"/>
  <c r="AJ253"/>
  <c r="T253"/>
  <c r="AF253"/>
  <c r="P253"/>
  <c r="AB253"/>
  <c r="L253"/>
  <c r="C253"/>
  <c r="X253"/>
  <c r="H253"/>
  <c r="AG275"/>
  <c r="AC275"/>
  <c r="Y275"/>
  <c r="U275"/>
  <c r="Q275"/>
  <c r="M275"/>
  <c r="I275"/>
  <c r="AJ275"/>
  <c r="AF275"/>
  <c r="AB275"/>
  <c r="X275"/>
  <c r="T275"/>
  <c r="P275"/>
  <c r="L275"/>
  <c r="H275"/>
  <c r="AI275"/>
  <c r="AE275"/>
  <c r="AA275"/>
  <c r="W275"/>
  <c r="S275"/>
  <c r="O275"/>
  <c r="K275"/>
  <c r="G275"/>
  <c r="Z275"/>
  <c r="J275"/>
  <c r="V275"/>
  <c r="F275"/>
  <c r="N275"/>
  <c r="AD275"/>
  <c r="R275"/>
  <c r="AH275"/>
  <c r="C275"/>
  <c r="AI308"/>
  <c r="AE308"/>
  <c r="AA308"/>
  <c r="W308"/>
  <c r="S308"/>
  <c r="O308"/>
  <c r="K308"/>
  <c r="G308"/>
  <c r="AH308"/>
  <c r="AC308"/>
  <c r="X308"/>
  <c r="R308"/>
  <c r="M308"/>
  <c r="H308"/>
  <c r="AG308"/>
  <c r="AB308"/>
  <c r="V308"/>
  <c r="Q308"/>
  <c r="L308"/>
  <c r="F308"/>
  <c r="Z308"/>
  <c r="P308"/>
  <c r="AJ308"/>
  <c r="Y308"/>
  <c r="N308"/>
  <c r="AF308"/>
  <c r="J308"/>
  <c r="AD308"/>
  <c r="I308"/>
  <c r="U308"/>
  <c r="T308"/>
  <c r="C308"/>
  <c r="AG294"/>
  <c r="AC294"/>
  <c r="Y294"/>
  <c r="U294"/>
  <c r="Q294"/>
  <c r="M294"/>
  <c r="I294"/>
  <c r="AH294"/>
  <c r="AB294"/>
  <c r="W294"/>
  <c r="R294"/>
  <c r="L294"/>
  <c r="G294"/>
  <c r="AF294"/>
  <c r="AA294"/>
  <c r="V294"/>
  <c r="P294"/>
  <c r="K294"/>
  <c r="F294"/>
  <c r="AE294"/>
  <c r="T294"/>
  <c r="J294"/>
  <c r="AD294"/>
  <c r="S294"/>
  <c r="H294"/>
  <c r="AJ294"/>
  <c r="Z294"/>
  <c r="O294"/>
  <c r="X294"/>
  <c r="N294"/>
  <c r="AI294"/>
  <c r="C294"/>
  <c r="AI312"/>
  <c r="AE312"/>
  <c r="AA312"/>
  <c r="W312"/>
  <c r="S312"/>
  <c r="O312"/>
  <c r="K312"/>
  <c r="G312"/>
  <c r="AG312"/>
  <c r="AB312"/>
  <c r="V312"/>
  <c r="Q312"/>
  <c r="L312"/>
  <c r="F312"/>
  <c r="AF312"/>
  <c r="Z312"/>
  <c r="U312"/>
  <c r="P312"/>
  <c r="J312"/>
  <c r="AD312"/>
  <c r="T312"/>
  <c r="I312"/>
  <c r="AC312"/>
  <c r="R312"/>
  <c r="H312"/>
  <c r="AJ312"/>
  <c r="N312"/>
  <c r="AH312"/>
  <c r="M312"/>
  <c r="Y312"/>
  <c r="X312"/>
  <c r="C312"/>
  <c r="AH317"/>
  <c r="AD317"/>
  <c r="Z317"/>
  <c r="V317"/>
  <c r="R317"/>
  <c r="N317"/>
  <c r="J317"/>
  <c r="F317"/>
  <c r="AG317"/>
  <c r="AC317"/>
  <c r="Y317"/>
  <c r="U317"/>
  <c r="Q317"/>
  <c r="M317"/>
  <c r="I317"/>
  <c r="AJ317"/>
  <c r="AF317"/>
  <c r="AB317"/>
  <c r="X317"/>
  <c r="T317"/>
  <c r="P317"/>
  <c r="L317"/>
  <c r="H317"/>
  <c r="AE317"/>
  <c r="O317"/>
  <c r="AA317"/>
  <c r="K317"/>
  <c r="W317"/>
  <c r="S317"/>
  <c r="AI317"/>
  <c r="G317"/>
  <c r="C317"/>
  <c r="AI254"/>
  <c r="AE254"/>
  <c r="AA254"/>
  <c r="W254"/>
  <c r="S254"/>
  <c r="O254"/>
  <c r="K254"/>
  <c r="G254"/>
  <c r="AH254"/>
  <c r="AD254"/>
  <c r="Z254"/>
  <c r="V254"/>
  <c r="R254"/>
  <c r="N254"/>
  <c r="J254"/>
  <c r="F254"/>
  <c r="AJ254"/>
  <c r="AB254"/>
  <c r="T254"/>
  <c r="L254"/>
  <c r="AF254"/>
  <c r="X254"/>
  <c r="P254"/>
  <c r="H254"/>
  <c r="U254"/>
  <c r="AG254"/>
  <c r="Q254"/>
  <c r="C254"/>
  <c r="AC254"/>
  <c r="M254"/>
  <c r="Y254"/>
  <c r="I254"/>
  <c r="AG268"/>
  <c r="AC268"/>
  <c r="Y268"/>
  <c r="U268"/>
  <c r="Q268"/>
  <c r="M268"/>
  <c r="I268"/>
  <c r="AJ268"/>
  <c r="AF268"/>
  <c r="AB268"/>
  <c r="X268"/>
  <c r="T268"/>
  <c r="P268"/>
  <c r="L268"/>
  <c r="H268"/>
  <c r="AH268"/>
  <c r="Z268"/>
  <c r="R268"/>
  <c r="J268"/>
  <c r="AD268"/>
  <c r="V268"/>
  <c r="N268"/>
  <c r="F268"/>
  <c r="AI268"/>
  <c r="AA268"/>
  <c r="S268"/>
  <c r="K268"/>
  <c r="AE268"/>
  <c r="W268"/>
  <c r="O268"/>
  <c r="G268"/>
  <c r="C268"/>
  <c r="AI232"/>
  <c r="AE232"/>
  <c r="AA232"/>
  <c r="W232"/>
  <c r="S232"/>
  <c r="O232"/>
  <c r="K232"/>
  <c r="G232"/>
  <c r="AJ232"/>
  <c r="AD232"/>
  <c r="Y232"/>
  <c r="T232"/>
  <c r="N232"/>
  <c r="I232"/>
  <c r="AH232"/>
  <c r="AC232"/>
  <c r="X232"/>
  <c r="R232"/>
  <c r="M232"/>
  <c r="H232"/>
  <c r="AG232"/>
  <c r="AB232"/>
  <c r="V232"/>
  <c r="Q232"/>
  <c r="L232"/>
  <c r="F232"/>
  <c r="AF232"/>
  <c r="Z232"/>
  <c r="U232"/>
  <c r="P232"/>
  <c r="J232"/>
  <c r="C232"/>
  <c r="AJ289"/>
  <c r="AF289"/>
  <c r="AB289"/>
  <c r="X289"/>
  <c r="T289"/>
  <c r="P289"/>
  <c r="L289"/>
  <c r="H289"/>
  <c r="AG289"/>
  <c r="AA289"/>
  <c r="V289"/>
  <c r="Q289"/>
  <c r="K289"/>
  <c r="F289"/>
  <c r="AH289"/>
  <c r="Z289"/>
  <c r="S289"/>
  <c r="M289"/>
  <c r="AE289"/>
  <c r="Y289"/>
  <c r="R289"/>
  <c r="J289"/>
  <c r="AD289"/>
  <c r="W289"/>
  <c r="O289"/>
  <c r="I289"/>
  <c r="AI289"/>
  <c r="G289"/>
  <c r="AC289"/>
  <c r="N289"/>
  <c r="U289"/>
  <c r="C289"/>
  <c r="AJ278"/>
  <c r="AF278"/>
  <c r="AB278"/>
  <c r="X278"/>
  <c r="T278"/>
  <c r="P278"/>
  <c r="L278"/>
  <c r="H278"/>
  <c r="AI278"/>
  <c r="AE278"/>
  <c r="AA278"/>
  <c r="W278"/>
  <c r="S278"/>
  <c r="O278"/>
  <c r="K278"/>
  <c r="G278"/>
  <c r="AH278"/>
  <c r="AD278"/>
  <c r="Z278"/>
  <c r="V278"/>
  <c r="R278"/>
  <c r="N278"/>
  <c r="J278"/>
  <c r="F278"/>
  <c r="AC278"/>
  <c r="M278"/>
  <c r="Y278"/>
  <c r="I278"/>
  <c r="Q278"/>
  <c r="AG278"/>
  <c r="U278"/>
  <c r="C278"/>
  <c r="AI266"/>
  <c r="AE266"/>
  <c r="AA266"/>
  <c r="W266"/>
  <c r="S266"/>
  <c r="O266"/>
  <c r="K266"/>
  <c r="G266"/>
  <c r="AH266"/>
  <c r="AD266"/>
  <c r="Z266"/>
  <c r="V266"/>
  <c r="R266"/>
  <c r="N266"/>
  <c r="J266"/>
  <c r="F266"/>
  <c r="AF266"/>
  <c r="X266"/>
  <c r="P266"/>
  <c r="H266"/>
  <c r="AJ266"/>
  <c r="AB266"/>
  <c r="T266"/>
  <c r="L266"/>
  <c r="AG266"/>
  <c r="Y266"/>
  <c r="Q266"/>
  <c r="I266"/>
  <c r="AC266"/>
  <c r="U266"/>
  <c r="C266"/>
  <c r="M266"/>
  <c r="AJ263"/>
  <c r="AF263"/>
  <c r="AB263"/>
  <c r="X263"/>
  <c r="T263"/>
  <c r="P263"/>
  <c r="L263"/>
  <c r="H263"/>
  <c r="AI263"/>
  <c r="AE263"/>
  <c r="AA263"/>
  <c r="W263"/>
  <c r="S263"/>
  <c r="O263"/>
  <c r="K263"/>
  <c r="G263"/>
  <c r="AC263"/>
  <c r="U263"/>
  <c r="M263"/>
  <c r="AG263"/>
  <c r="Y263"/>
  <c r="Q263"/>
  <c r="I263"/>
  <c r="AD263"/>
  <c r="V263"/>
  <c r="N263"/>
  <c r="F263"/>
  <c r="Z263"/>
  <c r="C263"/>
  <c r="R263"/>
  <c r="J263"/>
  <c r="AH263"/>
  <c r="AH295"/>
  <c r="AD295"/>
  <c r="Z295"/>
  <c r="V295"/>
  <c r="R295"/>
  <c r="N295"/>
  <c r="J295"/>
  <c r="F295"/>
  <c r="AI295"/>
  <c r="AC295"/>
  <c r="X295"/>
  <c r="S295"/>
  <c r="M295"/>
  <c r="H295"/>
  <c r="AG295"/>
  <c r="AB295"/>
  <c r="W295"/>
  <c r="Q295"/>
  <c r="L295"/>
  <c r="G295"/>
  <c r="AF295"/>
  <c r="U295"/>
  <c r="K295"/>
  <c r="AE295"/>
  <c r="T295"/>
  <c r="I295"/>
  <c r="AA295"/>
  <c r="P295"/>
  <c r="AJ295"/>
  <c r="Y295"/>
  <c r="O295"/>
  <c r="C295"/>
  <c r="AH287"/>
  <c r="AD287"/>
  <c r="Z287"/>
  <c r="V287"/>
  <c r="R287"/>
  <c r="N287"/>
  <c r="AJ287"/>
  <c r="AE287"/>
  <c r="Y287"/>
  <c r="T287"/>
  <c r="O287"/>
  <c r="J287"/>
  <c r="F287"/>
  <c r="AF287"/>
  <c r="X287"/>
  <c r="Q287"/>
  <c r="K287"/>
  <c r="AC287"/>
  <c r="W287"/>
  <c r="P287"/>
  <c r="I287"/>
  <c r="AI287"/>
  <c r="AB287"/>
  <c r="U287"/>
  <c r="M287"/>
  <c r="H287"/>
  <c r="L287"/>
  <c r="AG287"/>
  <c r="G287"/>
  <c r="S287"/>
  <c r="C287"/>
  <c r="AA287"/>
  <c r="AG244"/>
  <c r="AC244"/>
  <c r="Y244"/>
  <c r="U244"/>
  <c r="Q244"/>
  <c r="M244"/>
  <c r="I244"/>
  <c r="AJ244"/>
  <c r="AF244"/>
  <c r="AB244"/>
  <c r="X244"/>
  <c r="T244"/>
  <c r="P244"/>
  <c r="L244"/>
  <c r="H244"/>
  <c r="AH244"/>
  <c r="Z244"/>
  <c r="R244"/>
  <c r="J244"/>
  <c r="AE244"/>
  <c r="V244"/>
  <c r="K244"/>
  <c r="AD244"/>
  <c r="S244"/>
  <c r="G244"/>
  <c r="AA244"/>
  <c r="O244"/>
  <c r="F244"/>
  <c r="AI244"/>
  <c r="W244"/>
  <c r="N244"/>
  <c r="C244"/>
  <c r="AG316"/>
  <c r="AC316"/>
  <c r="Y316"/>
  <c r="U316"/>
  <c r="Q316"/>
  <c r="M316"/>
  <c r="I316"/>
  <c r="AJ316"/>
  <c r="AF316"/>
  <c r="AB316"/>
  <c r="X316"/>
  <c r="T316"/>
  <c r="P316"/>
  <c r="L316"/>
  <c r="H316"/>
  <c r="AI316"/>
  <c r="AE316"/>
  <c r="AA316"/>
  <c r="W316"/>
  <c r="S316"/>
  <c r="O316"/>
  <c r="K316"/>
  <c r="G316"/>
  <c r="AD316"/>
  <c r="N316"/>
  <c r="Z316"/>
  <c r="J316"/>
  <c r="V316"/>
  <c r="R316"/>
  <c r="F316"/>
  <c r="AH316"/>
  <c r="C316"/>
  <c r="AH249"/>
  <c r="AD249"/>
  <c r="Z249"/>
  <c r="V249"/>
  <c r="R249"/>
  <c r="N249"/>
  <c r="J249"/>
  <c r="F249"/>
  <c r="AG249"/>
  <c r="AC249"/>
  <c r="Y249"/>
  <c r="U249"/>
  <c r="Q249"/>
  <c r="M249"/>
  <c r="I249"/>
  <c r="AE249"/>
  <c r="W249"/>
  <c r="O249"/>
  <c r="G249"/>
  <c r="AJ249"/>
  <c r="AA249"/>
  <c r="P249"/>
  <c r="AI249"/>
  <c r="X249"/>
  <c r="L249"/>
  <c r="AF249"/>
  <c r="T249"/>
  <c r="K249"/>
  <c r="C249"/>
  <c r="AB249"/>
  <c r="S249"/>
  <c r="H249"/>
  <c r="AJ313"/>
  <c r="AF313"/>
  <c r="AB313"/>
  <c r="X313"/>
  <c r="T313"/>
  <c r="P313"/>
  <c r="L313"/>
  <c r="H313"/>
  <c r="AH313"/>
  <c r="AC313"/>
  <c r="W313"/>
  <c r="R313"/>
  <c r="M313"/>
  <c r="G313"/>
  <c r="AG313"/>
  <c r="AA313"/>
  <c r="V313"/>
  <c r="Q313"/>
  <c r="K313"/>
  <c r="F313"/>
  <c r="AE313"/>
  <c r="U313"/>
  <c r="J313"/>
  <c r="AD313"/>
  <c r="S313"/>
  <c r="I313"/>
  <c r="Z313"/>
  <c r="Y313"/>
  <c r="O313"/>
  <c r="N313"/>
  <c r="AI313"/>
  <c r="C313"/>
  <c r="AG301"/>
  <c r="AC301"/>
  <c r="Y301"/>
  <c r="U301"/>
  <c r="Q301"/>
  <c r="M301"/>
  <c r="I301"/>
  <c r="AJ301"/>
  <c r="AF301"/>
  <c r="AB301"/>
  <c r="X301"/>
  <c r="T301"/>
  <c r="P301"/>
  <c r="L301"/>
  <c r="H301"/>
  <c r="AE301"/>
  <c r="W301"/>
  <c r="O301"/>
  <c r="G301"/>
  <c r="AD301"/>
  <c r="V301"/>
  <c r="N301"/>
  <c r="F301"/>
  <c r="AA301"/>
  <c r="K301"/>
  <c r="Z301"/>
  <c r="J301"/>
  <c r="AI301"/>
  <c r="S301"/>
  <c r="AH301"/>
  <c r="R301"/>
  <c r="C301"/>
  <c r="AJ271"/>
  <c r="AF271"/>
  <c r="AG271"/>
  <c r="AB271"/>
  <c r="X271"/>
  <c r="T271"/>
  <c r="P271"/>
  <c r="L271"/>
  <c r="H271"/>
  <c r="AE271"/>
  <c r="AA271"/>
  <c r="W271"/>
  <c r="S271"/>
  <c r="O271"/>
  <c r="K271"/>
  <c r="G271"/>
  <c r="AC271"/>
  <c r="U271"/>
  <c r="M271"/>
  <c r="AH271"/>
  <c r="Y271"/>
  <c r="Q271"/>
  <c r="I271"/>
  <c r="AD271"/>
  <c r="V271"/>
  <c r="N271"/>
  <c r="F271"/>
  <c r="AI271"/>
  <c r="C271"/>
  <c r="Z271"/>
  <c r="R271"/>
  <c r="J271"/>
  <c r="AH311"/>
  <c r="AD311"/>
  <c r="Z311"/>
  <c r="V311"/>
  <c r="R311"/>
  <c r="N311"/>
  <c r="J311"/>
  <c r="F311"/>
  <c r="AF311"/>
  <c r="AA311"/>
  <c r="U311"/>
  <c r="P311"/>
  <c r="K311"/>
  <c r="AJ311"/>
  <c r="AE311"/>
  <c r="Y311"/>
  <c r="T311"/>
  <c r="O311"/>
  <c r="I311"/>
  <c r="AC311"/>
  <c r="S311"/>
  <c r="H311"/>
  <c r="AB311"/>
  <c r="Q311"/>
  <c r="G311"/>
  <c r="X311"/>
  <c r="W311"/>
  <c r="AI311"/>
  <c r="AG311"/>
  <c r="M311"/>
  <c r="C311"/>
  <c r="L311"/>
  <c r="AJ251"/>
  <c r="AF251"/>
  <c r="AB251"/>
  <c r="X251"/>
  <c r="T251"/>
  <c r="P251"/>
  <c r="L251"/>
  <c r="H251"/>
  <c r="AI251"/>
  <c r="AE251"/>
  <c r="AA251"/>
  <c r="W251"/>
  <c r="S251"/>
  <c r="O251"/>
  <c r="K251"/>
  <c r="G251"/>
  <c r="AG251"/>
  <c r="Y251"/>
  <c r="Q251"/>
  <c r="I251"/>
  <c r="AC251"/>
  <c r="U251"/>
  <c r="AH251"/>
  <c r="R251"/>
  <c r="F251"/>
  <c r="C251"/>
  <c r="AD251"/>
  <c r="N251"/>
  <c r="Z251"/>
  <c r="M251"/>
  <c r="V251"/>
  <c r="J251"/>
  <c r="AH261"/>
  <c r="AD261"/>
  <c r="Z261"/>
  <c r="V261"/>
  <c r="R261"/>
  <c r="N261"/>
  <c r="J261"/>
  <c r="F261"/>
  <c r="AG261"/>
  <c r="AC261"/>
  <c r="Y261"/>
  <c r="U261"/>
  <c r="Q261"/>
  <c r="M261"/>
  <c r="I261"/>
  <c r="AI261"/>
  <c r="AA261"/>
  <c r="S261"/>
  <c r="K261"/>
  <c r="AE261"/>
  <c r="W261"/>
  <c r="O261"/>
  <c r="G261"/>
  <c r="AJ261"/>
  <c r="AB261"/>
  <c r="T261"/>
  <c r="L261"/>
  <c r="X261"/>
  <c r="P261"/>
  <c r="H261"/>
  <c r="C261"/>
  <c r="AF261"/>
  <c r="AG286"/>
  <c r="AC286"/>
  <c r="Y286"/>
  <c r="U286"/>
  <c r="Q286"/>
  <c r="M286"/>
  <c r="I286"/>
  <c r="AJ286"/>
  <c r="AE286"/>
  <c r="Z286"/>
  <c r="T286"/>
  <c r="O286"/>
  <c r="J286"/>
  <c r="AI286"/>
  <c r="AD286"/>
  <c r="X286"/>
  <c r="S286"/>
  <c r="N286"/>
  <c r="H286"/>
  <c r="AH286"/>
  <c r="AB286"/>
  <c r="W286"/>
  <c r="R286"/>
  <c r="L286"/>
  <c r="G286"/>
  <c r="V286"/>
  <c r="P286"/>
  <c r="AA286"/>
  <c r="F286"/>
  <c r="AF286"/>
  <c r="C286"/>
  <c r="K286"/>
  <c r="AG233"/>
  <c r="AC233"/>
  <c r="Y233"/>
  <c r="U233"/>
  <c r="AJ233"/>
  <c r="AE233"/>
  <c r="Z233"/>
  <c r="T233"/>
  <c r="P233"/>
  <c r="L233"/>
  <c r="H233"/>
  <c r="AI233"/>
  <c r="AB233"/>
  <c r="V233"/>
  <c r="O233"/>
  <c r="J233"/>
  <c r="AH233"/>
  <c r="AA233"/>
  <c r="S233"/>
  <c r="N233"/>
  <c r="I233"/>
  <c r="AF233"/>
  <c r="X233"/>
  <c r="R233"/>
  <c r="M233"/>
  <c r="G233"/>
  <c r="C233"/>
  <c r="AD233"/>
  <c r="W233"/>
  <c r="Q233"/>
  <c r="K233"/>
  <c r="F233"/>
  <c r="AJ315"/>
  <c r="AF315"/>
  <c r="AB315"/>
  <c r="X315"/>
  <c r="AI315"/>
  <c r="AE315"/>
  <c r="AA315"/>
  <c r="AH315"/>
  <c r="AD315"/>
  <c r="Z315"/>
  <c r="V315"/>
  <c r="R315"/>
  <c r="N315"/>
  <c r="J315"/>
  <c r="F315"/>
  <c r="AC315"/>
  <c r="T315"/>
  <c r="O315"/>
  <c r="I315"/>
  <c r="Y315"/>
  <c r="S315"/>
  <c r="M315"/>
  <c r="H315"/>
  <c r="W315"/>
  <c r="L315"/>
  <c r="U315"/>
  <c r="K315"/>
  <c r="G315"/>
  <c r="AG315"/>
  <c r="Q315"/>
  <c r="P315"/>
  <c r="C315"/>
  <c r="AJ297"/>
  <c r="AF297"/>
  <c r="AB297"/>
  <c r="X297"/>
  <c r="T297"/>
  <c r="P297"/>
  <c r="L297"/>
  <c r="H297"/>
  <c r="AE297"/>
  <c r="Z297"/>
  <c r="U297"/>
  <c r="O297"/>
  <c r="J297"/>
  <c r="AI297"/>
  <c r="AD297"/>
  <c r="Y297"/>
  <c r="S297"/>
  <c r="N297"/>
  <c r="I297"/>
  <c r="AH297"/>
  <c r="W297"/>
  <c r="M297"/>
  <c r="AG297"/>
  <c r="V297"/>
  <c r="K297"/>
  <c r="AC297"/>
  <c r="R297"/>
  <c r="G297"/>
  <c r="Q297"/>
  <c r="F297"/>
  <c r="AA297"/>
  <c r="C297"/>
  <c r="AJ274"/>
  <c r="AF274"/>
  <c r="AB274"/>
  <c r="X274"/>
  <c r="T274"/>
  <c r="P274"/>
  <c r="L274"/>
  <c r="H274"/>
  <c r="AI274"/>
  <c r="AE274"/>
  <c r="AA274"/>
  <c r="W274"/>
  <c r="S274"/>
  <c r="O274"/>
  <c r="K274"/>
  <c r="G274"/>
  <c r="AH274"/>
  <c r="AD274"/>
  <c r="Z274"/>
  <c r="V274"/>
  <c r="R274"/>
  <c r="N274"/>
  <c r="J274"/>
  <c r="F274"/>
  <c r="Y274"/>
  <c r="I274"/>
  <c r="U274"/>
  <c r="M274"/>
  <c r="AC274"/>
  <c r="Q274"/>
  <c r="AG274"/>
  <c r="C274"/>
  <c r="AH291"/>
  <c r="AD291"/>
  <c r="Z291"/>
  <c r="V291"/>
  <c r="R291"/>
  <c r="N291"/>
  <c r="J291"/>
  <c r="F291"/>
  <c r="AJ291"/>
  <c r="AE291"/>
  <c r="AI291"/>
  <c r="AC291"/>
  <c r="X291"/>
  <c r="S291"/>
  <c r="M291"/>
  <c r="H291"/>
  <c r="AB291"/>
  <c r="U291"/>
  <c r="O291"/>
  <c r="G291"/>
  <c r="AA291"/>
  <c r="T291"/>
  <c r="L291"/>
  <c r="AG291"/>
  <c r="Y291"/>
  <c r="Q291"/>
  <c r="K291"/>
  <c r="AF291"/>
  <c r="W291"/>
  <c r="I291"/>
  <c r="P291"/>
  <c r="C291"/>
  <c r="AG298"/>
  <c r="AC298"/>
  <c r="Y298"/>
  <c r="U298"/>
  <c r="Q298"/>
  <c r="M298"/>
  <c r="I298"/>
  <c r="AF298"/>
  <c r="AA298"/>
  <c r="V298"/>
  <c r="P298"/>
  <c r="K298"/>
  <c r="F298"/>
  <c r="AJ298"/>
  <c r="AE298"/>
  <c r="Z298"/>
  <c r="T298"/>
  <c r="O298"/>
  <c r="J298"/>
  <c r="AI298"/>
  <c r="X298"/>
  <c r="N298"/>
  <c r="AH298"/>
  <c r="W298"/>
  <c r="L298"/>
  <c r="AD298"/>
  <c r="S298"/>
  <c r="H298"/>
  <c r="AB298"/>
  <c r="R298"/>
  <c r="G298"/>
  <c r="C298"/>
  <c r="AI288"/>
  <c r="AE288"/>
  <c r="AA288"/>
  <c r="W288"/>
  <c r="S288"/>
  <c r="O288"/>
  <c r="K288"/>
  <c r="G288"/>
  <c r="AF288"/>
  <c r="Z288"/>
  <c r="U288"/>
  <c r="P288"/>
  <c r="J288"/>
  <c r="AJ288"/>
  <c r="AC288"/>
  <c r="V288"/>
  <c r="N288"/>
  <c r="H288"/>
  <c r="AH288"/>
  <c r="AB288"/>
  <c r="T288"/>
  <c r="M288"/>
  <c r="F288"/>
  <c r="AG288"/>
  <c r="Y288"/>
  <c r="R288"/>
  <c r="L288"/>
  <c r="I288"/>
  <c r="AD288"/>
  <c r="Q288"/>
  <c r="X288"/>
  <c r="C288"/>
  <c r="AJ305"/>
  <c r="AF305"/>
  <c r="AB305"/>
  <c r="X305"/>
  <c r="T305"/>
  <c r="P305"/>
  <c r="L305"/>
  <c r="H305"/>
  <c r="AI305"/>
  <c r="AE305"/>
  <c r="AA305"/>
  <c r="W305"/>
  <c r="S305"/>
  <c r="O305"/>
  <c r="K305"/>
  <c r="G305"/>
  <c r="AH305"/>
  <c r="Z305"/>
  <c r="R305"/>
  <c r="J305"/>
  <c r="AG305"/>
  <c r="Y305"/>
  <c r="Q305"/>
  <c r="I305"/>
  <c r="V305"/>
  <c r="F305"/>
  <c r="U305"/>
  <c r="AD305"/>
  <c r="AC305"/>
  <c r="N305"/>
  <c r="M305"/>
  <c r="C305"/>
  <c r="AI296"/>
  <c r="AE296"/>
  <c r="AA296"/>
  <c r="W296"/>
  <c r="S296"/>
  <c r="O296"/>
  <c r="K296"/>
  <c r="G296"/>
  <c r="AJ296"/>
  <c r="AD296"/>
  <c r="Y296"/>
  <c r="T296"/>
  <c r="N296"/>
  <c r="I296"/>
  <c r="AH296"/>
  <c r="AC296"/>
  <c r="X296"/>
  <c r="R296"/>
  <c r="M296"/>
  <c r="H296"/>
  <c r="AG296"/>
  <c r="V296"/>
  <c r="L296"/>
  <c r="AF296"/>
  <c r="U296"/>
  <c r="J296"/>
  <c r="AB296"/>
  <c r="Q296"/>
  <c r="F296"/>
  <c r="P296"/>
  <c r="Z296"/>
  <c r="C296"/>
  <c r="AG279"/>
  <c r="AC279"/>
  <c r="Y279"/>
  <c r="U279"/>
  <c r="Q279"/>
  <c r="M279"/>
  <c r="I279"/>
  <c r="AJ279"/>
  <c r="AF279"/>
  <c r="AB279"/>
  <c r="X279"/>
  <c r="T279"/>
  <c r="P279"/>
  <c r="L279"/>
  <c r="H279"/>
  <c r="AI279"/>
  <c r="AE279"/>
  <c r="AA279"/>
  <c r="W279"/>
  <c r="S279"/>
  <c r="O279"/>
  <c r="K279"/>
  <c r="G279"/>
  <c r="AD279"/>
  <c r="N279"/>
  <c r="Z279"/>
  <c r="J279"/>
  <c r="R279"/>
  <c r="AH279"/>
  <c r="V279"/>
  <c r="C279"/>
  <c r="F279"/>
  <c r="AI273"/>
  <c r="AE273"/>
  <c r="AA273"/>
  <c r="W273"/>
  <c r="S273"/>
  <c r="O273"/>
  <c r="K273"/>
  <c r="G273"/>
  <c r="AH273"/>
  <c r="AD273"/>
  <c r="Z273"/>
  <c r="V273"/>
  <c r="R273"/>
  <c r="N273"/>
  <c r="J273"/>
  <c r="F273"/>
  <c r="AG273"/>
  <c r="AC273"/>
  <c r="Y273"/>
  <c r="U273"/>
  <c r="Q273"/>
  <c r="M273"/>
  <c r="I273"/>
  <c r="X273"/>
  <c r="H273"/>
  <c r="AJ273"/>
  <c r="T273"/>
  <c r="L273"/>
  <c r="AB273"/>
  <c r="P273"/>
  <c r="AF273"/>
  <c r="C273"/>
  <c r="AH280"/>
  <c r="AD280"/>
  <c r="Z280"/>
  <c r="V280"/>
  <c r="R280"/>
  <c r="N280"/>
  <c r="J280"/>
  <c r="F280"/>
  <c r="AG280"/>
  <c r="AC280"/>
  <c r="Y280"/>
  <c r="U280"/>
  <c r="Q280"/>
  <c r="M280"/>
  <c r="I280"/>
  <c r="AJ280"/>
  <c r="AF280"/>
  <c r="AB280"/>
  <c r="X280"/>
  <c r="T280"/>
  <c r="P280"/>
  <c r="L280"/>
  <c r="H280"/>
  <c r="AE280"/>
  <c r="O280"/>
  <c r="AA280"/>
  <c r="K280"/>
  <c r="S280"/>
  <c r="AI280"/>
  <c r="W280"/>
  <c r="G280"/>
  <c r="C280"/>
  <c r="AH265"/>
  <c r="AD265"/>
  <c r="Z265"/>
  <c r="V265"/>
  <c r="R265"/>
  <c r="N265"/>
  <c r="J265"/>
  <c r="F265"/>
  <c r="AG265"/>
  <c r="AC265"/>
  <c r="Y265"/>
  <c r="U265"/>
  <c r="Q265"/>
  <c r="M265"/>
  <c r="I265"/>
  <c r="AE265"/>
  <c r="W265"/>
  <c r="O265"/>
  <c r="G265"/>
  <c r="AI265"/>
  <c r="AA265"/>
  <c r="S265"/>
  <c r="K265"/>
  <c r="AF265"/>
  <c r="X265"/>
  <c r="P265"/>
  <c r="H265"/>
  <c r="AB265"/>
  <c r="T265"/>
  <c r="L265"/>
  <c r="C265"/>
  <c r="AJ265"/>
  <c r="AI292"/>
  <c r="AE292"/>
  <c r="AA292"/>
  <c r="W292"/>
  <c r="S292"/>
  <c r="O292"/>
  <c r="K292"/>
  <c r="G292"/>
  <c r="AF292"/>
  <c r="Z292"/>
  <c r="U292"/>
  <c r="P292"/>
  <c r="J292"/>
  <c r="AJ292"/>
  <c r="AD292"/>
  <c r="Y292"/>
  <c r="T292"/>
  <c r="N292"/>
  <c r="I292"/>
  <c r="AC292"/>
  <c r="R292"/>
  <c r="H292"/>
  <c r="AB292"/>
  <c r="Q292"/>
  <c r="F292"/>
  <c r="AH292"/>
  <c r="X292"/>
  <c r="M292"/>
  <c r="AG292"/>
  <c r="L292"/>
  <c r="V292"/>
  <c r="C292"/>
  <c r="AH245"/>
  <c r="AD245"/>
  <c r="Z245"/>
  <c r="V245"/>
  <c r="R245"/>
  <c r="N245"/>
  <c r="J245"/>
  <c r="F245"/>
  <c r="AG245"/>
  <c r="AC245"/>
  <c r="Y245"/>
  <c r="U245"/>
  <c r="Q245"/>
  <c r="M245"/>
  <c r="I245"/>
  <c r="AI245"/>
  <c r="AA245"/>
  <c r="S245"/>
  <c r="K245"/>
  <c r="AF245"/>
  <c r="W245"/>
  <c r="L245"/>
  <c r="AE245"/>
  <c r="T245"/>
  <c r="H245"/>
  <c r="AB245"/>
  <c r="P245"/>
  <c r="G245"/>
  <c r="C245"/>
  <c r="AJ245"/>
  <c r="X245"/>
  <c r="O245"/>
  <c r="AH283"/>
  <c r="AD283"/>
  <c r="Z283"/>
  <c r="V283"/>
  <c r="R283"/>
  <c r="N283"/>
  <c r="J283"/>
  <c r="F283"/>
  <c r="AG283"/>
  <c r="AB283"/>
  <c r="W283"/>
  <c r="Q283"/>
  <c r="L283"/>
  <c r="G283"/>
  <c r="AF283"/>
  <c r="AA283"/>
  <c r="U283"/>
  <c r="P283"/>
  <c r="K283"/>
  <c r="AJ283"/>
  <c r="AE283"/>
  <c r="Y283"/>
  <c r="T283"/>
  <c r="O283"/>
  <c r="I283"/>
  <c r="AC283"/>
  <c r="H283"/>
  <c r="X283"/>
  <c r="AI283"/>
  <c r="M283"/>
  <c r="C283"/>
  <c r="S283"/>
  <c r="AG264"/>
  <c r="AC264"/>
  <c r="Y264"/>
  <c r="U264"/>
  <c r="Q264"/>
  <c r="M264"/>
  <c r="I264"/>
  <c r="AJ264"/>
  <c r="AF264"/>
  <c r="AB264"/>
  <c r="X264"/>
  <c r="T264"/>
  <c r="P264"/>
  <c r="L264"/>
  <c r="H264"/>
  <c r="AD264"/>
  <c r="V264"/>
  <c r="N264"/>
  <c r="F264"/>
  <c r="AH264"/>
  <c r="Z264"/>
  <c r="R264"/>
  <c r="J264"/>
  <c r="AE264"/>
  <c r="W264"/>
  <c r="O264"/>
  <c r="G264"/>
  <c r="AA264"/>
  <c r="S264"/>
  <c r="K264"/>
  <c r="AI264"/>
  <c r="C264"/>
  <c r="AK271"/>
  <c r="AL271"/>
  <c r="AL251"/>
  <c r="AK251"/>
  <c r="AK286"/>
  <c r="AL286"/>
  <c r="AL315"/>
  <c r="AK315"/>
  <c r="AK274"/>
  <c r="AL274"/>
  <c r="AK291"/>
  <c r="AL291"/>
  <c r="AL288"/>
  <c r="AK288"/>
  <c r="AL296"/>
  <c r="AK296"/>
  <c r="AL225"/>
  <c r="AL273"/>
  <c r="AK273"/>
  <c r="AL265"/>
  <c r="AK265"/>
  <c r="AL245"/>
  <c r="AK245"/>
  <c r="AK264"/>
  <c r="AL264"/>
  <c r="AL308"/>
  <c r="AK308"/>
  <c r="AK317"/>
  <c r="AL317"/>
  <c r="AL268"/>
  <c r="AK268"/>
  <c r="AL289"/>
  <c r="AK289"/>
  <c r="AL266"/>
  <c r="AK266"/>
  <c r="AL295"/>
  <c r="AK295"/>
  <c r="AL244"/>
  <c r="AK244"/>
  <c r="AK316"/>
  <c r="AL316"/>
  <c r="AL249"/>
  <c r="AK249"/>
  <c r="D8"/>
  <c r="E8" s="1"/>
  <c r="D36"/>
  <c r="E36" s="1"/>
  <c r="D86"/>
  <c r="E86" s="1"/>
  <c r="D103"/>
  <c r="E103" s="1"/>
  <c r="D45"/>
  <c r="E45" s="1"/>
  <c r="D60"/>
  <c r="E60" s="1"/>
  <c r="D7"/>
  <c r="D20"/>
  <c r="E20" s="1"/>
  <c r="D16"/>
  <c r="E16" s="1"/>
  <c r="D25"/>
  <c r="E25" s="1"/>
  <c r="D82"/>
  <c r="E82" s="1"/>
  <c r="D26"/>
  <c r="E26" s="1"/>
  <c r="D19"/>
  <c r="E19" s="1"/>
  <c r="D59"/>
  <c r="E59" s="1"/>
  <c r="D50"/>
  <c r="E50" s="1"/>
  <c r="D94"/>
  <c r="E94" s="1"/>
  <c r="D17"/>
  <c r="E17" s="1"/>
  <c r="D34"/>
  <c r="E34" s="1"/>
  <c r="D40"/>
  <c r="E40" s="1"/>
  <c r="D21"/>
  <c r="E21" s="1"/>
  <c r="D39"/>
  <c r="E39" s="1"/>
  <c r="D89"/>
  <c r="E89" s="1"/>
  <c r="D87"/>
  <c r="E87" s="1"/>
  <c r="D85"/>
  <c r="E85" s="1"/>
  <c r="D106"/>
  <c r="E106" s="1"/>
  <c r="D97"/>
  <c r="E97" s="1"/>
  <c r="D43"/>
  <c r="E43" s="1"/>
  <c r="D35"/>
  <c r="E35" s="1"/>
  <c r="D83"/>
  <c r="E83" s="1"/>
  <c r="D41"/>
  <c r="E41" s="1"/>
  <c r="D23"/>
  <c r="E23" s="1"/>
  <c r="D12"/>
  <c r="E12" s="1"/>
  <c r="D75"/>
  <c r="E75" s="1"/>
  <c r="D58"/>
  <c r="E58" s="1"/>
  <c r="D92"/>
  <c r="E92" s="1"/>
  <c r="D27"/>
  <c r="E27" s="1"/>
  <c r="D49"/>
  <c r="E49" s="1"/>
  <c r="D15"/>
  <c r="E15" s="1"/>
  <c r="D32"/>
  <c r="E32" s="1"/>
  <c r="D74"/>
  <c r="E74" s="1"/>
  <c r="D9"/>
  <c r="E9" s="1"/>
  <c r="D62"/>
  <c r="E62" s="1"/>
  <c r="D104"/>
  <c r="E104" s="1"/>
  <c r="D52"/>
  <c r="E52" s="1"/>
  <c r="D38"/>
  <c r="E38" s="1"/>
  <c r="D70"/>
  <c r="E70" s="1"/>
  <c r="D99"/>
  <c r="E99" s="1"/>
  <c r="D105"/>
  <c r="E105" s="1"/>
  <c r="D51"/>
  <c r="E51" s="1"/>
  <c r="D42"/>
  <c r="E42" s="1"/>
  <c r="D79"/>
  <c r="E79" s="1"/>
  <c r="D11"/>
  <c r="E11" s="1"/>
  <c r="D90"/>
  <c r="E90" s="1"/>
  <c r="D24"/>
  <c r="E24" s="1"/>
  <c r="D95"/>
  <c r="E95" s="1"/>
  <c r="D44"/>
  <c r="E44" s="1"/>
  <c r="D80"/>
  <c r="E80" s="1"/>
  <c r="D77"/>
  <c r="E77" s="1"/>
  <c r="D55"/>
  <c r="E55" s="1"/>
  <c r="D46"/>
  <c r="E46" s="1"/>
  <c r="D88"/>
  <c r="E88" s="1"/>
  <c r="D93"/>
  <c r="E93" s="1"/>
  <c r="D47"/>
  <c r="E47" s="1"/>
  <c r="D84"/>
  <c r="E84" s="1"/>
  <c r="X2" i="4"/>
  <c r="D14" i="5"/>
  <c r="E14" s="1"/>
  <c r="D54"/>
  <c r="E54" s="1"/>
  <c r="D28"/>
  <c r="E28" s="1"/>
  <c r="D30"/>
  <c r="E30" s="1"/>
  <c r="D37"/>
  <c r="E37" s="1"/>
  <c r="D71"/>
  <c r="E71" s="1"/>
  <c r="D64"/>
  <c r="E64" s="1"/>
  <c r="D33"/>
  <c r="E33" s="1"/>
  <c r="D53"/>
  <c r="E53" s="1"/>
  <c r="D13"/>
  <c r="E13" s="1"/>
  <c r="X3" i="4"/>
  <c r="A6" i="5" s="1"/>
  <c r="D22"/>
  <c r="E22" s="1"/>
  <c r="D78"/>
  <c r="E78" s="1"/>
  <c r="D57"/>
  <c r="E57" s="1"/>
  <c r="D101"/>
  <c r="E101" s="1"/>
  <c r="D68"/>
  <c r="E68" s="1"/>
  <c r="D69"/>
  <c r="E69" s="1"/>
  <c r="D96"/>
  <c r="E96" s="1"/>
  <c r="D98"/>
  <c r="E98" s="1"/>
  <c r="D29"/>
  <c r="E29" s="1"/>
  <c r="D81"/>
  <c r="E81" s="1"/>
  <c r="D63"/>
  <c r="E63" s="1"/>
  <c r="D10"/>
  <c r="E10" s="1"/>
  <c r="D18"/>
  <c r="E18" s="1"/>
  <c r="D73"/>
  <c r="E73" s="1"/>
  <c r="D102"/>
  <c r="E102" s="1"/>
  <c r="D67"/>
  <c r="E67" s="1"/>
  <c r="D76"/>
  <c r="E76" s="1"/>
  <c r="D72"/>
  <c r="E72" s="1"/>
  <c r="D48"/>
  <c r="E48" s="1"/>
  <c r="D100"/>
  <c r="E100" s="1"/>
  <c r="D31"/>
  <c r="E31" s="1"/>
  <c r="D91"/>
  <c r="E91" s="1"/>
  <c r="D65"/>
  <c r="E65" s="1"/>
  <c r="D66"/>
  <c r="E66" s="1"/>
  <c r="D56"/>
  <c r="E56" s="1"/>
  <c r="D61"/>
  <c r="E61" s="1"/>
  <c r="AK300"/>
  <c r="AL300"/>
  <c r="AL238"/>
  <c r="AK238"/>
  <c r="AL270"/>
  <c r="AK270"/>
  <c r="AL260"/>
  <c r="AK260"/>
  <c r="AK243"/>
  <c r="AL243"/>
  <c r="AL303"/>
  <c r="AK303"/>
  <c r="AK258"/>
  <c r="AL258"/>
  <c r="AK256"/>
  <c r="AL256"/>
  <c r="AK304"/>
  <c r="AL304"/>
  <c r="AL281"/>
  <c r="AK281"/>
  <c r="AK235"/>
  <c r="AL235"/>
  <c r="AL302"/>
  <c r="AK302"/>
  <c r="D372"/>
  <c r="E372" s="1"/>
  <c r="D359"/>
  <c r="E359" s="1"/>
  <c r="D423"/>
  <c r="E423" s="1"/>
  <c r="D413"/>
  <c r="E413" s="1"/>
  <c r="D346"/>
  <c r="E346" s="1"/>
  <c r="D396"/>
  <c r="E396" s="1"/>
  <c r="D409"/>
  <c r="E409" s="1"/>
  <c r="D411"/>
  <c r="E411" s="1"/>
  <c r="D352"/>
  <c r="E352" s="1"/>
  <c r="D415"/>
  <c r="E415" s="1"/>
  <c r="D419"/>
  <c r="E419" s="1"/>
  <c r="D354"/>
  <c r="E354" s="1"/>
  <c r="D373"/>
  <c r="E373" s="1"/>
  <c r="D366"/>
  <c r="E366" s="1"/>
  <c r="D331"/>
  <c r="E331" s="1"/>
  <c r="D356"/>
  <c r="E356" s="1"/>
  <c r="D347"/>
  <c r="E347" s="1"/>
  <c r="D371"/>
  <c r="E371" s="1"/>
  <c r="D357"/>
  <c r="E357" s="1"/>
  <c r="D361"/>
  <c r="E361" s="1"/>
  <c r="D362"/>
  <c r="E362" s="1"/>
  <c r="D333"/>
  <c r="E333" s="1"/>
  <c r="D335"/>
  <c r="E335" s="1"/>
  <c r="D402"/>
  <c r="E402" s="1"/>
  <c r="D390"/>
  <c r="E390" s="1"/>
  <c r="D377"/>
  <c r="E377" s="1"/>
  <c r="D379"/>
  <c r="E379" s="1"/>
  <c r="D394"/>
  <c r="E394" s="1"/>
  <c r="D399"/>
  <c r="E399" s="1"/>
  <c r="D398"/>
  <c r="E398" s="1"/>
  <c r="D369"/>
  <c r="E369" s="1"/>
  <c r="D343"/>
  <c r="E343" s="1"/>
  <c r="D360"/>
  <c r="E360" s="1"/>
  <c r="D404"/>
  <c r="E404" s="1"/>
  <c r="D363"/>
  <c r="E363" s="1"/>
  <c r="D350"/>
  <c r="E350" s="1"/>
  <c r="D395"/>
  <c r="E395" s="1"/>
  <c r="D364"/>
  <c r="E364" s="1"/>
  <c r="D391"/>
  <c r="E391" s="1"/>
  <c r="D385"/>
  <c r="E385" s="1"/>
  <c r="D405"/>
  <c r="E405" s="1"/>
  <c r="D368"/>
  <c r="E368" s="1"/>
  <c r="D328"/>
  <c r="E328" s="1"/>
  <c r="D397"/>
  <c r="E397" s="1"/>
  <c r="D365"/>
  <c r="E365" s="1"/>
  <c r="D410"/>
  <c r="E410" s="1"/>
  <c r="D384"/>
  <c r="E384" s="1"/>
  <c r="D388"/>
  <c r="E388" s="1"/>
  <c r="D407"/>
  <c r="E407" s="1"/>
  <c r="D358"/>
  <c r="E358" s="1"/>
  <c r="D336"/>
  <c r="E336" s="1"/>
  <c r="D412"/>
  <c r="E412" s="1"/>
  <c r="D342"/>
  <c r="E342" s="1"/>
  <c r="D393"/>
  <c r="E393" s="1"/>
  <c r="D382"/>
  <c r="E382" s="1"/>
  <c r="D420"/>
  <c r="E420" s="1"/>
  <c r="D351"/>
  <c r="E351" s="1"/>
  <c r="D353"/>
  <c r="E353" s="1"/>
  <c r="D348"/>
  <c r="E348" s="1"/>
  <c r="D374"/>
  <c r="E374" s="1"/>
  <c r="D355"/>
  <c r="E355" s="1"/>
  <c r="D383"/>
  <c r="E383" s="1"/>
  <c r="D401"/>
  <c r="E401" s="1"/>
  <c r="D334"/>
  <c r="E334" s="1"/>
  <c r="D403"/>
  <c r="E403" s="1"/>
  <c r="D406"/>
  <c r="E406" s="1"/>
  <c r="D345"/>
  <c r="E345" s="1"/>
  <c r="D337"/>
  <c r="E337" s="1"/>
  <c r="D332"/>
  <c r="E332" s="1"/>
  <c r="D424"/>
  <c r="E424" s="1"/>
  <c r="D422"/>
  <c r="E422" s="1"/>
  <c r="D414"/>
  <c r="E414" s="1"/>
  <c r="D417"/>
  <c r="E417" s="1"/>
  <c r="D416"/>
  <c r="E416" s="1"/>
  <c r="AA3" i="4"/>
  <c r="A324" i="5" s="1"/>
  <c r="D386"/>
  <c r="E386" s="1"/>
  <c r="D329"/>
  <c r="E329" s="1"/>
  <c r="D400"/>
  <c r="E400" s="1"/>
  <c r="D326"/>
  <c r="E326" s="1"/>
  <c r="D367"/>
  <c r="E367" s="1"/>
  <c r="D344"/>
  <c r="E344" s="1"/>
  <c r="D339"/>
  <c r="E339" s="1"/>
  <c r="D387"/>
  <c r="E387" s="1"/>
  <c r="D392"/>
  <c r="E392" s="1"/>
  <c r="D370"/>
  <c r="E370" s="1"/>
  <c r="D341"/>
  <c r="E341" s="1"/>
  <c r="D340"/>
  <c r="E340" s="1"/>
  <c r="D421"/>
  <c r="E421" s="1"/>
  <c r="D376"/>
  <c r="E376" s="1"/>
  <c r="D381"/>
  <c r="E381" s="1"/>
  <c r="D330"/>
  <c r="E330" s="1"/>
  <c r="D325"/>
  <c r="E325" s="1"/>
  <c r="D380"/>
  <c r="E380" s="1"/>
  <c r="D389"/>
  <c r="E389" s="1"/>
  <c r="D327"/>
  <c r="E327" s="1"/>
  <c r="D375"/>
  <c r="E375" s="1"/>
  <c r="D408"/>
  <c r="E408" s="1"/>
  <c r="D418"/>
  <c r="E418" s="1"/>
  <c r="D338"/>
  <c r="E338" s="1"/>
  <c r="D378"/>
  <c r="E378" s="1"/>
  <c r="D349"/>
  <c r="E349" s="1"/>
  <c r="AK301"/>
  <c r="AL301"/>
  <c r="AK306"/>
  <c r="AL306"/>
  <c r="AK269"/>
  <c r="AL269"/>
  <c r="AL241"/>
  <c r="AK241"/>
  <c r="AK314"/>
  <c r="AL314"/>
  <c r="AK242"/>
  <c r="AL242"/>
  <c r="AL277"/>
  <c r="AK277"/>
  <c r="AL240"/>
  <c r="AK240"/>
  <c r="AL226"/>
  <c r="AL259"/>
  <c r="AK259"/>
  <c r="AL255"/>
  <c r="AK255"/>
  <c r="AL282"/>
  <c r="AK282"/>
  <c r="AK236"/>
  <c r="AL236"/>
  <c r="AK311"/>
  <c r="AL311"/>
  <c r="AK261"/>
  <c r="AL261"/>
  <c r="AL233"/>
  <c r="AK233"/>
  <c r="AK297"/>
  <c r="AL297"/>
  <c r="AL219"/>
  <c r="AK298"/>
  <c r="AL298"/>
  <c r="AK305"/>
  <c r="AL305"/>
  <c r="AL279"/>
  <c r="AK279"/>
  <c r="AL223"/>
  <c r="AK280"/>
  <c r="AL280"/>
  <c r="AL292"/>
  <c r="AK292"/>
  <c r="AK283"/>
  <c r="AL283"/>
  <c r="AL227"/>
  <c r="AL230"/>
  <c r="AK230"/>
  <c r="AL253"/>
  <c r="AK253"/>
  <c r="AK275"/>
  <c r="AL275"/>
  <c r="AK294"/>
  <c r="AL294"/>
  <c r="AL312"/>
  <c r="AK312"/>
  <c r="AL254"/>
  <c r="AK254"/>
  <c r="AK232"/>
  <c r="AL232"/>
  <c r="AL278"/>
  <c r="AK278"/>
  <c r="AL263"/>
  <c r="AK263"/>
  <c r="AL287"/>
  <c r="AK287"/>
  <c r="AL222"/>
  <c r="AL229"/>
  <c r="AK313"/>
  <c r="AL313"/>
  <c r="AL248"/>
  <c r="AK248"/>
  <c r="AL237"/>
  <c r="AK237"/>
  <c r="AL224"/>
  <c r="AK310"/>
  <c r="AL310"/>
  <c r="AL318"/>
  <c r="AK318"/>
  <c r="AK231"/>
  <c r="AL231"/>
  <c r="AL276"/>
  <c r="AK276"/>
  <c r="AK250"/>
  <c r="AL250"/>
  <c r="AK247"/>
  <c r="AL247"/>
  <c r="AK262"/>
  <c r="AL262"/>
  <c r="AK307"/>
  <c r="AL307"/>
  <c r="AK299"/>
  <c r="AL299"/>
  <c r="AL252"/>
  <c r="AK252"/>
  <c r="AL228"/>
  <c r="D205"/>
  <c r="E205" s="1"/>
  <c r="D169"/>
  <c r="E169" s="1"/>
  <c r="D145"/>
  <c r="E145" s="1"/>
  <c r="D159"/>
  <c r="E159" s="1"/>
  <c r="D167"/>
  <c r="E167" s="1"/>
  <c r="D156"/>
  <c r="E156" s="1"/>
  <c r="D124"/>
  <c r="E124" s="1"/>
  <c r="D130"/>
  <c r="E130" s="1"/>
  <c r="D209"/>
  <c r="E209" s="1"/>
  <c r="D192"/>
  <c r="E192" s="1"/>
  <c r="D198"/>
  <c r="E198" s="1"/>
  <c r="D164"/>
  <c r="E164" s="1"/>
  <c r="D149"/>
  <c r="E149" s="1"/>
  <c r="D158"/>
  <c r="E158" s="1"/>
  <c r="D193"/>
  <c r="E193" s="1"/>
  <c r="D197"/>
  <c r="E197" s="1"/>
  <c r="D194"/>
  <c r="E194" s="1"/>
  <c r="D161"/>
  <c r="E161" s="1"/>
  <c r="D187"/>
  <c r="E187" s="1"/>
  <c r="D177"/>
  <c r="E177" s="1"/>
  <c r="D179"/>
  <c r="E179" s="1"/>
  <c r="D120"/>
  <c r="E120" s="1"/>
  <c r="D200"/>
  <c r="E200" s="1"/>
  <c r="D208"/>
  <c r="E208" s="1"/>
  <c r="D174"/>
  <c r="E174" s="1"/>
  <c r="D136"/>
  <c r="E136" s="1"/>
  <c r="D115"/>
  <c r="E115" s="1"/>
  <c r="D151"/>
  <c r="E151" s="1"/>
  <c r="D172"/>
  <c r="E172" s="1"/>
  <c r="D190"/>
  <c r="E190" s="1"/>
  <c r="D162"/>
  <c r="E162" s="1"/>
  <c r="D154"/>
  <c r="E154" s="1"/>
  <c r="D114"/>
  <c r="E114" s="1"/>
  <c r="D146"/>
  <c r="E146" s="1"/>
  <c r="D152"/>
  <c r="E152" s="1"/>
  <c r="D204"/>
  <c r="E204" s="1"/>
  <c r="D165"/>
  <c r="E165" s="1"/>
  <c r="D155"/>
  <c r="E155" s="1"/>
  <c r="D180"/>
  <c r="E180" s="1"/>
  <c r="D199"/>
  <c r="E199" s="1"/>
  <c r="D210"/>
  <c r="E210" s="1"/>
  <c r="D117"/>
  <c r="E117" s="1"/>
  <c r="D183"/>
  <c r="E183" s="1"/>
  <c r="D147"/>
  <c r="E147" s="1"/>
  <c r="D148"/>
  <c r="E148" s="1"/>
  <c r="D178"/>
  <c r="E178" s="1"/>
  <c r="D166"/>
  <c r="E166" s="1"/>
  <c r="D182"/>
  <c r="E182" s="1"/>
  <c r="D203"/>
  <c r="E203" s="1"/>
  <c r="D160"/>
  <c r="E160" s="1"/>
  <c r="D150"/>
  <c r="E150" s="1"/>
  <c r="D123"/>
  <c r="E123" s="1"/>
  <c r="D119"/>
  <c r="E119" s="1"/>
  <c r="D195"/>
  <c r="E195" s="1"/>
  <c r="D173"/>
  <c r="E173" s="1"/>
  <c r="D122"/>
  <c r="E122" s="1"/>
  <c r="D125"/>
  <c r="E125" s="1"/>
  <c r="D138"/>
  <c r="E138" s="1"/>
  <c r="D188"/>
  <c r="E188" s="1"/>
  <c r="D137"/>
  <c r="E137" s="1"/>
  <c r="D176"/>
  <c r="E176" s="1"/>
  <c r="D191"/>
  <c r="E191" s="1"/>
  <c r="D153"/>
  <c r="E153" s="1"/>
  <c r="D202"/>
  <c r="E202" s="1"/>
  <c r="D139"/>
  <c r="E139" s="1"/>
  <c r="D168"/>
  <c r="E168" s="1"/>
  <c r="D211"/>
  <c r="E211" s="1"/>
  <c r="D133"/>
  <c r="E133" s="1"/>
  <c r="D189"/>
  <c r="E189" s="1"/>
  <c r="D163"/>
  <c r="E163" s="1"/>
  <c r="Y3" i="4"/>
  <c r="A112" i="5" s="1"/>
  <c r="D201"/>
  <c r="E201" s="1"/>
  <c r="D142"/>
  <c r="E142" s="1"/>
  <c r="D143"/>
  <c r="E143" s="1"/>
  <c r="D157"/>
  <c r="E157" s="1"/>
  <c r="D144"/>
  <c r="E144" s="1"/>
  <c r="D212"/>
  <c r="E212" s="1"/>
  <c r="D185"/>
  <c r="E185" s="1"/>
  <c r="D186"/>
  <c r="E186" s="1"/>
  <c r="D171"/>
  <c r="E171" s="1"/>
  <c r="D135"/>
  <c r="E135" s="1"/>
  <c r="D131"/>
  <c r="E131" s="1"/>
  <c r="D207"/>
  <c r="E207" s="1"/>
  <c r="D127"/>
  <c r="E127" s="1"/>
  <c r="D134"/>
  <c r="E134" s="1"/>
  <c r="D126"/>
  <c r="E126" s="1"/>
  <c r="D196"/>
  <c r="E196" s="1"/>
  <c r="D140"/>
  <c r="E140" s="1"/>
  <c r="D113"/>
  <c r="E113" s="1"/>
  <c r="D181"/>
  <c r="E181" s="1"/>
  <c r="D116"/>
  <c r="E116" s="1"/>
  <c r="D206"/>
  <c r="E206" s="1"/>
  <c r="D121"/>
  <c r="E121" s="1"/>
  <c r="D118"/>
  <c r="E118" s="1"/>
  <c r="D175"/>
  <c r="E175" s="1"/>
  <c r="D141"/>
  <c r="E141" s="1"/>
  <c r="D170"/>
  <c r="E170" s="1"/>
  <c r="D128"/>
  <c r="E128" s="1"/>
  <c r="Y2" i="4"/>
  <c r="D132" i="5"/>
  <c r="E132" s="1"/>
  <c r="D129"/>
  <c r="E129" s="1"/>
  <c r="D184"/>
  <c r="E184" s="1"/>
  <c r="AL293"/>
  <c r="AK293"/>
  <c r="AL290"/>
  <c r="AK290"/>
  <c r="AK285"/>
  <c r="AL285"/>
  <c r="AK284"/>
  <c r="AL284"/>
  <c r="AK234"/>
  <c r="AL234"/>
  <c r="AL257"/>
  <c r="AK257"/>
  <c r="AL220"/>
  <c r="AK239"/>
  <c r="AL239"/>
  <c r="AL221"/>
  <c r="AK267"/>
  <c r="AL267"/>
  <c r="AL272"/>
  <c r="AK272"/>
  <c r="AL309"/>
  <c r="AK309"/>
  <c r="AK246"/>
  <c r="AL246"/>
  <c r="J324"/>
  <c r="J218"/>
  <c r="J6"/>
  <c r="J112"/>
  <c r="K3"/>
  <c r="C129" l="1"/>
  <c r="H129" s="1"/>
  <c r="C122"/>
  <c r="J122" s="1"/>
  <c r="C130"/>
  <c r="I130" s="1"/>
  <c r="C325"/>
  <c r="K325" s="1"/>
  <c r="C337"/>
  <c r="G337" s="1"/>
  <c r="AJ73"/>
  <c r="C73"/>
  <c r="R73" s="1"/>
  <c r="N69"/>
  <c r="AB69"/>
  <c r="Z69"/>
  <c r="C69"/>
  <c r="F69" s="1"/>
  <c r="N53"/>
  <c r="V53"/>
  <c r="P53"/>
  <c r="X53"/>
  <c r="C53"/>
  <c r="AE53" s="1"/>
  <c r="C14"/>
  <c r="X14" s="1"/>
  <c r="AA77"/>
  <c r="AI77"/>
  <c r="J77"/>
  <c r="R77"/>
  <c r="AH77"/>
  <c r="AG77"/>
  <c r="H77"/>
  <c r="P77"/>
  <c r="X77"/>
  <c r="AF77"/>
  <c r="C77"/>
  <c r="S77" s="1"/>
  <c r="O77"/>
  <c r="AE77"/>
  <c r="F77"/>
  <c r="N77"/>
  <c r="V77"/>
  <c r="AD77"/>
  <c r="U77"/>
  <c r="AC77"/>
  <c r="T77"/>
  <c r="AB77"/>
  <c r="AJ77"/>
  <c r="AA42"/>
  <c r="R42"/>
  <c r="X42"/>
  <c r="AF42"/>
  <c r="M42"/>
  <c r="U42"/>
  <c r="C42"/>
  <c r="L42" s="1"/>
  <c r="C62"/>
  <c r="AE62" s="1"/>
  <c r="C58"/>
  <c r="AI58" s="1"/>
  <c r="AA34"/>
  <c r="J34"/>
  <c r="F34"/>
  <c r="AC34"/>
  <c r="C34"/>
  <c r="S34" s="1"/>
  <c r="R25"/>
  <c r="P25"/>
  <c r="N25"/>
  <c r="AB25"/>
  <c r="C25"/>
  <c r="J25" s="1"/>
  <c r="M36"/>
  <c r="U36"/>
  <c r="S36"/>
  <c r="AG36"/>
  <c r="O36"/>
  <c r="AE36"/>
  <c r="C36"/>
  <c r="AD36" s="1"/>
  <c r="W221"/>
  <c r="AC221"/>
  <c r="AI221"/>
  <c r="AG221"/>
  <c r="V220"/>
  <c r="AJ220"/>
  <c r="AH220"/>
  <c r="AF220"/>
  <c r="Z224"/>
  <c r="X224"/>
  <c r="V224"/>
  <c r="AJ224"/>
  <c r="W229"/>
  <c r="AC229"/>
  <c r="AI229"/>
  <c r="AG229"/>
  <c r="X222"/>
  <c r="V222"/>
  <c r="AJ222"/>
  <c r="AH222"/>
  <c r="AC227"/>
  <c r="AI227"/>
  <c r="AG227"/>
  <c r="AE227"/>
  <c r="Y223"/>
  <c r="W223"/>
  <c r="AC223"/>
  <c r="AI223"/>
  <c r="AC219"/>
  <c r="AI219"/>
  <c r="AG219"/>
  <c r="AE219"/>
  <c r="AJ226"/>
  <c r="AH226"/>
  <c r="AF226"/>
  <c r="AD226"/>
  <c r="V228"/>
  <c r="AJ228"/>
  <c r="AH228"/>
  <c r="AF228"/>
  <c r="AA225"/>
  <c r="Y225"/>
  <c r="W225"/>
  <c r="AC225"/>
  <c r="AI134"/>
  <c r="S134"/>
  <c r="K134"/>
  <c r="AB134"/>
  <c r="AC134"/>
  <c r="U134"/>
  <c r="AD134"/>
  <c r="V134"/>
  <c r="F134"/>
  <c r="O134"/>
  <c r="G134"/>
  <c r="X134"/>
  <c r="P134"/>
  <c r="Y134"/>
  <c r="I134"/>
  <c r="AH134"/>
  <c r="R134"/>
  <c r="J134"/>
  <c r="C134"/>
  <c r="L134" s="1"/>
  <c r="AJ125"/>
  <c r="T125"/>
  <c r="L125"/>
  <c r="U125"/>
  <c r="M125"/>
  <c r="V125"/>
  <c r="N125"/>
  <c r="AE125"/>
  <c r="W125"/>
  <c r="G125"/>
  <c r="X125"/>
  <c r="P125"/>
  <c r="H125"/>
  <c r="Y125"/>
  <c r="Q125"/>
  <c r="R125"/>
  <c r="S125"/>
  <c r="Z125"/>
  <c r="AA125"/>
  <c r="AI125"/>
  <c r="J125"/>
  <c r="C125"/>
  <c r="AD125" s="1"/>
  <c r="AG114"/>
  <c r="Y114"/>
  <c r="Q114"/>
  <c r="I114"/>
  <c r="Z114"/>
  <c r="R114"/>
  <c r="AI114"/>
  <c r="AA114"/>
  <c r="S114"/>
  <c r="K114"/>
  <c r="AJ114"/>
  <c r="T114"/>
  <c r="AC114"/>
  <c r="U114"/>
  <c r="M114"/>
  <c r="AD114"/>
  <c r="V114"/>
  <c r="N114"/>
  <c r="G114"/>
  <c r="H114"/>
  <c r="O114"/>
  <c r="P114"/>
  <c r="W114"/>
  <c r="X114"/>
  <c r="AE114"/>
  <c r="C114"/>
  <c r="J114" s="1"/>
  <c r="AD329"/>
  <c r="V329"/>
  <c r="F329"/>
  <c r="X329"/>
  <c r="P329"/>
  <c r="AG329"/>
  <c r="R329"/>
  <c r="J329"/>
  <c r="AA329"/>
  <c r="L329"/>
  <c r="AC329"/>
  <c r="M329"/>
  <c r="C329"/>
  <c r="G329" s="1"/>
  <c r="I332"/>
  <c r="AJ332"/>
  <c r="N332"/>
  <c r="H332"/>
  <c r="C332"/>
  <c r="J332" s="1"/>
  <c r="AA342"/>
  <c r="S342"/>
  <c r="T342"/>
  <c r="AC342"/>
  <c r="M342"/>
  <c r="AD342"/>
  <c r="W342"/>
  <c r="O342"/>
  <c r="AF342"/>
  <c r="X342"/>
  <c r="Q342"/>
  <c r="I342"/>
  <c r="Z342"/>
  <c r="R342"/>
  <c r="C342"/>
  <c r="L342" s="1"/>
  <c r="C65"/>
  <c r="AH65" s="1"/>
  <c r="C13"/>
  <c r="N13" s="1"/>
  <c r="O54"/>
  <c r="AA54"/>
  <c r="Y54"/>
  <c r="C54"/>
  <c r="G54" s="1"/>
  <c r="H55"/>
  <c r="X55"/>
  <c r="F55"/>
  <c r="V55"/>
  <c r="T55"/>
  <c r="AB55"/>
  <c r="AJ55"/>
  <c r="Z55"/>
  <c r="AH55"/>
  <c r="C55"/>
  <c r="AG55" s="1"/>
  <c r="C79"/>
  <c r="AC79" s="1"/>
  <c r="J43"/>
  <c r="R43"/>
  <c r="F43"/>
  <c r="N43"/>
  <c r="C43"/>
  <c r="U43" s="1"/>
  <c r="Q40"/>
  <c r="Y40"/>
  <c r="X40"/>
  <c r="N40"/>
  <c r="V40"/>
  <c r="M40"/>
  <c r="K40"/>
  <c r="S40"/>
  <c r="AI40"/>
  <c r="C40"/>
  <c r="J40" s="1"/>
  <c r="F82"/>
  <c r="AH82"/>
  <c r="C82"/>
  <c r="AE82" s="1"/>
  <c r="Z86"/>
  <c r="C86"/>
  <c r="AA86" s="1"/>
  <c r="AE86"/>
  <c r="F86"/>
  <c r="O221"/>
  <c r="U221"/>
  <c r="AA221"/>
  <c r="Y221"/>
  <c r="N220"/>
  <c r="AB220"/>
  <c r="Z220"/>
  <c r="X220"/>
  <c r="R224"/>
  <c r="P224"/>
  <c r="N224"/>
  <c r="AB224"/>
  <c r="O229"/>
  <c r="U229"/>
  <c r="AA229"/>
  <c r="Y229"/>
  <c r="P222"/>
  <c r="N222"/>
  <c r="AB222"/>
  <c r="Z222"/>
  <c r="U227"/>
  <c r="AA227"/>
  <c r="Y227"/>
  <c r="W227"/>
  <c r="Q223"/>
  <c r="O223"/>
  <c r="U223"/>
  <c r="AA223"/>
  <c r="U219"/>
  <c r="AA219"/>
  <c r="Y219"/>
  <c r="W219"/>
  <c r="AB226"/>
  <c r="Z226"/>
  <c r="X226"/>
  <c r="V226"/>
  <c r="N228"/>
  <c r="AB228"/>
  <c r="Z228"/>
  <c r="X228"/>
  <c r="S225"/>
  <c r="Q225"/>
  <c r="O225"/>
  <c r="U225"/>
  <c r="AF121"/>
  <c r="H121"/>
  <c r="AG121"/>
  <c r="Y121"/>
  <c r="AH121"/>
  <c r="AI121"/>
  <c r="AA121"/>
  <c r="S121"/>
  <c r="AJ121"/>
  <c r="L121"/>
  <c r="U121"/>
  <c r="N121"/>
  <c r="W121"/>
  <c r="AD121"/>
  <c r="AE121"/>
  <c r="F121"/>
  <c r="C121"/>
  <c r="P121" s="1"/>
  <c r="AG113"/>
  <c r="AJ113"/>
  <c r="W113"/>
  <c r="C113"/>
  <c r="P113" s="1"/>
  <c r="AJ135"/>
  <c r="L135"/>
  <c r="AC135"/>
  <c r="U135"/>
  <c r="V135"/>
  <c r="AE135"/>
  <c r="W135"/>
  <c r="O135"/>
  <c r="G135"/>
  <c r="X135"/>
  <c r="AG135"/>
  <c r="Q135"/>
  <c r="I135"/>
  <c r="Z135"/>
  <c r="AI135"/>
  <c r="AA135"/>
  <c r="S135"/>
  <c r="K135"/>
  <c r="C135"/>
  <c r="T135" s="1"/>
  <c r="AF131"/>
  <c r="H131"/>
  <c r="AH131"/>
  <c r="Z131"/>
  <c r="AB131"/>
  <c r="T131"/>
  <c r="AC131"/>
  <c r="AD131"/>
  <c r="I131"/>
  <c r="Q131"/>
  <c r="Y131"/>
  <c r="AG131"/>
  <c r="C131"/>
  <c r="P131" s="1"/>
  <c r="U117"/>
  <c r="V117"/>
  <c r="AG117"/>
  <c r="Q117"/>
  <c r="AH117"/>
  <c r="C117"/>
  <c r="T117" s="1"/>
  <c r="AC136"/>
  <c r="AD136"/>
  <c r="V136"/>
  <c r="AF136"/>
  <c r="X136"/>
  <c r="P136"/>
  <c r="H136"/>
  <c r="Y136"/>
  <c r="J136"/>
  <c r="AA136"/>
  <c r="AJ136"/>
  <c r="AB136"/>
  <c r="T136"/>
  <c r="C136"/>
  <c r="M136" s="1"/>
  <c r="J341"/>
  <c r="AI341"/>
  <c r="AA341"/>
  <c r="M341"/>
  <c r="V341"/>
  <c r="AE341"/>
  <c r="Y341"/>
  <c r="Q341"/>
  <c r="I341"/>
  <c r="C341"/>
  <c r="R341" s="1"/>
  <c r="C333"/>
  <c r="R333" s="1"/>
  <c r="AJ66"/>
  <c r="Q66"/>
  <c r="AF66"/>
  <c r="U66"/>
  <c r="C66"/>
  <c r="T66" s="1"/>
  <c r="AA67"/>
  <c r="H67"/>
  <c r="V67"/>
  <c r="C67"/>
  <c r="M67" s="1"/>
  <c r="F28"/>
  <c r="N28"/>
  <c r="V28"/>
  <c r="AD28"/>
  <c r="U28"/>
  <c r="AC28"/>
  <c r="T28"/>
  <c r="AB28"/>
  <c r="AJ28"/>
  <c r="K28"/>
  <c r="S28"/>
  <c r="AI28"/>
  <c r="R28"/>
  <c r="Z28"/>
  <c r="AH28"/>
  <c r="I28"/>
  <c r="Q28"/>
  <c r="Y28"/>
  <c r="P28"/>
  <c r="X28"/>
  <c r="AF28"/>
  <c r="G28"/>
  <c r="O28"/>
  <c r="W28"/>
  <c r="AE28"/>
  <c r="C28"/>
  <c r="L28" s="1"/>
  <c r="H46"/>
  <c r="P46"/>
  <c r="AE46"/>
  <c r="N46"/>
  <c r="J46"/>
  <c r="R46"/>
  <c r="Z46"/>
  <c r="C46"/>
  <c r="AI11"/>
  <c r="C11"/>
  <c r="J11" s="1"/>
  <c r="U52"/>
  <c r="AC52"/>
  <c r="AI52"/>
  <c r="Y52"/>
  <c r="AG52"/>
  <c r="H52"/>
  <c r="W52"/>
  <c r="AE52"/>
  <c r="C52"/>
  <c r="J52" s="1"/>
  <c r="AJ27"/>
  <c r="V27"/>
  <c r="C27"/>
  <c r="L27" s="1"/>
  <c r="M35"/>
  <c r="L35"/>
  <c r="T35"/>
  <c r="AB35"/>
  <c r="S35"/>
  <c r="J35"/>
  <c r="R35"/>
  <c r="Z35"/>
  <c r="AH35"/>
  <c r="Q35"/>
  <c r="H35"/>
  <c r="X35"/>
  <c r="AF35"/>
  <c r="O35"/>
  <c r="F35"/>
  <c r="N35"/>
  <c r="V35"/>
  <c r="AD35"/>
  <c r="C35"/>
  <c r="AC35" s="1"/>
  <c r="C21"/>
  <c r="O21" s="1"/>
  <c r="AB26"/>
  <c r="Z26"/>
  <c r="I26"/>
  <c r="G26"/>
  <c r="W26"/>
  <c r="AC26"/>
  <c r="C26"/>
  <c r="L26" s="1"/>
  <c r="G221"/>
  <c r="M221"/>
  <c r="S221"/>
  <c r="Q221"/>
  <c r="F220"/>
  <c r="T220"/>
  <c r="R220"/>
  <c r="P220"/>
  <c r="J224"/>
  <c r="H224"/>
  <c r="F224"/>
  <c r="T224"/>
  <c r="G229"/>
  <c r="M229"/>
  <c r="S229"/>
  <c r="Q229"/>
  <c r="H222"/>
  <c r="F222"/>
  <c r="T222"/>
  <c r="R222"/>
  <c r="M227"/>
  <c r="S227"/>
  <c r="Q227"/>
  <c r="O227"/>
  <c r="I223"/>
  <c r="G223"/>
  <c r="M223"/>
  <c r="S223"/>
  <c r="M219"/>
  <c r="S219"/>
  <c r="Q219"/>
  <c r="O219"/>
  <c r="T226"/>
  <c r="R226"/>
  <c r="P226"/>
  <c r="N226"/>
  <c r="F228"/>
  <c r="T228"/>
  <c r="R228"/>
  <c r="P228"/>
  <c r="K225"/>
  <c r="I225"/>
  <c r="G225"/>
  <c r="M225"/>
  <c r="C128"/>
  <c r="I128" s="1"/>
  <c r="C116"/>
  <c r="F116" s="1"/>
  <c r="C115"/>
  <c r="M115" s="1"/>
  <c r="C327"/>
  <c r="G327" s="1"/>
  <c r="C340"/>
  <c r="T340" s="1"/>
  <c r="C326"/>
  <c r="F326" s="1"/>
  <c r="C335"/>
  <c r="G335" s="1"/>
  <c r="C331"/>
  <c r="S331" s="1"/>
  <c r="C56"/>
  <c r="O56" s="1"/>
  <c r="Q76"/>
  <c r="AD76"/>
  <c r="C76"/>
  <c r="W76" s="1"/>
  <c r="M76"/>
  <c r="C29"/>
  <c r="O29" s="1"/>
  <c r="X22"/>
  <c r="V22"/>
  <c r="M22"/>
  <c r="S22"/>
  <c r="AI22"/>
  <c r="AG22"/>
  <c r="C22"/>
  <c r="H22" s="1"/>
  <c r="H30"/>
  <c r="P30"/>
  <c r="X30"/>
  <c r="W30"/>
  <c r="F30"/>
  <c r="N30"/>
  <c r="V30"/>
  <c r="AD30"/>
  <c r="T30"/>
  <c r="AB30"/>
  <c r="AJ30"/>
  <c r="K30"/>
  <c r="S30"/>
  <c r="Z30"/>
  <c r="AH30"/>
  <c r="I30"/>
  <c r="Q30"/>
  <c r="Y30"/>
  <c r="C30"/>
  <c r="AE30" s="1"/>
  <c r="C88"/>
  <c r="N88" s="1"/>
  <c r="K38"/>
  <c r="AI38"/>
  <c r="J38"/>
  <c r="C38"/>
  <c r="AF38" s="1"/>
  <c r="Y49"/>
  <c r="P49"/>
  <c r="X49"/>
  <c r="AC49"/>
  <c r="AB49"/>
  <c r="AJ49"/>
  <c r="C49"/>
  <c r="I49" s="1"/>
  <c r="C83"/>
  <c r="X83" s="1"/>
  <c r="P39"/>
  <c r="G39"/>
  <c r="L39"/>
  <c r="AB39"/>
  <c r="AH39"/>
  <c r="C39"/>
  <c r="Y39" s="1"/>
  <c r="AC19"/>
  <c r="Z19"/>
  <c r="AG19"/>
  <c r="V19"/>
  <c r="C19"/>
  <c r="R19" s="1"/>
  <c r="U45"/>
  <c r="J45"/>
  <c r="X45"/>
  <c r="C45"/>
  <c r="G45" s="1"/>
  <c r="AF221"/>
  <c r="AD221"/>
  <c r="K221"/>
  <c r="I221"/>
  <c r="AE220"/>
  <c r="L220"/>
  <c r="J220"/>
  <c r="H220"/>
  <c r="AI224"/>
  <c r="AG224"/>
  <c r="AE224"/>
  <c r="L224"/>
  <c r="AF229"/>
  <c r="AD229"/>
  <c r="K229"/>
  <c r="I229"/>
  <c r="AG222"/>
  <c r="AE222"/>
  <c r="L222"/>
  <c r="J222"/>
  <c r="AD227"/>
  <c r="K227"/>
  <c r="I227"/>
  <c r="G227"/>
  <c r="AH223"/>
  <c r="AF223"/>
  <c r="AD223"/>
  <c r="K223"/>
  <c r="AD219"/>
  <c r="K219"/>
  <c r="I219"/>
  <c r="G219"/>
  <c r="L226"/>
  <c r="J226"/>
  <c r="H226"/>
  <c r="F226"/>
  <c r="AE228"/>
  <c r="L228"/>
  <c r="J228"/>
  <c r="H228"/>
  <c r="AJ225"/>
  <c r="AH225"/>
  <c r="AF225"/>
  <c r="AD225"/>
  <c r="J132"/>
  <c r="W132"/>
  <c r="C132"/>
  <c r="Z132" s="1"/>
  <c r="V127"/>
  <c r="AG127"/>
  <c r="AC127"/>
  <c r="C127"/>
  <c r="T127" s="1"/>
  <c r="K133"/>
  <c r="X133"/>
  <c r="C133"/>
  <c r="AA133" s="1"/>
  <c r="W137"/>
  <c r="AH137"/>
  <c r="M137"/>
  <c r="C137"/>
  <c r="N137" s="1"/>
  <c r="K123"/>
  <c r="P123"/>
  <c r="C123"/>
  <c r="AA123" s="1"/>
  <c r="AB334"/>
  <c r="W334"/>
  <c r="J334"/>
  <c r="C334"/>
  <c r="S334" s="1"/>
  <c r="AD343"/>
  <c r="Z343"/>
  <c r="C343"/>
  <c r="U343" s="1"/>
  <c r="O61"/>
  <c r="AA61"/>
  <c r="P61"/>
  <c r="X61"/>
  <c r="AF61"/>
  <c r="C61"/>
  <c r="K61" s="1"/>
  <c r="Q72"/>
  <c r="H72"/>
  <c r="AD72"/>
  <c r="U72"/>
  <c r="AI72"/>
  <c r="C72"/>
  <c r="Z72" s="1"/>
  <c r="W81"/>
  <c r="AD81"/>
  <c r="AC81"/>
  <c r="R81"/>
  <c r="Z81"/>
  <c r="I81"/>
  <c r="AG81"/>
  <c r="H81"/>
  <c r="C81"/>
  <c r="F81" s="1"/>
  <c r="C78"/>
  <c r="AJ78" s="1"/>
  <c r="W37"/>
  <c r="L37"/>
  <c r="R37"/>
  <c r="X37"/>
  <c r="C37"/>
  <c r="AD37" s="1"/>
  <c r="J24"/>
  <c r="AG24"/>
  <c r="H24"/>
  <c r="G24"/>
  <c r="V24"/>
  <c r="M24"/>
  <c r="L24"/>
  <c r="T24"/>
  <c r="AB24"/>
  <c r="C24"/>
  <c r="Z24" s="1"/>
  <c r="C70"/>
  <c r="H70" s="1"/>
  <c r="AF15"/>
  <c r="G15"/>
  <c r="AA15"/>
  <c r="J15"/>
  <c r="C15"/>
  <c r="AH41"/>
  <c r="Q41"/>
  <c r="H41"/>
  <c r="P41"/>
  <c r="AD41"/>
  <c r="U41"/>
  <c r="T41"/>
  <c r="AB41"/>
  <c r="C41"/>
  <c r="R41" s="1"/>
  <c r="AB59"/>
  <c r="S59"/>
  <c r="H59"/>
  <c r="X59"/>
  <c r="AD59"/>
  <c r="C59"/>
  <c r="AC59" s="1"/>
  <c r="L60"/>
  <c r="AJ60"/>
  <c r="Q60"/>
  <c r="Y60"/>
  <c r="C60"/>
  <c r="X221"/>
  <c r="V221"/>
  <c r="AJ221"/>
  <c r="AH221"/>
  <c r="W220"/>
  <c r="AC220"/>
  <c r="AI220"/>
  <c r="AG220"/>
  <c r="AA224"/>
  <c r="Y224"/>
  <c r="W224"/>
  <c r="AC224"/>
  <c r="X229"/>
  <c r="V229"/>
  <c r="AJ229"/>
  <c r="AH229"/>
  <c r="Y222"/>
  <c r="W222"/>
  <c r="AC222"/>
  <c r="AI222"/>
  <c r="V227"/>
  <c r="AJ227"/>
  <c r="AH227"/>
  <c r="AF227"/>
  <c r="Z223"/>
  <c r="X223"/>
  <c r="V223"/>
  <c r="AJ223"/>
  <c r="V219"/>
  <c r="AJ219"/>
  <c r="AH219"/>
  <c r="AF219"/>
  <c r="AC226"/>
  <c r="AI226"/>
  <c r="AG226"/>
  <c r="AE226"/>
  <c r="W228"/>
  <c r="AC228"/>
  <c r="AI228"/>
  <c r="AG228"/>
  <c r="AB225"/>
  <c r="Z225"/>
  <c r="X225"/>
  <c r="V225"/>
  <c r="G119"/>
  <c r="AF119"/>
  <c r="J119"/>
  <c r="S119"/>
  <c r="C119"/>
  <c r="AC344"/>
  <c r="AD344"/>
  <c r="AG344"/>
  <c r="AH344"/>
  <c r="L344"/>
  <c r="C344"/>
  <c r="H344" s="1"/>
  <c r="C48"/>
  <c r="Q48" s="1"/>
  <c r="Q63"/>
  <c r="AF63"/>
  <c r="O63"/>
  <c r="V63"/>
  <c r="AB63"/>
  <c r="AJ63"/>
  <c r="K63"/>
  <c r="AA63"/>
  <c r="R63"/>
  <c r="C63"/>
  <c r="P63" s="1"/>
  <c r="AI57"/>
  <c r="J57"/>
  <c r="R57"/>
  <c r="X57"/>
  <c r="G57"/>
  <c r="AE57"/>
  <c r="T57"/>
  <c r="AB57"/>
  <c r="AJ57"/>
  <c r="C57"/>
  <c r="AA57" s="1"/>
  <c r="C71"/>
  <c r="H71" s="1"/>
  <c r="H47"/>
  <c r="P47"/>
  <c r="X47"/>
  <c r="O47"/>
  <c r="W47"/>
  <c r="V47"/>
  <c r="U47"/>
  <c r="AC47"/>
  <c r="L47"/>
  <c r="T47"/>
  <c r="AI47"/>
  <c r="J47"/>
  <c r="R47"/>
  <c r="Z47"/>
  <c r="AH47"/>
  <c r="C47"/>
  <c r="I47" s="1"/>
  <c r="Z32"/>
  <c r="AF32"/>
  <c r="M32"/>
  <c r="AA32"/>
  <c r="C32"/>
  <c r="AG32" s="1"/>
  <c r="G23"/>
  <c r="AC23"/>
  <c r="R23"/>
  <c r="C23"/>
  <c r="AF23" s="1"/>
  <c r="C87"/>
  <c r="AJ87" s="1"/>
  <c r="Q87"/>
  <c r="AE87"/>
  <c r="L50"/>
  <c r="T50"/>
  <c r="AB50"/>
  <c r="S50"/>
  <c r="AA50"/>
  <c r="J50"/>
  <c r="Z50"/>
  <c r="Q50"/>
  <c r="Y50"/>
  <c r="AG50"/>
  <c r="H50"/>
  <c r="P50"/>
  <c r="W50"/>
  <c r="AE50"/>
  <c r="F50"/>
  <c r="N50"/>
  <c r="V50"/>
  <c r="U50"/>
  <c r="AC50"/>
  <c r="C50"/>
  <c r="AI50" s="1"/>
  <c r="P221"/>
  <c r="N221"/>
  <c r="AB221"/>
  <c r="Z221"/>
  <c r="O220"/>
  <c r="U220"/>
  <c r="AA220"/>
  <c r="Y220"/>
  <c r="S224"/>
  <c r="Q224"/>
  <c r="O224"/>
  <c r="U224"/>
  <c r="P229"/>
  <c r="N229"/>
  <c r="AB229"/>
  <c r="Z229"/>
  <c r="Q222"/>
  <c r="O222"/>
  <c r="U222"/>
  <c r="AA222"/>
  <c r="N227"/>
  <c r="AB227"/>
  <c r="Z227"/>
  <c r="X227"/>
  <c r="R223"/>
  <c r="P223"/>
  <c r="N223"/>
  <c r="AB223"/>
  <c r="N219"/>
  <c r="AB219"/>
  <c r="Z219"/>
  <c r="X219"/>
  <c r="U226"/>
  <c r="AA226"/>
  <c r="Y226"/>
  <c r="W226"/>
  <c r="O228"/>
  <c r="U228"/>
  <c r="AA228"/>
  <c r="Y228"/>
  <c r="T225"/>
  <c r="R225"/>
  <c r="P225"/>
  <c r="N225"/>
  <c r="N118"/>
  <c r="F118"/>
  <c r="O118"/>
  <c r="G118"/>
  <c r="Q118"/>
  <c r="I118"/>
  <c r="AH118"/>
  <c r="Z118"/>
  <c r="T118"/>
  <c r="AA118"/>
  <c r="AB118"/>
  <c r="AI118"/>
  <c r="C118"/>
  <c r="AC118" s="1"/>
  <c r="U126"/>
  <c r="M126"/>
  <c r="AD126"/>
  <c r="F126"/>
  <c r="AE126"/>
  <c r="AF126"/>
  <c r="H126"/>
  <c r="AG126"/>
  <c r="Y126"/>
  <c r="Q126"/>
  <c r="L126"/>
  <c r="T126"/>
  <c r="AB126"/>
  <c r="AJ126"/>
  <c r="K126"/>
  <c r="C126"/>
  <c r="AI126" s="1"/>
  <c r="G120"/>
  <c r="AF120"/>
  <c r="X120"/>
  <c r="P120"/>
  <c r="Y120"/>
  <c r="Q120"/>
  <c r="Z120"/>
  <c r="R120"/>
  <c r="AA120"/>
  <c r="S120"/>
  <c r="K120"/>
  <c r="AJ120"/>
  <c r="M120"/>
  <c r="N120"/>
  <c r="U120"/>
  <c r="V120"/>
  <c r="AC120"/>
  <c r="AD120"/>
  <c r="C120"/>
  <c r="AE120" s="1"/>
  <c r="P339"/>
  <c r="H339"/>
  <c r="AG339"/>
  <c r="Y339"/>
  <c r="Q339"/>
  <c r="Z339"/>
  <c r="R339"/>
  <c r="AI339"/>
  <c r="AA339"/>
  <c r="S339"/>
  <c r="AB339"/>
  <c r="T339"/>
  <c r="L339"/>
  <c r="AC339"/>
  <c r="M339"/>
  <c r="N339"/>
  <c r="F339"/>
  <c r="AE339"/>
  <c r="W339"/>
  <c r="O339"/>
  <c r="G339"/>
  <c r="C339"/>
  <c r="AF339" s="1"/>
  <c r="M10"/>
  <c r="U10"/>
  <c r="AC10"/>
  <c r="L10"/>
  <c r="AA10"/>
  <c r="AI10"/>
  <c r="J10"/>
  <c r="R10"/>
  <c r="AG10"/>
  <c r="N10"/>
  <c r="AF10"/>
  <c r="H10"/>
  <c r="W10"/>
  <c r="V10"/>
  <c r="P10"/>
  <c r="O10"/>
  <c r="C10"/>
  <c r="K10" s="1"/>
  <c r="I64"/>
  <c r="F64"/>
  <c r="N64"/>
  <c r="V64"/>
  <c r="AJ64"/>
  <c r="K64"/>
  <c r="S64"/>
  <c r="C64"/>
  <c r="H64" s="1"/>
  <c r="R84"/>
  <c r="Z84"/>
  <c r="AH84"/>
  <c r="Y84"/>
  <c r="AG84"/>
  <c r="H84"/>
  <c r="P84"/>
  <c r="AF84"/>
  <c r="W84"/>
  <c r="AE84"/>
  <c r="F84"/>
  <c r="N84"/>
  <c r="V84"/>
  <c r="AD84"/>
  <c r="C84"/>
  <c r="Q84" s="1"/>
  <c r="U84"/>
  <c r="AC84"/>
  <c r="L84"/>
  <c r="T84"/>
  <c r="AB84"/>
  <c r="AJ84"/>
  <c r="K84"/>
  <c r="AA84"/>
  <c r="AI84"/>
  <c r="F44"/>
  <c r="N44"/>
  <c r="V44"/>
  <c r="U44"/>
  <c r="J44"/>
  <c r="AG44"/>
  <c r="H44"/>
  <c r="P44"/>
  <c r="X44"/>
  <c r="C44"/>
  <c r="T44" s="1"/>
  <c r="I74"/>
  <c r="Q74"/>
  <c r="W74"/>
  <c r="AE74"/>
  <c r="C74"/>
  <c r="T74" s="1"/>
  <c r="C12"/>
  <c r="T12" s="1"/>
  <c r="J85"/>
  <c r="X85"/>
  <c r="C85"/>
  <c r="S85" s="1"/>
  <c r="V85"/>
  <c r="U85"/>
  <c r="C20"/>
  <c r="F20" s="1"/>
  <c r="H221"/>
  <c r="F221"/>
  <c r="T221"/>
  <c r="R221"/>
  <c r="G220"/>
  <c r="M220"/>
  <c r="S220"/>
  <c r="Q220"/>
  <c r="K224"/>
  <c r="I224"/>
  <c r="G224"/>
  <c r="M224"/>
  <c r="H229"/>
  <c r="F229"/>
  <c r="T229"/>
  <c r="R229"/>
  <c r="I222"/>
  <c r="G222"/>
  <c r="M222"/>
  <c r="S222"/>
  <c r="F227"/>
  <c r="T227"/>
  <c r="R227"/>
  <c r="P227"/>
  <c r="J223"/>
  <c r="H223"/>
  <c r="F223"/>
  <c r="T223"/>
  <c r="F219"/>
  <c r="T219"/>
  <c r="R219"/>
  <c r="P219"/>
  <c r="M226"/>
  <c r="S226"/>
  <c r="Q226"/>
  <c r="O226"/>
  <c r="G228"/>
  <c r="M228"/>
  <c r="S228"/>
  <c r="Q228"/>
  <c r="L225"/>
  <c r="J225"/>
  <c r="H225"/>
  <c r="F225"/>
  <c r="I124"/>
  <c r="C124"/>
  <c r="L124" s="1"/>
  <c r="AG338"/>
  <c r="S338"/>
  <c r="F338"/>
  <c r="C338"/>
  <c r="H338" s="1"/>
  <c r="F330"/>
  <c r="C330"/>
  <c r="H330" s="1"/>
  <c r="AF345"/>
  <c r="R345"/>
  <c r="M345"/>
  <c r="C345"/>
  <c r="G345" s="1"/>
  <c r="L336"/>
  <c r="C336"/>
  <c r="AE336" s="1"/>
  <c r="W328"/>
  <c r="I328"/>
  <c r="L328"/>
  <c r="C328"/>
  <c r="AE328" s="1"/>
  <c r="X31"/>
  <c r="G31"/>
  <c r="M31"/>
  <c r="U31"/>
  <c r="T31"/>
  <c r="R31"/>
  <c r="Z31"/>
  <c r="AH31"/>
  <c r="C31"/>
  <c r="AF31" s="1"/>
  <c r="L18"/>
  <c r="AJ18"/>
  <c r="K18"/>
  <c r="S18"/>
  <c r="AA18"/>
  <c r="Q18"/>
  <c r="Y18"/>
  <c r="AG18"/>
  <c r="H18"/>
  <c r="AF18"/>
  <c r="F18"/>
  <c r="AD18"/>
  <c r="M18"/>
  <c r="U18"/>
  <c r="AC18"/>
  <c r="C18"/>
  <c r="I18" s="1"/>
  <c r="C68"/>
  <c r="AJ68" s="1"/>
  <c r="AA33"/>
  <c r="Y33"/>
  <c r="H33"/>
  <c r="F33"/>
  <c r="V33"/>
  <c r="AJ33"/>
  <c r="C33"/>
  <c r="K33" s="1"/>
  <c r="F80"/>
  <c r="N80"/>
  <c r="V80"/>
  <c r="C80"/>
  <c r="AD80" s="1"/>
  <c r="T80"/>
  <c r="AB80"/>
  <c r="AJ80"/>
  <c r="K80"/>
  <c r="J80"/>
  <c r="R80"/>
  <c r="I80"/>
  <c r="Q80"/>
  <c r="H80"/>
  <c r="X80"/>
  <c r="AF80"/>
  <c r="G80"/>
  <c r="C51"/>
  <c r="S51" s="1"/>
  <c r="J9"/>
  <c r="X9"/>
  <c r="W9"/>
  <c r="C9"/>
  <c r="T9" s="1"/>
  <c r="Q75"/>
  <c r="Y75"/>
  <c r="X75"/>
  <c r="V75"/>
  <c r="AD75"/>
  <c r="M75"/>
  <c r="U75"/>
  <c r="T75"/>
  <c r="C75"/>
  <c r="I75" s="1"/>
  <c r="S75"/>
  <c r="R75"/>
  <c r="Z75"/>
  <c r="AH75"/>
  <c r="Z17"/>
  <c r="O17"/>
  <c r="AJ17"/>
  <c r="C17"/>
  <c r="R17" s="1"/>
  <c r="J16"/>
  <c r="AH16"/>
  <c r="G16"/>
  <c r="O16"/>
  <c r="W16"/>
  <c r="AE16"/>
  <c r="F16"/>
  <c r="T16"/>
  <c r="AJ16"/>
  <c r="S16"/>
  <c r="C16"/>
  <c r="H16" s="1"/>
  <c r="R8"/>
  <c r="Z8"/>
  <c r="H8"/>
  <c r="P8"/>
  <c r="AC8"/>
  <c r="U8"/>
  <c r="T8"/>
  <c r="N8"/>
  <c r="C8"/>
  <c r="Y8" s="1"/>
  <c r="AE221"/>
  <c r="L221"/>
  <c r="AD220"/>
  <c r="K220"/>
  <c r="AH224"/>
  <c r="AF224"/>
  <c r="AE229"/>
  <c r="L229"/>
  <c r="AF222"/>
  <c r="AD222"/>
  <c r="L227"/>
  <c r="J227"/>
  <c r="AG223"/>
  <c r="AE223"/>
  <c r="L219"/>
  <c r="J219"/>
  <c r="K226"/>
  <c r="I226"/>
  <c r="AD228"/>
  <c r="K228"/>
  <c r="AI225"/>
  <c r="AG225"/>
  <c r="G96"/>
  <c r="K96"/>
  <c r="O96"/>
  <c r="S96"/>
  <c r="W96"/>
  <c r="AA96"/>
  <c r="AE96"/>
  <c r="AI96"/>
  <c r="H96"/>
  <c r="L96"/>
  <c r="P96"/>
  <c r="T96"/>
  <c r="X96"/>
  <c r="AB96"/>
  <c r="AF96"/>
  <c r="AJ96"/>
  <c r="I96"/>
  <c r="M96"/>
  <c r="Q96"/>
  <c r="U96"/>
  <c r="Y96"/>
  <c r="AC96"/>
  <c r="AG96"/>
  <c r="F96"/>
  <c r="V96"/>
  <c r="R96"/>
  <c r="AH96"/>
  <c r="J96"/>
  <c r="Z96"/>
  <c r="C96"/>
  <c r="N96"/>
  <c r="AD96"/>
  <c r="I90"/>
  <c r="M90"/>
  <c r="Q90"/>
  <c r="U90"/>
  <c r="Y90"/>
  <c r="AC90"/>
  <c r="AG90"/>
  <c r="F90"/>
  <c r="J90"/>
  <c r="N90"/>
  <c r="R90"/>
  <c r="V90"/>
  <c r="Z90"/>
  <c r="AD90"/>
  <c r="AH90"/>
  <c r="G90"/>
  <c r="K90"/>
  <c r="O90"/>
  <c r="S90"/>
  <c r="W90"/>
  <c r="AA90"/>
  <c r="AE90"/>
  <c r="AI90"/>
  <c r="P90"/>
  <c r="AF90"/>
  <c r="L90"/>
  <c r="AB90"/>
  <c r="C90"/>
  <c r="T90"/>
  <c r="AJ90"/>
  <c r="H90"/>
  <c r="X90"/>
  <c r="I106"/>
  <c r="M106"/>
  <c r="Q106"/>
  <c r="U106"/>
  <c r="Y106"/>
  <c r="AC106"/>
  <c r="AG106"/>
  <c r="H106"/>
  <c r="L106"/>
  <c r="P106"/>
  <c r="T106"/>
  <c r="X106"/>
  <c r="AB106"/>
  <c r="AF106"/>
  <c r="AJ106"/>
  <c r="C106"/>
  <c r="F106"/>
  <c r="J106"/>
  <c r="N106"/>
  <c r="R106"/>
  <c r="V106"/>
  <c r="Z106"/>
  <c r="AD106"/>
  <c r="AH106"/>
  <c r="G106"/>
  <c r="K106"/>
  <c r="O106"/>
  <c r="S106"/>
  <c r="W106"/>
  <c r="AA106"/>
  <c r="AE106"/>
  <c r="AI106"/>
  <c r="I98"/>
  <c r="M98"/>
  <c r="Q98"/>
  <c r="U98"/>
  <c r="Y98"/>
  <c r="AC98"/>
  <c r="AG98"/>
  <c r="F98"/>
  <c r="J98"/>
  <c r="N98"/>
  <c r="R98"/>
  <c r="V98"/>
  <c r="G98"/>
  <c r="K98"/>
  <c r="O98"/>
  <c r="S98"/>
  <c r="W98"/>
  <c r="AA98"/>
  <c r="AE98"/>
  <c r="AI98"/>
  <c r="H98"/>
  <c r="X98"/>
  <c r="AF98"/>
  <c r="T98"/>
  <c r="AD98"/>
  <c r="C98"/>
  <c r="L98"/>
  <c r="Z98"/>
  <c r="AH98"/>
  <c r="P98"/>
  <c r="AB98"/>
  <c r="AJ98"/>
  <c r="H101"/>
  <c r="L101"/>
  <c r="P101"/>
  <c r="T101"/>
  <c r="X101"/>
  <c r="AB101"/>
  <c r="AF101"/>
  <c r="AJ101"/>
  <c r="G101"/>
  <c r="K101"/>
  <c r="O101"/>
  <c r="S101"/>
  <c r="W101"/>
  <c r="AA101"/>
  <c r="AE101"/>
  <c r="AI101"/>
  <c r="I101"/>
  <c r="M101"/>
  <c r="Q101"/>
  <c r="U101"/>
  <c r="Y101"/>
  <c r="AC101"/>
  <c r="AG101"/>
  <c r="F101"/>
  <c r="J101"/>
  <c r="N101"/>
  <c r="R101"/>
  <c r="V101"/>
  <c r="Z101"/>
  <c r="AD101"/>
  <c r="AH101"/>
  <c r="C101"/>
  <c r="H105"/>
  <c r="L105"/>
  <c r="P105"/>
  <c r="T105"/>
  <c r="X105"/>
  <c r="AB105"/>
  <c r="AF105"/>
  <c r="AJ105"/>
  <c r="G105"/>
  <c r="K105"/>
  <c r="O105"/>
  <c r="S105"/>
  <c r="W105"/>
  <c r="AA105"/>
  <c r="AE105"/>
  <c r="AI105"/>
  <c r="I105"/>
  <c r="M105"/>
  <c r="Q105"/>
  <c r="U105"/>
  <c r="Y105"/>
  <c r="AC105"/>
  <c r="AG105"/>
  <c r="F105"/>
  <c r="J105"/>
  <c r="N105"/>
  <c r="R105"/>
  <c r="V105"/>
  <c r="Z105"/>
  <c r="AD105"/>
  <c r="AH105"/>
  <c r="C105"/>
  <c r="I94"/>
  <c r="M94"/>
  <c r="Q94"/>
  <c r="U94"/>
  <c r="Y94"/>
  <c r="AC94"/>
  <c r="AG94"/>
  <c r="F94"/>
  <c r="J94"/>
  <c r="N94"/>
  <c r="R94"/>
  <c r="V94"/>
  <c r="Z94"/>
  <c r="AD94"/>
  <c r="AH94"/>
  <c r="G94"/>
  <c r="K94"/>
  <c r="O94"/>
  <c r="S94"/>
  <c r="W94"/>
  <c r="AA94"/>
  <c r="AE94"/>
  <c r="AI94"/>
  <c r="T94"/>
  <c r="AJ94"/>
  <c r="P94"/>
  <c r="AF94"/>
  <c r="C94"/>
  <c r="H94"/>
  <c r="X94"/>
  <c r="L94"/>
  <c r="AB94"/>
  <c r="F103"/>
  <c r="J103"/>
  <c r="N103"/>
  <c r="R103"/>
  <c r="V103"/>
  <c r="Z103"/>
  <c r="AD103"/>
  <c r="AH103"/>
  <c r="C103"/>
  <c r="I103"/>
  <c r="M103"/>
  <c r="Q103"/>
  <c r="U103"/>
  <c r="Y103"/>
  <c r="AC103"/>
  <c r="AG103"/>
  <c r="G103"/>
  <c r="K103"/>
  <c r="O103"/>
  <c r="S103"/>
  <c r="W103"/>
  <c r="AA103"/>
  <c r="AE103"/>
  <c r="AI103"/>
  <c r="H103"/>
  <c r="L103"/>
  <c r="P103"/>
  <c r="T103"/>
  <c r="X103"/>
  <c r="AB103"/>
  <c r="AF103"/>
  <c r="AJ103"/>
  <c r="I102"/>
  <c r="M102"/>
  <c r="Q102"/>
  <c r="U102"/>
  <c r="Y102"/>
  <c r="AC102"/>
  <c r="AG102"/>
  <c r="H102"/>
  <c r="L102"/>
  <c r="P102"/>
  <c r="T102"/>
  <c r="X102"/>
  <c r="AB102"/>
  <c r="AF102"/>
  <c r="AJ102"/>
  <c r="C102"/>
  <c r="F102"/>
  <c r="J102"/>
  <c r="N102"/>
  <c r="R102"/>
  <c r="V102"/>
  <c r="Z102"/>
  <c r="AD102"/>
  <c r="AH102"/>
  <c r="G102"/>
  <c r="K102"/>
  <c r="O102"/>
  <c r="S102"/>
  <c r="W102"/>
  <c r="AA102"/>
  <c r="AE102"/>
  <c r="AI102"/>
  <c r="F95"/>
  <c r="J95"/>
  <c r="N95"/>
  <c r="R95"/>
  <c r="V95"/>
  <c r="Z95"/>
  <c r="AD95"/>
  <c r="AH95"/>
  <c r="G95"/>
  <c r="K95"/>
  <c r="O95"/>
  <c r="S95"/>
  <c r="W95"/>
  <c r="AA95"/>
  <c r="AE95"/>
  <c r="AI95"/>
  <c r="H95"/>
  <c r="L95"/>
  <c r="P95"/>
  <c r="T95"/>
  <c r="X95"/>
  <c r="AB95"/>
  <c r="AF95"/>
  <c r="AJ95"/>
  <c r="U95"/>
  <c r="C95"/>
  <c r="Q95"/>
  <c r="AG95"/>
  <c r="I95"/>
  <c r="Y95"/>
  <c r="M95"/>
  <c r="AC95"/>
  <c r="F99"/>
  <c r="J99"/>
  <c r="N99"/>
  <c r="R99"/>
  <c r="V99"/>
  <c r="Z99"/>
  <c r="AD99"/>
  <c r="AH99"/>
  <c r="H99"/>
  <c r="L99"/>
  <c r="P99"/>
  <c r="T99"/>
  <c r="X99"/>
  <c r="AB99"/>
  <c r="AF99"/>
  <c r="I99"/>
  <c r="Q99"/>
  <c r="Y99"/>
  <c r="AG99"/>
  <c r="C99"/>
  <c r="G99"/>
  <c r="O99"/>
  <c r="W99"/>
  <c r="AE99"/>
  <c r="K99"/>
  <c r="S99"/>
  <c r="AA99"/>
  <c r="AI99"/>
  <c r="M99"/>
  <c r="U99"/>
  <c r="AC99"/>
  <c r="AJ99"/>
  <c r="G104"/>
  <c r="K104"/>
  <c r="O104"/>
  <c r="S104"/>
  <c r="W104"/>
  <c r="AA104"/>
  <c r="AE104"/>
  <c r="AI104"/>
  <c r="F104"/>
  <c r="J104"/>
  <c r="N104"/>
  <c r="R104"/>
  <c r="V104"/>
  <c r="Z104"/>
  <c r="AD104"/>
  <c r="AH104"/>
  <c r="H104"/>
  <c r="L104"/>
  <c r="P104"/>
  <c r="T104"/>
  <c r="X104"/>
  <c r="AB104"/>
  <c r="AF104"/>
  <c r="AJ104"/>
  <c r="C104"/>
  <c r="I104"/>
  <c r="M104"/>
  <c r="Q104"/>
  <c r="U104"/>
  <c r="Y104"/>
  <c r="AC104"/>
  <c r="AG104"/>
  <c r="G92"/>
  <c r="K92"/>
  <c r="O92"/>
  <c r="S92"/>
  <c r="W92"/>
  <c r="AA92"/>
  <c r="AE92"/>
  <c r="AI92"/>
  <c r="H92"/>
  <c r="L92"/>
  <c r="P92"/>
  <c r="T92"/>
  <c r="X92"/>
  <c r="AB92"/>
  <c r="AF92"/>
  <c r="AJ92"/>
  <c r="I92"/>
  <c r="M92"/>
  <c r="Q92"/>
  <c r="U92"/>
  <c r="Y92"/>
  <c r="AC92"/>
  <c r="AG92"/>
  <c r="R92"/>
  <c r="AH92"/>
  <c r="N92"/>
  <c r="AD92"/>
  <c r="F92"/>
  <c r="V92"/>
  <c r="C92"/>
  <c r="J92"/>
  <c r="Z92"/>
  <c r="G100"/>
  <c r="K100"/>
  <c r="O100"/>
  <c r="S100"/>
  <c r="W100"/>
  <c r="AA100"/>
  <c r="AE100"/>
  <c r="AI100"/>
  <c r="F100"/>
  <c r="J100"/>
  <c r="N100"/>
  <c r="R100"/>
  <c r="V100"/>
  <c r="Z100"/>
  <c r="AD100"/>
  <c r="AH100"/>
  <c r="H100"/>
  <c r="L100"/>
  <c r="P100"/>
  <c r="T100"/>
  <c r="X100"/>
  <c r="AB100"/>
  <c r="AF100"/>
  <c r="AJ100"/>
  <c r="C100"/>
  <c r="I100"/>
  <c r="M100"/>
  <c r="Q100"/>
  <c r="U100"/>
  <c r="Y100"/>
  <c r="AC100"/>
  <c r="AG100"/>
  <c r="F91"/>
  <c r="J91"/>
  <c r="N91"/>
  <c r="R91"/>
  <c r="V91"/>
  <c r="Z91"/>
  <c r="AD91"/>
  <c r="AH91"/>
  <c r="G91"/>
  <c r="K91"/>
  <c r="O91"/>
  <c r="S91"/>
  <c r="W91"/>
  <c r="AA91"/>
  <c r="AE91"/>
  <c r="AI91"/>
  <c r="H91"/>
  <c r="L91"/>
  <c r="P91"/>
  <c r="T91"/>
  <c r="X91"/>
  <c r="AB91"/>
  <c r="AF91"/>
  <c r="AJ91"/>
  <c r="Q91"/>
  <c r="AG91"/>
  <c r="C91"/>
  <c r="M91"/>
  <c r="AC91"/>
  <c r="U91"/>
  <c r="I91"/>
  <c r="Y91"/>
  <c r="H93"/>
  <c r="L93"/>
  <c r="P93"/>
  <c r="T93"/>
  <c r="X93"/>
  <c r="AB93"/>
  <c r="AF93"/>
  <c r="AJ93"/>
  <c r="I93"/>
  <c r="M93"/>
  <c r="Q93"/>
  <c r="U93"/>
  <c r="Y93"/>
  <c r="AC93"/>
  <c r="AG93"/>
  <c r="F93"/>
  <c r="J93"/>
  <c r="N93"/>
  <c r="R93"/>
  <c r="V93"/>
  <c r="Z93"/>
  <c r="AD93"/>
  <c r="AH93"/>
  <c r="S93"/>
  <c r="AI93"/>
  <c r="O93"/>
  <c r="AE93"/>
  <c r="G93"/>
  <c r="W93"/>
  <c r="K93"/>
  <c r="AA93"/>
  <c r="C93"/>
  <c r="H97"/>
  <c r="L97"/>
  <c r="P97"/>
  <c r="T97"/>
  <c r="X97"/>
  <c r="AB97"/>
  <c r="AF97"/>
  <c r="AJ97"/>
  <c r="I97"/>
  <c r="M97"/>
  <c r="Q97"/>
  <c r="U97"/>
  <c r="Y97"/>
  <c r="AC97"/>
  <c r="AG97"/>
  <c r="F97"/>
  <c r="J97"/>
  <c r="N97"/>
  <c r="R97"/>
  <c r="V97"/>
  <c r="Z97"/>
  <c r="AD97"/>
  <c r="AH97"/>
  <c r="G97"/>
  <c r="W97"/>
  <c r="S97"/>
  <c r="AI97"/>
  <c r="K97"/>
  <c r="AA97"/>
  <c r="O97"/>
  <c r="AE97"/>
  <c r="C97"/>
  <c r="H89"/>
  <c r="L89"/>
  <c r="P89"/>
  <c r="T89"/>
  <c r="X89"/>
  <c r="AB89"/>
  <c r="AF89"/>
  <c r="AJ89"/>
  <c r="I89"/>
  <c r="M89"/>
  <c r="Q89"/>
  <c r="U89"/>
  <c r="Y89"/>
  <c r="AC89"/>
  <c r="AG89"/>
  <c r="F89"/>
  <c r="J89"/>
  <c r="N89"/>
  <c r="R89"/>
  <c r="V89"/>
  <c r="Z89"/>
  <c r="AD89"/>
  <c r="AH89"/>
  <c r="O89"/>
  <c r="AE89"/>
  <c r="K89"/>
  <c r="AA89"/>
  <c r="S89"/>
  <c r="AI89"/>
  <c r="G89"/>
  <c r="W89"/>
  <c r="C89"/>
  <c r="AG141"/>
  <c r="AC141"/>
  <c r="Y141"/>
  <c r="U141"/>
  <c r="Q141"/>
  <c r="M141"/>
  <c r="AJ141"/>
  <c r="AF141"/>
  <c r="AB141"/>
  <c r="X141"/>
  <c r="T141"/>
  <c r="P141"/>
  <c r="AE141"/>
  <c r="W141"/>
  <c r="O141"/>
  <c r="J141"/>
  <c r="F141"/>
  <c r="Z141"/>
  <c r="G141"/>
  <c r="AD141"/>
  <c r="V141"/>
  <c r="N141"/>
  <c r="I141"/>
  <c r="C141"/>
  <c r="AH141"/>
  <c r="K141"/>
  <c r="AI141"/>
  <c r="AA141"/>
  <c r="S141"/>
  <c r="L141"/>
  <c r="H141"/>
  <c r="R141"/>
  <c r="AJ196"/>
  <c r="AF196"/>
  <c r="AB196"/>
  <c r="X196"/>
  <c r="T196"/>
  <c r="P196"/>
  <c r="L196"/>
  <c r="H196"/>
  <c r="AH196"/>
  <c r="AD196"/>
  <c r="Z196"/>
  <c r="V196"/>
  <c r="R196"/>
  <c r="N196"/>
  <c r="J196"/>
  <c r="F196"/>
  <c r="AE196"/>
  <c r="W196"/>
  <c r="O196"/>
  <c r="G196"/>
  <c r="AC196"/>
  <c r="U196"/>
  <c r="M196"/>
  <c r="AA196"/>
  <c r="K196"/>
  <c r="Y196"/>
  <c r="I196"/>
  <c r="S196"/>
  <c r="Q196"/>
  <c r="AI196"/>
  <c r="AG196"/>
  <c r="C196"/>
  <c r="AH186"/>
  <c r="AD186"/>
  <c r="Z186"/>
  <c r="V186"/>
  <c r="R186"/>
  <c r="N186"/>
  <c r="J186"/>
  <c r="F186"/>
  <c r="AJ186"/>
  <c r="AE186"/>
  <c r="Y186"/>
  <c r="T186"/>
  <c r="O186"/>
  <c r="I186"/>
  <c r="AI186"/>
  <c r="AC186"/>
  <c r="X186"/>
  <c r="AG186"/>
  <c r="W186"/>
  <c r="P186"/>
  <c r="H186"/>
  <c r="AF186"/>
  <c r="U186"/>
  <c r="M186"/>
  <c r="G186"/>
  <c r="S186"/>
  <c r="Q186"/>
  <c r="AB186"/>
  <c r="L186"/>
  <c r="AA186"/>
  <c r="C186"/>
  <c r="K186"/>
  <c r="AG157"/>
  <c r="AC157"/>
  <c r="Y157"/>
  <c r="U157"/>
  <c r="Q157"/>
  <c r="M157"/>
  <c r="I157"/>
  <c r="AJ157"/>
  <c r="AF157"/>
  <c r="AB157"/>
  <c r="X157"/>
  <c r="T157"/>
  <c r="P157"/>
  <c r="L157"/>
  <c r="H157"/>
  <c r="AI157"/>
  <c r="AE157"/>
  <c r="AA157"/>
  <c r="W157"/>
  <c r="Z157"/>
  <c r="O157"/>
  <c r="G157"/>
  <c r="AD157"/>
  <c r="V157"/>
  <c r="N157"/>
  <c r="F157"/>
  <c r="C157"/>
  <c r="J157"/>
  <c r="AH157"/>
  <c r="S157"/>
  <c r="K157"/>
  <c r="R157"/>
  <c r="AI211"/>
  <c r="AE211"/>
  <c r="AA211"/>
  <c r="W211"/>
  <c r="S211"/>
  <c r="O211"/>
  <c r="K211"/>
  <c r="G211"/>
  <c r="AH211"/>
  <c r="AD211"/>
  <c r="Z211"/>
  <c r="V211"/>
  <c r="R211"/>
  <c r="N211"/>
  <c r="J211"/>
  <c r="F211"/>
  <c r="AG211"/>
  <c r="AC211"/>
  <c r="Y211"/>
  <c r="U211"/>
  <c r="Q211"/>
  <c r="M211"/>
  <c r="I211"/>
  <c r="AF211"/>
  <c r="P211"/>
  <c r="T211"/>
  <c r="AB211"/>
  <c r="H211"/>
  <c r="L211"/>
  <c r="AJ211"/>
  <c r="X211"/>
  <c r="C211"/>
  <c r="AG153"/>
  <c r="AC153"/>
  <c r="Y153"/>
  <c r="U153"/>
  <c r="Q153"/>
  <c r="M153"/>
  <c r="I153"/>
  <c r="AJ153"/>
  <c r="AF153"/>
  <c r="AB153"/>
  <c r="X153"/>
  <c r="T153"/>
  <c r="P153"/>
  <c r="L153"/>
  <c r="H153"/>
  <c r="AI153"/>
  <c r="AA153"/>
  <c r="S153"/>
  <c r="K153"/>
  <c r="V153"/>
  <c r="AH153"/>
  <c r="Z153"/>
  <c r="R153"/>
  <c r="J153"/>
  <c r="C153"/>
  <c r="N153"/>
  <c r="AE153"/>
  <c r="W153"/>
  <c r="O153"/>
  <c r="G153"/>
  <c r="AD153"/>
  <c r="F153"/>
  <c r="AJ188"/>
  <c r="AF188"/>
  <c r="AB188"/>
  <c r="X188"/>
  <c r="T188"/>
  <c r="P188"/>
  <c r="L188"/>
  <c r="H188"/>
  <c r="AG188"/>
  <c r="AA188"/>
  <c r="V188"/>
  <c r="Q188"/>
  <c r="K188"/>
  <c r="F188"/>
  <c r="AE188"/>
  <c r="Z188"/>
  <c r="U188"/>
  <c r="O188"/>
  <c r="J188"/>
  <c r="AI188"/>
  <c r="Y188"/>
  <c r="N188"/>
  <c r="AH188"/>
  <c r="W188"/>
  <c r="M188"/>
  <c r="S188"/>
  <c r="R188"/>
  <c r="AD188"/>
  <c r="I188"/>
  <c r="AC188"/>
  <c r="G188"/>
  <c r="C188"/>
  <c r="AG173"/>
  <c r="AC173"/>
  <c r="Y173"/>
  <c r="U173"/>
  <c r="Q173"/>
  <c r="M173"/>
  <c r="I173"/>
  <c r="AJ173"/>
  <c r="AF173"/>
  <c r="AB173"/>
  <c r="X173"/>
  <c r="T173"/>
  <c r="P173"/>
  <c r="L173"/>
  <c r="H173"/>
  <c r="AE173"/>
  <c r="W173"/>
  <c r="O173"/>
  <c r="G173"/>
  <c r="AD173"/>
  <c r="V173"/>
  <c r="N173"/>
  <c r="F173"/>
  <c r="AI173"/>
  <c r="AA173"/>
  <c r="S173"/>
  <c r="K173"/>
  <c r="Z173"/>
  <c r="R173"/>
  <c r="C173"/>
  <c r="J173"/>
  <c r="AH173"/>
  <c r="AH150"/>
  <c r="AD150"/>
  <c r="Z150"/>
  <c r="V150"/>
  <c r="R150"/>
  <c r="N150"/>
  <c r="J150"/>
  <c r="F150"/>
  <c r="AG150"/>
  <c r="AC150"/>
  <c r="Y150"/>
  <c r="U150"/>
  <c r="Q150"/>
  <c r="M150"/>
  <c r="I150"/>
  <c r="AF150"/>
  <c r="X150"/>
  <c r="P150"/>
  <c r="H150"/>
  <c r="C150"/>
  <c r="S150"/>
  <c r="AE150"/>
  <c r="W150"/>
  <c r="O150"/>
  <c r="G150"/>
  <c r="AI150"/>
  <c r="K150"/>
  <c r="AJ150"/>
  <c r="AB150"/>
  <c r="T150"/>
  <c r="L150"/>
  <c r="AA150"/>
  <c r="AH166"/>
  <c r="AD166"/>
  <c r="Z166"/>
  <c r="V166"/>
  <c r="R166"/>
  <c r="N166"/>
  <c r="J166"/>
  <c r="F166"/>
  <c r="AG166"/>
  <c r="AC166"/>
  <c r="Y166"/>
  <c r="U166"/>
  <c r="Q166"/>
  <c r="M166"/>
  <c r="I166"/>
  <c r="AJ166"/>
  <c r="AF166"/>
  <c r="AB166"/>
  <c r="X166"/>
  <c r="T166"/>
  <c r="P166"/>
  <c r="L166"/>
  <c r="H166"/>
  <c r="AI166"/>
  <c r="S166"/>
  <c r="C166"/>
  <c r="AE166"/>
  <c r="O166"/>
  <c r="W166"/>
  <c r="AA166"/>
  <c r="K166"/>
  <c r="G166"/>
  <c r="AI183"/>
  <c r="AE183"/>
  <c r="AA183"/>
  <c r="W183"/>
  <c r="S183"/>
  <c r="O183"/>
  <c r="AG183"/>
  <c r="AB183"/>
  <c r="V183"/>
  <c r="Q183"/>
  <c r="L183"/>
  <c r="H183"/>
  <c r="AD183"/>
  <c r="X183"/>
  <c r="P183"/>
  <c r="J183"/>
  <c r="AJ183"/>
  <c r="AC183"/>
  <c r="U183"/>
  <c r="N183"/>
  <c r="I183"/>
  <c r="Z183"/>
  <c r="M183"/>
  <c r="Y183"/>
  <c r="K183"/>
  <c r="AH183"/>
  <c r="T183"/>
  <c r="G183"/>
  <c r="F183"/>
  <c r="R183"/>
  <c r="AF183"/>
  <c r="C183"/>
  <c r="AJ180"/>
  <c r="AF180"/>
  <c r="AB180"/>
  <c r="X180"/>
  <c r="T180"/>
  <c r="P180"/>
  <c r="L180"/>
  <c r="H180"/>
  <c r="AI180"/>
  <c r="AE180"/>
  <c r="AA180"/>
  <c r="W180"/>
  <c r="S180"/>
  <c r="O180"/>
  <c r="K180"/>
  <c r="G180"/>
  <c r="AD180"/>
  <c r="V180"/>
  <c r="N180"/>
  <c r="F180"/>
  <c r="AC180"/>
  <c r="U180"/>
  <c r="M180"/>
  <c r="AH180"/>
  <c r="Z180"/>
  <c r="R180"/>
  <c r="J180"/>
  <c r="AG180"/>
  <c r="Y180"/>
  <c r="Q180"/>
  <c r="C180"/>
  <c r="I180"/>
  <c r="AJ152"/>
  <c r="AF152"/>
  <c r="AB152"/>
  <c r="X152"/>
  <c r="T152"/>
  <c r="P152"/>
  <c r="L152"/>
  <c r="H152"/>
  <c r="AI152"/>
  <c r="AE152"/>
  <c r="AA152"/>
  <c r="W152"/>
  <c r="S152"/>
  <c r="O152"/>
  <c r="K152"/>
  <c r="G152"/>
  <c r="AH152"/>
  <c r="Z152"/>
  <c r="R152"/>
  <c r="J152"/>
  <c r="AC152"/>
  <c r="AG152"/>
  <c r="Y152"/>
  <c r="Q152"/>
  <c r="I152"/>
  <c r="U152"/>
  <c r="AD152"/>
  <c r="V152"/>
  <c r="N152"/>
  <c r="F152"/>
  <c r="C152"/>
  <c r="M152"/>
  <c r="AH162"/>
  <c r="AD162"/>
  <c r="Z162"/>
  <c r="V162"/>
  <c r="R162"/>
  <c r="N162"/>
  <c r="J162"/>
  <c r="F162"/>
  <c r="AG162"/>
  <c r="AC162"/>
  <c r="Y162"/>
  <c r="U162"/>
  <c r="Q162"/>
  <c r="M162"/>
  <c r="I162"/>
  <c r="AJ162"/>
  <c r="AF162"/>
  <c r="AB162"/>
  <c r="X162"/>
  <c r="T162"/>
  <c r="P162"/>
  <c r="L162"/>
  <c r="H162"/>
  <c r="AE162"/>
  <c r="O162"/>
  <c r="C162"/>
  <c r="S162"/>
  <c r="AA162"/>
  <c r="K162"/>
  <c r="AI162"/>
  <c r="W162"/>
  <c r="G162"/>
  <c r="AG200"/>
  <c r="AC200"/>
  <c r="Y200"/>
  <c r="U200"/>
  <c r="Q200"/>
  <c r="M200"/>
  <c r="I200"/>
  <c r="AI200"/>
  <c r="AD200"/>
  <c r="X200"/>
  <c r="S200"/>
  <c r="N200"/>
  <c r="H200"/>
  <c r="AF200"/>
  <c r="AA200"/>
  <c r="V200"/>
  <c r="P200"/>
  <c r="K200"/>
  <c r="F200"/>
  <c r="AH200"/>
  <c r="W200"/>
  <c r="L200"/>
  <c r="AE200"/>
  <c r="T200"/>
  <c r="J200"/>
  <c r="AB200"/>
  <c r="G200"/>
  <c r="Z200"/>
  <c r="R200"/>
  <c r="O200"/>
  <c r="AJ200"/>
  <c r="C200"/>
  <c r="AI187"/>
  <c r="AE187"/>
  <c r="AA187"/>
  <c r="W187"/>
  <c r="S187"/>
  <c r="O187"/>
  <c r="K187"/>
  <c r="G187"/>
  <c r="AF187"/>
  <c r="Z187"/>
  <c r="U187"/>
  <c r="P187"/>
  <c r="J187"/>
  <c r="AJ187"/>
  <c r="AD187"/>
  <c r="Y187"/>
  <c r="T187"/>
  <c r="N187"/>
  <c r="I187"/>
  <c r="AH187"/>
  <c r="X187"/>
  <c r="M187"/>
  <c r="AG187"/>
  <c r="V187"/>
  <c r="L187"/>
  <c r="AC187"/>
  <c r="H187"/>
  <c r="AB187"/>
  <c r="F187"/>
  <c r="R187"/>
  <c r="Q187"/>
  <c r="C187"/>
  <c r="AG193"/>
  <c r="AC193"/>
  <c r="Y193"/>
  <c r="U193"/>
  <c r="Q193"/>
  <c r="M193"/>
  <c r="I193"/>
  <c r="AI193"/>
  <c r="AE193"/>
  <c r="AA193"/>
  <c r="W193"/>
  <c r="S193"/>
  <c r="O193"/>
  <c r="K193"/>
  <c r="AJ193"/>
  <c r="AB193"/>
  <c r="T193"/>
  <c r="L193"/>
  <c r="F193"/>
  <c r="AH193"/>
  <c r="Z193"/>
  <c r="R193"/>
  <c r="J193"/>
  <c r="X193"/>
  <c r="H193"/>
  <c r="V193"/>
  <c r="G193"/>
  <c r="P193"/>
  <c r="N193"/>
  <c r="AF193"/>
  <c r="C193"/>
  <c r="AD193"/>
  <c r="AI198"/>
  <c r="AE198"/>
  <c r="AA198"/>
  <c r="W198"/>
  <c r="S198"/>
  <c r="O198"/>
  <c r="K198"/>
  <c r="G198"/>
  <c r="AG198"/>
  <c r="AB198"/>
  <c r="V198"/>
  <c r="Q198"/>
  <c r="L198"/>
  <c r="F198"/>
  <c r="AJ198"/>
  <c r="AD198"/>
  <c r="Y198"/>
  <c r="T198"/>
  <c r="N198"/>
  <c r="I198"/>
  <c r="AF198"/>
  <c r="U198"/>
  <c r="J198"/>
  <c r="AC198"/>
  <c r="R198"/>
  <c r="H198"/>
  <c r="Z198"/>
  <c r="X198"/>
  <c r="AH198"/>
  <c r="P198"/>
  <c r="C198"/>
  <c r="M198"/>
  <c r="AG145"/>
  <c r="AC145"/>
  <c r="Y145"/>
  <c r="U145"/>
  <c r="Q145"/>
  <c r="M145"/>
  <c r="I145"/>
  <c r="AJ145"/>
  <c r="AF145"/>
  <c r="AB145"/>
  <c r="X145"/>
  <c r="T145"/>
  <c r="P145"/>
  <c r="L145"/>
  <c r="H145"/>
  <c r="AI145"/>
  <c r="AA145"/>
  <c r="S145"/>
  <c r="K145"/>
  <c r="N145"/>
  <c r="AH145"/>
  <c r="Z145"/>
  <c r="R145"/>
  <c r="J145"/>
  <c r="C145"/>
  <c r="AD145"/>
  <c r="F145"/>
  <c r="AE145"/>
  <c r="W145"/>
  <c r="O145"/>
  <c r="G145"/>
  <c r="V145"/>
  <c r="AI143"/>
  <c r="AE143"/>
  <c r="AA143"/>
  <c r="W143"/>
  <c r="S143"/>
  <c r="O143"/>
  <c r="K143"/>
  <c r="G143"/>
  <c r="AH143"/>
  <c r="AD143"/>
  <c r="Z143"/>
  <c r="V143"/>
  <c r="R143"/>
  <c r="N143"/>
  <c r="J143"/>
  <c r="F143"/>
  <c r="AG143"/>
  <c r="Y143"/>
  <c r="Q143"/>
  <c r="I143"/>
  <c r="AJ143"/>
  <c r="L143"/>
  <c r="AF143"/>
  <c r="X143"/>
  <c r="P143"/>
  <c r="H143"/>
  <c r="T143"/>
  <c r="AC143"/>
  <c r="U143"/>
  <c r="M143"/>
  <c r="AB143"/>
  <c r="C143"/>
  <c r="AI163"/>
  <c r="AE163"/>
  <c r="AA163"/>
  <c r="W163"/>
  <c r="S163"/>
  <c r="O163"/>
  <c r="K163"/>
  <c r="G163"/>
  <c r="AH163"/>
  <c r="AD163"/>
  <c r="Z163"/>
  <c r="V163"/>
  <c r="R163"/>
  <c r="N163"/>
  <c r="J163"/>
  <c r="F163"/>
  <c r="AG163"/>
  <c r="AC163"/>
  <c r="Y163"/>
  <c r="U163"/>
  <c r="Q163"/>
  <c r="M163"/>
  <c r="I163"/>
  <c r="AF163"/>
  <c r="P163"/>
  <c r="AJ163"/>
  <c r="AB163"/>
  <c r="L163"/>
  <c r="C163"/>
  <c r="X163"/>
  <c r="H163"/>
  <c r="T163"/>
  <c r="AJ168"/>
  <c r="AF168"/>
  <c r="AB168"/>
  <c r="X168"/>
  <c r="AI168"/>
  <c r="AE168"/>
  <c r="AA168"/>
  <c r="W168"/>
  <c r="AH168"/>
  <c r="Z168"/>
  <c r="T168"/>
  <c r="P168"/>
  <c r="L168"/>
  <c r="H168"/>
  <c r="AG168"/>
  <c r="Y168"/>
  <c r="S168"/>
  <c r="O168"/>
  <c r="K168"/>
  <c r="G168"/>
  <c r="AD168"/>
  <c r="V168"/>
  <c r="R168"/>
  <c r="N168"/>
  <c r="J168"/>
  <c r="F168"/>
  <c r="U168"/>
  <c r="Q168"/>
  <c r="AC168"/>
  <c r="I168"/>
  <c r="M168"/>
  <c r="C168"/>
  <c r="AI191"/>
  <c r="AE191"/>
  <c r="AA191"/>
  <c r="W191"/>
  <c r="S191"/>
  <c r="O191"/>
  <c r="K191"/>
  <c r="G191"/>
  <c r="AJ191"/>
  <c r="AD191"/>
  <c r="Y191"/>
  <c r="T191"/>
  <c r="N191"/>
  <c r="I191"/>
  <c r="AH191"/>
  <c r="AC191"/>
  <c r="X191"/>
  <c r="R191"/>
  <c r="M191"/>
  <c r="H191"/>
  <c r="AB191"/>
  <c r="Q191"/>
  <c r="F191"/>
  <c r="Z191"/>
  <c r="P191"/>
  <c r="AG191"/>
  <c r="L191"/>
  <c r="AF191"/>
  <c r="J191"/>
  <c r="V191"/>
  <c r="C191"/>
  <c r="U191"/>
  <c r="AI138"/>
  <c r="AE138"/>
  <c r="AA138"/>
  <c r="W138"/>
  <c r="S138"/>
  <c r="O138"/>
  <c r="K138"/>
  <c r="G138"/>
  <c r="C138"/>
  <c r="AF138"/>
  <c r="T138"/>
  <c r="H138"/>
  <c r="AH138"/>
  <c r="AD138"/>
  <c r="Z138"/>
  <c r="V138"/>
  <c r="R138"/>
  <c r="N138"/>
  <c r="J138"/>
  <c r="F138"/>
  <c r="AB138"/>
  <c r="P138"/>
  <c r="AG138"/>
  <c r="AC138"/>
  <c r="Y138"/>
  <c r="U138"/>
  <c r="Q138"/>
  <c r="M138"/>
  <c r="I138"/>
  <c r="AJ138"/>
  <c r="X138"/>
  <c r="L138"/>
  <c r="AI195"/>
  <c r="AE195"/>
  <c r="AA195"/>
  <c r="W195"/>
  <c r="S195"/>
  <c r="O195"/>
  <c r="K195"/>
  <c r="G195"/>
  <c r="AG195"/>
  <c r="AC195"/>
  <c r="Y195"/>
  <c r="U195"/>
  <c r="Q195"/>
  <c r="M195"/>
  <c r="I195"/>
  <c r="AD195"/>
  <c r="V195"/>
  <c r="N195"/>
  <c r="F195"/>
  <c r="AJ195"/>
  <c r="AB195"/>
  <c r="T195"/>
  <c r="L195"/>
  <c r="Z195"/>
  <c r="J195"/>
  <c r="X195"/>
  <c r="H195"/>
  <c r="R195"/>
  <c r="P195"/>
  <c r="AH195"/>
  <c r="AF195"/>
  <c r="C195"/>
  <c r="AJ160"/>
  <c r="AF160"/>
  <c r="AB160"/>
  <c r="X160"/>
  <c r="T160"/>
  <c r="P160"/>
  <c r="L160"/>
  <c r="H160"/>
  <c r="AI160"/>
  <c r="AE160"/>
  <c r="AA160"/>
  <c r="W160"/>
  <c r="S160"/>
  <c r="O160"/>
  <c r="K160"/>
  <c r="G160"/>
  <c r="AH160"/>
  <c r="AD160"/>
  <c r="Z160"/>
  <c r="V160"/>
  <c r="R160"/>
  <c r="N160"/>
  <c r="J160"/>
  <c r="F160"/>
  <c r="AC160"/>
  <c r="M160"/>
  <c r="AG160"/>
  <c r="Y160"/>
  <c r="I160"/>
  <c r="U160"/>
  <c r="C160"/>
  <c r="Q160"/>
  <c r="AH178"/>
  <c r="AD178"/>
  <c r="Z178"/>
  <c r="V178"/>
  <c r="R178"/>
  <c r="N178"/>
  <c r="J178"/>
  <c r="F178"/>
  <c r="AG178"/>
  <c r="AC178"/>
  <c r="Y178"/>
  <c r="U178"/>
  <c r="Q178"/>
  <c r="M178"/>
  <c r="I178"/>
  <c r="AJ178"/>
  <c r="AB178"/>
  <c r="T178"/>
  <c r="L178"/>
  <c r="AI178"/>
  <c r="AA178"/>
  <c r="S178"/>
  <c r="K178"/>
  <c r="AF178"/>
  <c r="X178"/>
  <c r="P178"/>
  <c r="H178"/>
  <c r="AE178"/>
  <c r="C178"/>
  <c r="W178"/>
  <c r="G178"/>
  <c r="O178"/>
  <c r="AI155"/>
  <c r="AE155"/>
  <c r="AA155"/>
  <c r="W155"/>
  <c r="S155"/>
  <c r="O155"/>
  <c r="K155"/>
  <c r="G155"/>
  <c r="AH155"/>
  <c r="AD155"/>
  <c r="Z155"/>
  <c r="V155"/>
  <c r="R155"/>
  <c r="N155"/>
  <c r="J155"/>
  <c r="F155"/>
  <c r="AC155"/>
  <c r="U155"/>
  <c r="M155"/>
  <c r="P155"/>
  <c r="AJ155"/>
  <c r="AB155"/>
  <c r="T155"/>
  <c r="L155"/>
  <c r="X155"/>
  <c r="AG155"/>
  <c r="Y155"/>
  <c r="Q155"/>
  <c r="I155"/>
  <c r="AF155"/>
  <c r="H155"/>
  <c r="C155"/>
  <c r="AH146"/>
  <c r="AD146"/>
  <c r="Z146"/>
  <c r="V146"/>
  <c r="R146"/>
  <c r="N146"/>
  <c r="J146"/>
  <c r="F146"/>
  <c r="AG146"/>
  <c r="AC146"/>
  <c r="Y146"/>
  <c r="U146"/>
  <c r="Q146"/>
  <c r="M146"/>
  <c r="I146"/>
  <c r="AJ146"/>
  <c r="AB146"/>
  <c r="T146"/>
  <c r="L146"/>
  <c r="C146"/>
  <c r="O146"/>
  <c r="AI146"/>
  <c r="AA146"/>
  <c r="S146"/>
  <c r="K146"/>
  <c r="AE146"/>
  <c r="AF146"/>
  <c r="X146"/>
  <c r="P146"/>
  <c r="H146"/>
  <c r="W146"/>
  <c r="G146"/>
  <c r="AH190"/>
  <c r="AD190"/>
  <c r="Z190"/>
  <c r="V190"/>
  <c r="R190"/>
  <c r="N190"/>
  <c r="J190"/>
  <c r="F190"/>
  <c r="AI190"/>
  <c r="AC190"/>
  <c r="X190"/>
  <c r="S190"/>
  <c r="M190"/>
  <c r="H190"/>
  <c r="AG190"/>
  <c r="AB190"/>
  <c r="W190"/>
  <c r="Q190"/>
  <c r="L190"/>
  <c r="G190"/>
  <c r="AA190"/>
  <c r="P190"/>
  <c r="AJ190"/>
  <c r="Y190"/>
  <c r="O190"/>
  <c r="U190"/>
  <c r="T190"/>
  <c r="AF190"/>
  <c r="K190"/>
  <c r="C190"/>
  <c r="I190"/>
  <c r="AE190"/>
  <c r="AG161"/>
  <c r="AC161"/>
  <c r="Y161"/>
  <c r="U161"/>
  <c r="Q161"/>
  <c r="M161"/>
  <c r="I161"/>
  <c r="AJ161"/>
  <c r="AF161"/>
  <c r="AB161"/>
  <c r="X161"/>
  <c r="T161"/>
  <c r="P161"/>
  <c r="L161"/>
  <c r="H161"/>
  <c r="AI161"/>
  <c r="AE161"/>
  <c r="AA161"/>
  <c r="W161"/>
  <c r="S161"/>
  <c r="O161"/>
  <c r="K161"/>
  <c r="G161"/>
  <c r="AD161"/>
  <c r="N161"/>
  <c r="Z161"/>
  <c r="J161"/>
  <c r="C161"/>
  <c r="R161"/>
  <c r="V161"/>
  <c r="F161"/>
  <c r="AH161"/>
  <c r="AH158"/>
  <c r="AD158"/>
  <c r="Z158"/>
  <c r="V158"/>
  <c r="R158"/>
  <c r="N158"/>
  <c r="J158"/>
  <c r="F158"/>
  <c r="AG158"/>
  <c r="AC158"/>
  <c r="Y158"/>
  <c r="U158"/>
  <c r="Q158"/>
  <c r="M158"/>
  <c r="I158"/>
  <c r="AJ158"/>
  <c r="AF158"/>
  <c r="AB158"/>
  <c r="X158"/>
  <c r="T158"/>
  <c r="P158"/>
  <c r="L158"/>
  <c r="H158"/>
  <c r="AA158"/>
  <c r="K158"/>
  <c r="C158"/>
  <c r="W158"/>
  <c r="G158"/>
  <c r="O158"/>
  <c r="AI158"/>
  <c r="S158"/>
  <c r="AE158"/>
  <c r="AJ192"/>
  <c r="AF192"/>
  <c r="AB192"/>
  <c r="X192"/>
  <c r="T192"/>
  <c r="P192"/>
  <c r="L192"/>
  <c r="H192"/>
  <c r="AE192"/>
  <c r="Z192"/>
  <c r="U192"/>
  <c r="O192"/>
  <c r="J192"/>
  <c r="AI192"/>
  <c r="AD192"/>
  <c r="Y192"/>
  <c r="S192"/>
  <c r="N192"/>
  <c r="I192"/>
  <c r="AC192"/>
  <c r="R192"/>
  <c r="G192"/>
  <c r="AA192"/>
  <c r="Q192"/>
  <c r="F192"/>
  <c r="W192"/>
  <c r="V192"/>
  <c r="AH192"/>
  <c r="M192"/>
  <c r="K192"/>
  <c r="C192"/>
  <c r="AG192"/>
  <c r="AJ156"/>
  <c r="AF156"/>
  <c r="AB156"/>
  <c r="X156"/>
  <c r="T156"/>
  <c r="P156"/>
  <c r="L156"/>
  <c r="H156"/>
  <c r="AI156"/>
  <c r="AE156"/>
  <c r="AA156"/>
  <c r="W156"/>
  <c r="S156"/>
  <c r="O156"/>
  <c r="K156"/>
  <c r="G156"/>
  <c r="AD156"/>
  <c r="V156"/>
  <c r="N156"/>
  <c r="F156"/>
  <c r="AG156"/>
  <c r="I156"/>
  <c r="AC156"/>
  <c r="U156"/>
  <c r="M156"/>
  <c r="Q156"/>
  <c r="AH156"/>
  <c r="Z156"/>
  <c r="R156"/>
  <c r="J156"/>
  <c r="C156"/>
  <c r="Y156"/>
  <c r="AG169"/>
  <c r="AC169"/>
  <c r="Y169"/>
  <c r="U169"/>
  <c r="Q169"/>
  <c r="M169"/>
  <c r="I169"/>
  <c r="AJ169"/>
  <c r="AF169"/>
  <c r="AB169"/>
  <c r="X169"/>
  <c r="T169"/>
  <c r="P169"/>
  <c r="L169"/>
  <c r="H169"/>
  <c r="AI169"/>
  <c r="AA169"/>
  <c r="S169"/>
  <c r="K169"/>
  <c r="AH169"/>
  <c r="Z169"/>
  <c r="R169"/>
  <c r="J169"/>
  <c r="AE169"/>
  <c r="W169"/>
  <c r="O169"/>
  <c r="G169"/>
  <c r="V169"/>
  <c r="AD169"/>
  <c r="N169"/>
  <c r="C169"/>
  <c r="F169"/>
  <c r="AJ206"/>
  <c r="AF206"/>
  <c r="AB206"/>
  <c r="X206"/>
  <c r="T206"/>
  <c r="P206"/>
  <c r="L206"/>
  <c r="H206"/>
  <c r="AG206"/>
  <c r="AA206"/>
  <c r="V206"/>
  <c r="Q206"/>
  <c r="K206"/>
  <c r="F206"/>
  <c r="AD206"/>
  <c r="W206"/>
  <c r="O206"/>
  <c r="I206"/>
  <c r="AH206"/>
  <c r="Z206"/>
  <c r="S206"/>
  <c r="M206"/>
  <c r="AI206"/>
  <c r="U206"/>
  <c r="G206"/>
  <c r="AE206"/>
  <c r="R206"/>
  <c r="AC206"/>
  <c r="Y206"/>
  <c r="N206"/>
  <c r="C206"/>
  <c r="J206"/>
  <c r="AI175"/>
  <c r="AE175"/>
  <c r="AA175"/>
  <c r="W175"/>
  <c r="S175"/>
  <c r="O175"/>
  <c r="K175"/>
  <c r="G175"/>
  <c r="AH175"/>
  <c r="AD175"/>
  <c r="Z175"/>
  <c r="V175"/>
  <c r="R175"/>
  <c r="N175"/>
  <c r="J175"/>
  <c r="F175"/>
  <c r="AG175"/>
  <c r="Y175"/>
  <c r="Q175"/>
  <c r="I175"/>
  <c r="AF175"/>
  <c r="X175"/>
  <c r="P175"/>
  <c r="H175"/>
  <c r="AC175"/>
  <c r="U175"/>
  <c r="M175"/>
  <c r="AB175"/>
  <c r="AJ175"/>
  <c r="T175"/>
  <c r="C175"/>
  <c r="L175"/>
  <c r="AG207"/>
  <c r="AC207"/>
  <c r="Y207"/>
  <c r="U207"/>
  <c r="Q207"/>
  <c r="M207"/>
  <c r="I207"/>
  <c r="AH207"/>
  <c r="AB207"/>
  <c r="W207"/>
  <c r="R207"/>
  <c r="L207"/>
  <c r="G207"/>
  <c r="AI207"/>
  <c r="AA207"/>
  <c r="T207"/>
  <c r="N207"/>
  <c r="F207"/>
  <c r="AE207"/>
  <c r="X207"/>
  <c r="P207"/>
  <c r="J207"/>
  <c r="AF207"/>
  <c r="S207"/>
  <c r="AD207"/>
  <c r="O207"/>
  <c r="Z207"/>
  <c r="V207"/>
  <c r="K207"/>
  <c r="H207"/>
  <c r="AJ207"/>
  <c r="C207"/>
  <c r="AJ184"/>
  <c r="AF184"/>
  <c r="AB184"/>
  <c r="X184"/>
  <c r="T184"/>
  <c r="P184"/>
  <c r="L184"/>
  <c r="H184"/>
  <c r="AH184"/>
  <c r="AC184"/>
  <c r="W184"/>
  <c r="R184"/>
  <c r="M184"/>
  <c r="G184"/>
  <c r="AI184"/>
  <c r="AA184"/>
  <c r="U184"/>
  <c r="N184"/>
  <c r="F184"/>
  <c r="AG184"/>
  <c r="Z184"/>
  <c r="S184"/>
  <c r="K184"/>
  <c r="Y184"/>
  <c r="J184"/>
  <c r="V184"/>
  <c r="I184"/>
  <c r="AE184"/>
  <c r="Q184"/>
  <c r="AD184"/>
  <c r="O184"/>
  <c r="C184"/>
  <c r="AG181"/>
  <c r="AC181"/>
  <c r="Y181"/>
  <c r="U181"/>
  <c r="Q181"/>
  <c r="M181"/>
  <c r="I181"/>
  <c r="AJ181"/>
  <c r="AF181"/>
  <c r="AB181"/>
  <c r="X181"/>
  <c r="T181"/>
  <c r="P181"/>
  <c r="L181"/>
  <c r="H181"/>
  <c r="AE181"/>
  <c r="W181"/>
  <c r="O181"/>
  <c r="G181"/>
  <c r="AD181"/>
  <c r="V181"/>
  <c r="N181"/>
  <c r="F181"/>
  <c r="AI181"/>
  <c r="AA181"/>
  <c r="S181"/>
  <c r="K181"/>
  <c r="AH181"/>
  <c r="Z181"/>
  <c r="C181"/>
  <c r="J181"/>
  <c r="R181"/>
  <c r="AG185"/>
  <c r="AC185"/>
  <c r="Y185"/>
  <c r="U185"/>
  <c r="Q185"/>
  <c r="M185"/>
  <c r="I185"/>
  <c r="AI185"/>
  <c r="AD185"/>
  <c r="X185"/>
  <c r="S185"/>
  <c r="N185"/>
  <c r="H185"/>
  <c r="AF185"/>
  <c r="Z185"/>
  <c r="R185"/>
  <c r="K185"/>
  <c r="AE185"/>
  <c r="W185"/>
  <c r="P185"/>
  <c r="J185"/>
  <c r="AJ185"/>
  <c r="V185"/>
  <c r="G185"/>
  <c r="AH185"/>
  <c r="T185"/>
  <c r="F185"/>
  <c r="AB185"/>
  <c r="O185"/>
  <c r="C185"/>
  <c r="AA185"/>
  <c r="L185"/>
  <c r="AH170"/>
  <c r="AD170"/>
  <c r="Z170"/>
  <c r="V170"/>
  <c r="R170"/>
  <c r="N170"/>
  <c r="J170"/>
  <c r="F170"/>
  <c r="AG170"/>
  <c r="AC170"/>
  <c r="Y170"/>
  <c r="U170"/>
  <c r="Q170"/>
  <c r="M170"/>
  <c r="I170"/>
  <c r="AJ170"/>
  <c r="AB170"/>
  <c r="T170"/>
  <c r="L170"/>
  <c r="AI170"/>
  <c r="AA170"/>
  <c r="S170"/>
  <c r="K170"/>
  <c r="AF170"/>
  <c r="X170"/>
  <c r="P170"/>
  <c r="H170"/>
  <c r="W170"/>
  <c r="C170"/>
  <c r="O170"/>
  <c r="G170"/>
  <c r="AE170"/>
  <c r="AJ212"/>
  <c r="AF212"/>
  <c r="AB212"/>
  <c r="X212"/>
  <c r="T212"/>
  <c r="P212"/>
  <c r="L212"/>
  <c r="H212"/>
  <c r="AI212"/>
  <c r="AE212"/>
  <c r="AA212"/>
  <c r="W212"/>
  <c r="S212"/>
  <c r="O212"/>
  <c r="K212"/>
  <c r="G212"/>
  <c r="AH212"/>
  <c r="AD212"/>
  <c r="Z212"/>
  <c r="V212"/>
  <c r="R212"/>
  <c r="N212"/>
  <c r="J212"/>
  <c r="F212"/>
  <c r="AG212"/>
  <c r="Q212"/>
  <c r="AC212"/>
  <c r="I212"/>
  <c r="U212"/>
  <c r="Y212"/>
  <c r="M212"/>
  <c r="C212"/>
  <c r="AH142"/>
  <c r="AD142"/>
  <c r="Z142"/>
  <c r="V142"/>
  <c r="R142"/>
  <c r="N142"/>
  <c r="J142"/>
  <c r="F142"/>
  <c r="AG142"/>
  <c r="AC142"/>
  <c r="Y142"/>
  <c r="U142"/>
  <c r="Q142"/>
  <c r="M142"/>
  <c r="I142"/>
  <c r="AF142"/>
  <c r="X142"/>
  <c r="P142"/>
  <c r="H142"/>
  <c r="C142"/>
  <c r="S142"/>
  <c r="AE142"/>
  <c r="W142"/>
  <c r="O142"/>
  <c r="G142"/>
  <c r="AA142"/>
  <c r="AJ142"/>
  <c r="AB142"/>
  <c r="T142"/>
  <c r="L142"/>
  <c r="AI142"/>
  <c r="K142"/>
  <c r="AG189"/>
  <c r="AC189"/>
  <c r="Y189"/>
  <c r="U189"/>
  <c r="Q189"/>
  <c r="M189"/>
  <c r="I189"/>
  <c r="AH189"/>
  <c r="AB189"/>
  <c r="W189"/>
  <c r="R189"/>
  <c r="L189"/>
  <c r="G189"/>
  <c r="AF189"/>
  <c r="AA189"/>
  <c r="V189"/>
  <c r="P189"/>
  <c r="K189"/>
  <c r="F189"/>
  <c r="AJ189"/>
  <c r="Z189"/>
  <c r="O189"/>
  <c r="AI189"/>
  <c r="X189"/>
  <c r="N189"/>
  <c r="AE189"/>
  <c r="J189"/>
  <c r="AD189"/>
  <c r="H189"/>
  <c r="T189"/>
  <c r="S189"/>
  <c r="C189"/>
  <c r="AJ139"/>
  <c r="AF139"/>
  <c r="AB139"/>
  <c r="X139"/>
  <c r="T139"/>
  <c r="P139"/>
  <c r="L139"/>
  <c r="H139"/>
  <c r="Y139"/>
  <c r="I139"/>
  <c r="C139"/>
  <c r="AI139"/>
  <c r="AE139"/>
  <c r="AA139"/>
  <c r="W139"/>
  <c r="S139"/>
  <c r="O139"/>
  <c r="K139"/>
  <c r="G139"/>
  <c r="AG139"/>
  <c r="U139"/>
  <c r="M139"/>
  <c r="AH139"/>
  <c r="AD139"/>
  <c r="Z139"/>
  <c r="V139"/>
  <c r="R139"/>
  <c r="N139"/>
  <c r="J139"/>
  <c r="F139"/>
  <c r="AC139"/>
  <c r="Q139"/>
  <c r="AJ176"/>
  <c r="AF176"/>
  <c r="AB176"/>
  <c r="X176"/>
  <c r="T176"/>
  <c r="P176"/>
  <c r="L176"/>
  <c r="H176"/>
  <c r="AI176"/>
  <c r="AE176"/>
  <c r="AA176"/>
  <c r="W176"/>
  <c r="S176"/>
  <c r="O176"/>
  <c r="K176"/>
  <c r="G176"/>
  <c r="AH176"/>
  <c r="Z176"/>
  <c r="R176"/>
  <c r="J176"/>
  <c r="AG176"/>
  <c r="Y176"/>
  <c r="Q176"/>
  <c r="I176"/>
  <c r="AD176"/>
  <c r="V176"/>
  <c r="N176"/>
  <c r="F176"/>
  <c r="AC176"/>
  <c r="U176"/>
  <c r="M176"/>
  <c r="C176"/>
  <c r="AG203"/>
  <c r="AC203"/>
  <c r="Y203"/>
  <c r="U203"/>
  <c r="Q203"/>
  <c r="M203"/>
  <c r="I203"/>
  <c r="AI203"/>
  <c r="AD203"/>
  <c r="X203"/>
  <c r="S203"/>
  <c r="N203"/>
  <c r="H203"/>
  <c r="AE203"/>
  <c r="W203"/>
  <c r="P203"/>
  <c r="J203"/>
  <c r="AH203"/>
  <c r="AA203"/>
  <c r="T203"/>
  <c r="L203"/>
  <c r="F203"/>
  <c r="AB203"/>
  <c r="O203"/>
  <c r="Z203"/>
  <c r="K203"/>
  <c r="AJ203"/>
  <c r="G203"/>
  <c r="AF203"/>
  <c r="V203"/>
  <c r="R203"/>
  <c r="C203"/>
  <c r="AJ148"/>
  <c r="AF148"/>
  <c r="AB148"/>
  <c r="X148"/>
  <c r="T148"/>
  <c r="P148"/>
  <c r="L148"/>
  <c r="H148"/>
  <c r="AI148"/>
  <c r="AE148"/>
  <c r="AA148"/>
  <c r="W148"/>
  <c r="S148"/>
  <c r="O148"/>
  <c r="K148"/>
  <c r="G148"/>
  <c r="AD148"/>
  <c r="V148"/>
  <c r="N148"/>
  <c r="F148"/>
  <c r="AG148"/>
  <c r="I148"/>
  <c r="AC148"/>
  <c r="U148"/>
  <c r="M148"/>
  <c r="Q148"/>
  <c r="AH148"/>
  <c r="Z148"/>
  <c r="R148"/>
  <c r="J148"/>
  <c r="C148"/>
  <c r="Y148"/>
  <c r="AH210"/>
  <c r="AD210"/>
  <c r="Z210"/>
  <c r="V210"/>
  <c r="R210"/>
  <c r="N210"/>
  <c r="J210"/>
  <c r="F210"/>
  <c r="AG210"/>
  <c r="AC210"/>
  <c r="Y210"/>
  <c r="U210"/>
  <c r="Q210"/>
  <c r="M210"/>
  <c r="I210"/>
  <c r="AJ210"/>
  <c r="AF210"/>
  <c r="AB210"/>
  <c r="X210"/>
  <c r="T210"/>
  <c r="P210"/>
  <c r="L210"/>
  <c r="H210"/>
  <c r="AE210"/>
  <c r="O210"/>
  <c r="AA210"/>
  <c r="G210"/>
  <c r="S210"/>
  <c r="AI210"/>
  <c r="W210"/>
  <c r="K210"/>
  <c r="C210"/>
  <c r="AG165"/>
  <c r="AC165"/>
  <c r="Y165"/>
  <c r="U165"/>
  <c r="Q165"/>
  <c r="M165"/>
  <c r="I165"/>
  <c r="AJ165"/>
  <c r="AF165"/>
  <c r="AB165"/>
  <c r="X165"/>
  <c r="T165"/>
  <c r="P165"/>
  <c r="L165"/>
  <c r="H165"/>
  <c r="AI165"/>
  <c r="AE165"/>
  <c r="AA165"/>
  <c r="W165"/>
  <c r="S165"/>
  <c r="O165"/>
  <c r="K165"/>
  <c r="G165"/>
  <c r="AH165"/>
  <c r="R165"/>
  <c r="V165"/>
  <c r="AD165"/>
  <c r="N165"/>
  <c r="C165"/>
  <c r="Z165"/>
  <c r="J165"/>
  <c r="F165"/>
  <c r="AJ172"/>
  <c r="AF172"/>
  <c r="AB172"/>
  <c r="X172"/>
  <c r="T172"/>
  <c r="P172"/>
  <c r="L172"/>
  <c r="H172"/>
  <c r="AI172"/>
  <c r="AE172"/>
  <c r="AA172"/>
  <c r="W172"/>
  <c r="S172"/>
  <c r="O172"/>
  <c r="K172"/>
  <c r="G172"/>
  <c r="AD172"/>
  <c r="V172"/>
  <c r="N172"/>
  <c r="F172"/>
  <c r="AC172"/>
  <c r="U172"/>
  <c r="M172"/>
  <c r="AH172"/>
  <c r="Z172"/>
  <c r="R172"/>
  <c r="J172"/>
  <c r="Y172"/>
  <c r="AG172"/>
  <c r="Q172"/>
  <c r="I172"/>
  <c r="C172"/>
  <c r="AH174"/>
  <c r="AD174"/>
  <c r="Z174"/>
  <c r="V174"/>
  <c r="R174"/>
  <c r="N174"/>
  <c r="J174"/>
  <c r="F174"/>
  <c r="AG174"/>
  <c r="AC174"/>
  <c r="Y174"/>
  <c r="U174"/>
  <c r="Q174"/>
  <c r="M174"/>
  <c r="I174"/>
  <c r="AF174"/>
  <c r="X174"/>
  <c r="P174"/>
  <c r="H174"/>
  <c r="AE174"/>
  <c r="W174"/>
  <c r="O174"/>
  <c r="G174"/>
  <c r="AJ174"/>
  <c r="AB174"/>
  <c r="T174"/>
  <c r="L174"/>
  <c r="AA174"/>
  <c r="C174"/>
  <c r="S174"/>
  <c r="AI174"/>
  <c r="K174"/>
  <c r="AI179"/>
  <c r="AE179"/>
  <c r="AA179"/>
  <c r="W179"/>
  <c r="S179"/>
  <c r="O179"/>
  <c r="K179"/>
  <c r="G179"/>
  <c r="AH179"/>
  <c r="AD179"/>
  <c r="Z179"/>
  <c r="V179"/>
  <c r="R179"/>
  <c r="N179"/>
  <c r="J179"/>
  <c r="F179"/>
  <c r="AC179"/>
  <c r="U179"/>
  <c r="M179"/>
  <c r="AJ179"/>
  <c r="AB179"/>
  <c r="T179"/>
  <c r="L179"/>
  <c r="AG179"/>
  <c r="Y179"/>
  <c r="Q179"/>
  <c r="I179"/>
  <c r="AF179"/>
  <c r="H179"/>
  <c r="C179"/>
  <c r="X179"/>
  <c r="P179"/>
  <c r="AH194"/>
  <c r="AD194"/>
  <c r="Z194"/>
  <c r="V194"/>
  <c r="R194"/>
  <c r="N194"/>
  <c r="J194"/>
  <c r="F194"/>
  <c r="AJ194"/>
  <c r="AF194"/>
  <c r="AB194"/>
  <c r="X194"/>
  <c r="T194"/>
  <c r="P194"/>
  <c r="L194"/>
  <c r="H194"/>
  <c r="AC194"/>
  <c r="U194"/>
  <c r="M194"/>
  <c r="AI194"/>
  <c r="AA194"/>
  <c r="S194"/>
  <c r="K194"/>
  <c r="Y194"/>
  <c r="I194"/>
  <c r="W194"/>
  <c r="G194"/>
  <c r="Q194"/>
  <c r="O194"/>
  <c r="AG194"/>
  <c r="C194"/>
  <c r="AE194"/>
  <c r="AG149"/>
  <c r="AC149"/>
  <c r="Y149"/>
  <c r="U149"/>
  <c r="Q149"/>
  <c r="M149"/>
  <c r="I149"/>
  <c r="AJ149"/>
  <c r="AF149"/>
  <c r="AB149"/>
  <c r="X149"/>
  <c r="T149"/>
  <c r="P149"/>
  <c r="L149"/>
  <c r="H149"/>
  <c r="AE149"/>
  <c r="W149"/>
  <c r="O149"/>
  <c r="G149"/>
  <c r="AH149"/>
  <c r="AD149"/>
  <c r="V149"/>
  <c r="N149"/>
  <c r="F149"/>
  <c r="C149"/>
  <c r="Z149"/>
  <c r="J149"/>
  <c r="AI149"/>
  <c r="AA149"/>
  <c r="S149"/>
  <c r="K149"/>
  <c r="R149"/>
  <c r="AG209"/>
  <c r="AC209"/>
  <c r="Y209"/>
  <c r="U209"/>
  <c r="Q209"/>
  <c r="M209"/>
  <c r="I209"/>
  <c r="AJ209"/>
  <c r="AF209"/>
  <c r="AB209"/>
  <c r="X209"/>
  <c r="T209"/>
  <c r="P209"/>
  <c r="L209"/>
  <c r="H209"/>
  <c r="AI209"/>
  <c r="AE209"/>
  <c r="AA209"/>
  <c r="W209"/>
  <c r="S209"/>
  <c r="O209"/>
  <c r="K209"/>
  <c r="G209"/>
  <c r="AD209"/>
  <c r="N209"/>
  <c r="R209"/>
  <c r="Z209"/>
  <c r="F209"/>
  <c r="AH209"/>
  <c r="V209"/>
  <c r="J209"/>
  <c r="C209"/>
  <c r="AI167"/>
  <c r="AE167"/>
  <c r="AA167"/>
  <c r="W167"/>
  <c r="S167"/>
  <c r="O167"/>
  <c r="K167"/>
  <c r="G167"/>
  <c r="AH167"/>
  <c r="AD167"/>
  <c r="Z167"/>
  <c r="V167"/>
  <c r="R167"/>
  <c r="N167"/>
  <c r="J167"/>
  <c r="F167"/>
  <c r="AG167"/>
  <c r="AC167"/>
  <c r="Y167"/>
  <c r="U167"/>
  <c r="Q167"/>
  <c r="M167"/>
  <c r="I167"/>
  <c r="AJ167"/>
  <c r="T167"/>
  <c r="H167"/>
  <c r="AF167"/>
  <c r="P167"/>
  <c r="AB167"/>
  <c r="L167"/>
  <c r="X167"/>
  <c r="C167"/>
  <c r="AI205"/>
  <c r="AE205"/>
  <c r="AA205"/>
  <c r="W205"/>
  <c r="S205"/>
  <c r="O205"/>
  <c r="K205"/>
  <c r="G205"/>
  <c r="AF205"/>
  <c r="Z205"/>
  <c r="U205"/>
  <c r="P205"/>
  <c r="J205"/>
  <c r="AG205"/>
  <c r="Y205"/>
  <c r="R205"/>
  <c r="L205"/>
  <c r="AJ205"/>
  <c r="AC205"/>
  <c r="V205"/>
  <c r="N205"/>
  <c r="H205"/>
  <c r="X205"/>
  <c r="I205"/>
  <c r="AH205"/>
  <c r="T205"/>
  <c r="F205"/>
  <c r="AD205"/>
  <c r="AB205"/>
  <c r="Q205"/>
  <c r="M205"/>
  <c r="C205"/>
  <c r="AG140"/>
  <c r="AC140"/>
  <c r="Y140"/>
  <c r="U140"/>
  <c r="Q140"/>
  <c r="M140"/>
  <c r="I140"/>
  <c r="Z140"/>
  <c r="R140"/>
  <c r="F140"/>
  <c r="AJ140"/>
  <c r="AF140"/>
  <c r="AB140"/>
  <c r="X140"/>
  <c r="T140"/>
  <c r="P140"/>
  <c r="L140"/>
  <c r="H140"/>
  <c r="AD140"/>
  <c r="N140"/>
  <c r="AI140"/>
  <c r="AE140"/>
  <c r="AA140"/>
  <c r="W140"/>
  <c r="S140"/>
  <c r="O140"/>
  <c r="K140"/>
  <c r="G140"/>
  <c r="C140"/>
  <c r="AH140"/>
  <c r="V140"/>
  <c r="J140"/>
  <c r="AI171"/>
  <c r="AE171"/>
  <c r="AA171"/>
  <c r="W171"/>
  <c r="S171"/>
  <c r="O171"/>
  <c r="K171"/>
  <c r="G171"/>
  <c r="AH171"/>
  <c r="AD171"/>
  <c r="Z171"/>
  <c r="V171"/>
  <c r="R171"/>
  <c r="N171"/>
  <c r="J171"/>
  <c r="F171"/>
  <c r="AC171"/>
  <c r="U171"/>
  <c r="M171"/>
  <c r="AJ171"/>
  <c r="AB171"/>
  <c r="T171"/>
  <c r="L171"/>
  <c r="AG171"/>
  <c r="Y171"/>
  <c r="Q171"/>
  <c r="I171"/>
  <c r="X171"/>
  <c r="C171"/>
  <c r="P171"/>
  <c r="AF171"/>
  <c r="H171"/>
  <c r="AJ144"/>
  <c r="AF144"/>
  <c r="AB144"/>
  <c r="X144"/>
  <c r="T144"/>
  <c r="P144"/>
  <c r="L144"/>
  <c r="H144"/>
  <c r="AI144"/>
  <c r="AE144"/>
  <c r="AA144"/>
  <c r="W144"/>
  <c r="S144"/>
  <c r="O144"/>
  <c r="K144"/>
  <c r="G144"/>
  <c r="AH144"/>
  <c r="Z144"/>
  <c r="R144"/>
  <c r="J144"/>
  <c r="AC144"/>
  <c r="AG144"/>
  <c r="Y144"/>
  <c r="Q144"/>
  <c r="I144"/>
  <c r="M144"/>
  <c r="AD144"/>
  <c r="V144"/>
  <c r="N144"/>
  <c r="F144"/>
  <c r="C144"/>
  <c r="U144"/>
  <c r="AH201"/>
  <c r="AD201"/>
  <c r="Z201"/>
  <c r="V201"/>
  <c r="R201"/>
  <c r="N201"/>
  <c r="J201"/>
  <c r="F201"/>
  <c r="AJ201"/>
  <c r="AE201"/>
  <c r="Y201"/>
  <c r="T201"/>
  <c r="O201"/>
  <c r="I201"/>
  <c r="AG201"/>
  <c r="AB201"/>
  <c r="W201"/>
  <c r="Q201"/>
  <c r="L201"/>
  <c r="G201"/>
  <c r="AI201"/>
  <c r="X201"/>
  <c r="M201"/>
  <c r="AF201"/>
  <c r="U201"/>
  <c r="K201"/>
  <c r="S201"/>
  <c r="P201"/>
  <c r="AC201"/>
  <c r="AA201"/>
  <c r="H201"/>
  <c r="C201"/>
  <c r="AJ202"/>
  <c r="AF202"/>
  <c r="AB202"/>
  <c r="X202"/>
  <c r="T202"/>
  <c r="P202"/>
  <c r="L202"/>
  <c r="H202"/>
  <c r="AH202"/>
  <c r="AC202"/>
  <c r="W202"/>
  <c r="R202"/>
  <c r="M202"/>
  <c r="G202"/>
  <c r="AG202"/>
  <c r="Z202"/>
  <c r="S202"/>
  <c r="K202"/>
  <c r="AD202"/>
  <c r="V202"/>
  <c r="O202"/>
  <c r="I202"/>
  <c r="AE202"/>
  <c r="Q202"/>
  <c r="AA202"/>
  <c r="N202"/>
  <c r="J202"/>
  <c r="AI202"/>
  <c r="F202"/>
  <c r="Y202"/>
  <c r="C202"/>
  <c r="U202"/>
  <c r="AI182"/>
  <c r="AE182"/>
  <c r="AJ182"/>
  <c r="AD182"/>
  <c r="Z182"/>
  <c r="V182"/>
  <c r="R182"/>
  <c r="N182"/>
  <c r="J182"/>
  <c r="F182"/>
  <c r="AH182"/>
  <c r="AC182"/>
  <c r="Y182"/>
  <c r="U182"/>
  <c r="Q182"/>
  <c r="M182"/>
  <c r="I182"/>
  <c r="AG182"/>
  <c r="X182"/>
  <c r="P182"/>
  <c r="H182"/>
  <c r="AF182"/>
  <c r="W182"/>
  <c r="O182"/>
  <c r="G182"/>
  <c r="AB182"/>
  <c r="T182"/>
  <c r="L182"/>
  <c r="C182"/>
  <c r="K182"/>
  <c r="AA182"/>
  <c r="S182"/>
  <c r="AI147"/>
  <c r="AE147"/>
  <c r="AA147"/>
  <c r="W147"/>
  <c r="S147"/>
  <c r="O147"/>
  <c r="K147"/>
  <c r="G147"/>
  <c r="AH147"/>
  <c r="AD147"/>
  <c r="Z147"/>
  <c r="V147"/>
  <c r="R147"/>
  <c r="N147"/>
  <c r="J147"/>
  <c r="F147"/>
  <c r="AC147"/>
  <c r="U147"/>
  <c r="M147"/>
  <c r="P147"/>
  <c r="AJ147"/>
  <c r="AB147"/>
  <c r="T147"/>
  <c r="L147"/>
  <c r="X147"/>
  <c r="C147"/>
  <c r="AG147"/>
  <c r="Y147"/>
  <c r="Q147"/>
  <c r="I147"/>
  <c r="AF147"/>
  <c r="H147"/>
  <c r="AJ199"/>
  <c r="AF199"/>
  <c r="AB199"/>
  <c r="X199"/>
  <c r="T199"/>
  <c r="P199"/>
  <c r="L199"/>
  <c r="H199"/>
  <c r="AH199"/>
  <c r="AC199"/>
  <c r="W199"/>
  <c r="R199"/>
  <c r="M199"/>
  <c r="G199"/>
  <c r="AE199"/>
  <c r="Z199"/>
  <c r="U199"/>
  <c r="O199"/>
  <c r="J199"/>
  <c r="AG199"/>
  <c r="V199"/>
  <c r="K199"/>
  <c r="AD199"/>
  <c r="S199"/>
  <c r="I199"/>
  <c r="Q199"/>
  <c r="AI199"/>
  <c r="N199"/>
  <c r="F199"/>
  <c r="AA199"/>
  <c r="Y199"/>
  <c r="C199"/>
  <c r="AH204"/>
  <c r="AD204"/>
  <c r="Z204"/>
  <c r="V204"/>
  <c r="R204"/>
  <c r="N204"/>
  <c r="J204"/>
  <c r="F204"/>
  <c r="AJ204"/>
  <c r="AE204"/>
  <c r="Y204"/>
  <c r="T204"/>
  <c r="O204"/>
  <c r="I204"/>
  <c r="AI204"/>
  <c r="AB204"/>
  <c r="U204"/>
  <c r="M204"/>
  <c r="G204"/>
  <c r="AF204"/>
  <c r="X204"/>
  <c r="Q204"/>
  <c r="K204"/>
  <c r="AA204"/>
  <c r="L204"/>
  <c r="W204"/>
  <c r="H204"/>
  <c r="AG204"/>
  <c r="AC204"/>
  <c r="S204"/>
  <c r="P204"/>
  <c r="C204"/>
  <c r="AH154"/>
  <c r="AD154"/>
  <c r="Z154"/>
  <c r="V154"/>
  <c r="R154"/>
  <c r="N154"/>
  <c r="J154"/>
  <c r="F154"/>
  <c r="AG154"/>
  <c r="AC154"/>
  <c r="Y154"/>
  <c r="U154"/>
  <c r="Q154"/>
  <c r="M154"/>
  <c r="I154"/>
  <c r="AJ154"/>
  <c r="AB154"/>
  <c r="T154"/>
  <c r="L154"/>
  <c r="C154"/>
  <c r="W154"/>
  <c r="AI154"/>
  <c r="AA154"/>
  <c r="S154"/>
  <c r="K154"/>
  <c r="AE154"/>
  <c r="G154"/>
  <c r="AF154"/>
  <c r="X154"/>
  <c r="P154"/>
  <c r="H154"/>
  <c r="O154"/>
  <c r="AI151"/>
  <c r="AE151"/>
  <c r="AA151"/>
  <c r="W151"/>
  <c r="S151"/>
  <c r="O151"/>
  <c r="K151"/>
  <c r="G151"/>
  <c r="AH151"/>
  <c r="AD151"/>
  <c r="Z151"/>
  <c r="V151"/>
  <c r="R151"/>
  <c r="N151"/>
  <c r="J151"/>
  <c r="F151"/>
  <c r="AG151"/>
  <c r="Y151"/>
  <c r="Q151"/>
  <c r="I151"/>
  <c r="AJ151"/>
  <c r="L151"/>
  <c r="C151"/>
  <c r="AF151"/>
  <c r="X151"/>
  <c r="P151"/>
  <c r="H151"/>
  <c r="AB151"/>
  <c r="AC151"/>
  <c r="U151"/>
  <c r="M151"/>
  <c r="T151"/>
  <c r="AJ208"/>
  <c r="AF208"/>
  <c r="AB208"/>
  <c r="X208"/>
  <c r="AI208"/>
  <c r="AE208"/>
  <c r="AA208"/>
  <c r="W208"/>
  <c r="S208"/>
  <c r="O208"/>
  <c r="K208"/>
  <c r="G208"/>
  <c r="AH208"/>
  <c r="AD208"/>
  <c r="Z208"/>
  <c r="V208"/>
  <c r="R208"/>
  <c r="N208"/>
  <c r="J208"/>
  <c r="F208"/>
  <c r="AC208"/>
  <c r="Q208"/>
  <c r="I208"/>
  <c r="Y208"/>
  <c r="M208"/>
  <c r="T208"/>
  <c r="H208"/>
  <c r="U208"/>
  <c r="P208"/>
  <c r="AG208"/>
  <c r="L208"/>
  <c r="C208"/>
  <c r="AG177"/>
  <c r="AC177"/>
  <c r="Y177"/>
  <c r="U177"/>
  <c r="Q177"/>
  <c r="M177"/>
  <c r="I177"/>
  <c r="AJ177"/>
  <c r="AF177"/>
  <c r="AB177"/>
  <c r="X177"/>
  <c r="T177"/>
  <c r="P177"/>
  <c r="L177"/>
  <c r="H177"/>
  <c r="AI177"/>
  <c r="AA177"/>
  <c r="S177"/>
  <c r="K177"/>
  <c r="AH177"/>
  <c r="Z177"/>
  <c r="R177"/>
  <c r="J177"/>
  <c r="AE177"/>
  <c r="W177"/>
  <c r="O177"/>
  <c r="G177"/>
  <c r="AD177"/>
  <c r="V177"/>
  <c r="C177"/>
  <c r="N177"/>
  <c r="F177"/>
  <c r="AH197"/>
  <c r="AD197"/>
  <c r="Z197"/>
  <c r="V197"/>
  <c r="R197"/>
  <c r="N197"/>
  <c r="J197"/>
  <c r="F197"/>
  <c r="AF197"/>
  <c r="AA197"/>
  <c r="U197"/>
  <c r="P197"/>
  <c r="K197"/>
  <c r="AI197"/>
  <c r="AC197"/>
  <c r="X197"/>
  <c r="S197"/>
  <c r="M197"/>
  <c r="H197"/>
  <c r="AE197"/>
  <c r="T197"/>
  <c r="I197"/>
  <c r="AB197"/>
  <c r="Q197"/>
  <c r="G197"/>
  <c r="AJ197"/>
  <c r="O197"/>
  <c r="AG197"/>
  <c r="L197"/>
  <c r="Y197"/>
  <c r="W197"/>
  <c r="C197"/>
  <c r="AJ164"/>
  <c r="AF164"/>
  <c r="AB164"/>
  <c r="X164"/>
  <c r="T164"/>
  <c r="P164"/>
  <c r="L164"/>
  <c r="H164"/>
  <c r="AI164"/>
  <c r="AE164"/>
  <c r="AA164"/>
  <c r="W164"/>
  <c r="S164"/>
  <c r="O164"/>
  <c r="K164"/>
  <c r="G164"/>
  <c r="AH164"/>
  <c r="AD164"/>
  <c r="Z164"/>
  <c r="V164"/>
  <c r="R164"/>
  <c r="N164"/>
  <c r="J164"/>
  <c r="F164"/>
  <c r="AG164"/>
  <c r="Q164"/>
  <c r="AC164"/>
  <c r="M164"/>
  <c r="U164"/>
  <c r="Y164"/>
  <c r="I164"/>
  <c r="C164"/>
  <c r="AI159"/>
  <c r="AE159"/>
  <c r="AA159"/>
  <c r="W159"/>
  <c r="S159"/>
  <c r="O159"/>
  <c r="K159"/>
  <c r="G159"/>
  <c r="AH159"/>
  <c r="AD159"/>
  <c r="Z159"/>
  <c r="V159"/>
  <c r="R159"/>
  <c r="N159"/>
  <c r="J159"/>
  <c r="F159"/>
  <c r="AG159"/>
  <c r="AC159"/>
  <c r="Y159"/>
  <c r="U159"/>
  <c r="Q159"/>
  <c r="M159"/>
  <c r="I159"/>
  <c r="AB159"/>
  <c r="L159"/>
  <c r="P159"/>
  <c r="C159"/>
  <c r="X159"/>
  <c r="H159"/>
  <c r="AF159"/>
  <c r="AJ159"/>
  <c r="T159"/>
  <c r="AI392"/>
  <c r="AE392"/>
  <c r="AA392"/>
  <c r="W392"/>
  <c r="S392"/>
  <c r="O392"/>
  <c r="K392"/>
  <c r="G392"/>
  <c r="AH392"/>
  <c r="AD392"/>
  <c r="Z392"/>
  <c r="V392"/>
  <c r="R392"/>
  <c r="N392"/>
  <c r="J392"/>
  <c r="F392"/>
  <c r="AG392"/>
  <c r="AC392"/>
  <c r="Y392"/>
  <c r="U392"/>
  <c r="Q392"/>
  <c r="M392"/>
  <c r="I392"/>
  <c r="AB392"/>
  <c r="L392"/>
  <c r="X392"/>
  <c r="H392"/>
  <c r="P392"/>
  <c r="AJ392"/>
  <c r="AF392"/>
  <c r="C392"/>
  <c r="T392"/>
  <c r="AG386"/>
  <c r="AC386"/>
  <c r="Y386"/>
  <c r="U386"/>
  <c r="Q386"/>
  <c r="M386"/>
  <c r="I386"/>
  <c r="AJ386"/>
  <c r="AF386"/>
  <c r="AB386"/>
  <c r="X386"/>
  <c r="T386"/>
  <c r="P386"/>
  <c r="L386"/>
  <c r="H386"/>
  <c r="AI386"/>
  <c r="AE386"/>
  <c r="AA386"/>
  <c r="W386"/>
  <c r="S386"/>
  <c r="O386"/>
  <c r="K386"/>
  <c r="G386"/>
  <c r="V386"/>
  <c r="F386"/>
  <c r="AH386"/>
  <c r="R386"/>
  <c r="J386"/>
  <c r="C386"/>
  <c r="AD386"/>
  <c r="Z386"/>
  <c r="N386"/>
  <c r="AH387"/>
  <c r="AD387"/>
  <c r="Z387"/>
  <c r="V387"/>
  <c r="R387"/>
  <c r="N387"/>
  <c r="J387"/>
  <c r="F387"/>
  <c r="AG387"/>
  <c r="AC387"/>
  <c r="Y387"/>
  <c r="U387"/>
  <c r="Q387"/>
  <c r="M387"/>
  <c r="I387"/>
  <c r="AJ387"/>
  <c r="AF387"/>
  <c r="AB387"/>
  <c r="X387"/>
  <c r="T387"/>
  <c r="P387"/>
  <c r="L387"/>
  <c r="H387"/>
  <c r="W387"/>
  <c r="G387"/>
  <c r="AI387"/>
  <c r="S387"/>
  <c r="K387"/>
  <c r="AE387"/>
  <c r="AA387"/>
  <c r="O387"/>
  <c r="C387"/>
  <c r="AH422"/>
  <c r="AD422"/>
  <c r="Z422"/>
  <c r="V422"/>
  <c r="R422"/>
  <c r="N422"/>
  <c r="J422"/>
  <c r="F422"/>
  <c r="AJ422"/>
  <c r="AF422"/>
  <c r="AB422"/>
  <c r="X422"/>
  <c r="T422"/>
  <c r="P422"/>
  <c r="L422"/>
  <c r="H422"/>
  <c r="AG422"/>
  <c r="Y422"/>
  <c r="Q422"/>
  <c r="I422"/>
  <c r="AE422"/>
  <c r="W422"/>
  <c r="O422"/>
  <c r="G422"/>
  <c r="AC422"/>
  <c r="U422"/>
  <c r="M422"/>
  <c r="AA422"/>
  <c r="S422"/>
  <c r="K422"/>
  <c r="AI422"/>
  <c r="C422"/>
  <c r="AJ401"/>
  <c r="AF401"/>
  <c r="AB401"/>
  <c r="X401"/>
  <c r="T401"/>
  <c r="P401"/>
  <c r="L401"/>
  <c r="H401"/>
  <c r="AI401"/>
  <c r="AE401"/>
  <c r="AA401"/>
  <c r="W401"/>
  <c r="S401"/>
  <c r="O401"/>
  <c r="K401"/>
  <c r="G401"/>
  <c r="AH401"/>
  <c r="AD401"/>
  <c r="Z401"/>
  <c r="V401"/>
  <c r="R401"/>
  <c r="N401"/>
  <c r="J401"/>
  <c r="F401"/>
  <c r="U401"/>
  <c r="AG401"/>
  <c r="Q401"/>
  <c r="Y401"/>
  <c r="M401"/>
  <c r="I401"/>
  <c r="AC401"/>
  <c r="C401"/>
  <c r="AG348"/>
  <c r="AC348"/>
  <c r="Y348"/>
  <c r="U348"/>
  <c r="Q348"/>
  <c r="M348"/>
  <c r="I348"/>
  <c r="AI348"/>
  <c r="AE348"/>
  <c r="AA348"/>
  <c r="W348"/>
  <c r="S348"/>
  <c r="O348"/>
  <c r="K348"/>
  <c r="G348"/>
  <c r="C348"/>
  <c r="AH348"/>
  <c r="Z348"/>
  <c r="R348"/>
  <c r="J348"/>
  <c r="AF348"/>
  <c r="X348"/>
  <c r="P348"/>
  <c r="H348"/>
  <c r="AD348"/>
  <c r="V348"/>
  <c r="N348"/>
  <c r="F348"/>
  <c r="AJ348"/>
  <c r="AB348"/>
  <c r="T348"/>
  <c r="L348"/>
  <c r="AJ382"/>
  <c r="AI382"/>
  <c r="AE382"/>
  <c r="AA382"/>
  <c r="W382"/>
  <c r="S382"/>
  <c r="O382"/>
  <c r="K382"/>
  <c r="G382"/>
  <c r="AH382"/>
  <c r="AD382"/>
  <c r="Z382"/>
  <c r="V382"/>
  <c r="R382"/>
  <c r="N382"/>
  <c r="J382"/>
  <c r="F382"/>
  <c r="AB382"/>
  <c r="T382"/>
  <c r="L382"/>
  <c r="C382"/>
  <c r="AG382"/>
  <c r="Y382"/>
  <c r="Q382"/>
  <c r="I382"/>
  <c r="AF382"/>
  <c r="X382"/>
  <c r="P382"/>
  <c r="H382"/>
  <c r="AC382"/>
  <c r="U382"/>
  <c r="M382"/>
  <c r="AI384"/>
  <c r="AE384"/>
  <c r="AA384"/>
  <c r="W384"/>
  <c r="S384"/>
  <c r="O384"/>
  <c r="K384"/>
  <c r="G384"/>
  <c r="AH384"/>
  <c r="AD384"/>
  <c r="Z384"/>
  <c r="V384"/>
  <c r="R384"/>
  <c r="N384"/>
  <c r="J384"/>
  <c r="F384"/>
  <c r="AG384"/>
  <c r="AC384"/>
  <c r="Y384"/>
  <c r="U384"/>
  <c r="Q384"/>
  <c r="M384"/>
  <c r="I384"/>
  <c r="AJ384"/>
  <c r="T384"/>
  <c r="AF384"/>
  <c r="P384"/>
  <c r="H384"/>
  <c r="AB384"/>
  <c r="X384"/>
  <c r="C384"/>
  <c r="L384"/>
  <c r="AH391"/>
  <c r="AD391"/>
  <c r="Z391"/>
  <c r="V391"/>
  <c r="R391"/>
  <c r="N391"/>
  <c r="J391"/>
  <c r="F391"/>
  <c r="AG391"/>
  <c r="AC391"/>
  <c r="Y391"/>
  <c r="U391"/>
  <c r="Q391"/>
  <c r="M391"/>
  <c r="I391"/>
  <c r="AJ391"/>
  <c r="AF391"/>
  <c r="AB391"/>
  <c r="X391"/>
  <c r="T391"/>
  <c r="P391"/>
  <c r="L391"/>
  <c r="H391"/>
  <c r="AA391"/>
  <c r="K391"/>
  <c r="W391"/>
  <c r="G391"/>
  <c r="O391"/>
  <c r="AI391"/>
  <c r="AE391"/>
  <c r="S391"/>
  <c r="C391"/>
  <c r="AJ363"/>
  <c r="AF363"/>
  <c r="AB363"/>
  <c r="X363"/>
  <c r="T363"/>
  <c r="P363"/>
  <c r="L363"/>
  <c r="H363"/>
  <c r="AH363"/>
  <c r="AD363"/>
  <c r="Z363"/>
  <c r="V363"/>
  <c r="R363"/>
  <c r="N363"/>
  <c r="J363"/>
  <c r="F363"/>
  <c r="AG363"/>
  <c r="Y363"/>
  <c r="Q363"/>
  <c r="I363"/>
  <c r="C363"/>
  <c r="AE363"/>
  <c r="W363"/>
  <c r="O363"/>
  <c r="G363"/>
  <c r="AC363"/>
  <c r="U363"/>
  <c r="M363"/>
  <c r="AI363"/>
  <c r="AA363"/>
  <c r="S363"/>
  <c r="K363"/>
  <c r="AH369"/>
  <c r="AD369"/>
  <c r="Z369"/>
  <c r="V369"/>
  <c r="R369"/>
  <c r="N369"/>
  <c r="J369"/>
  <c r="F369"/>
  <c r="AG369"/>
  <c r="AC369"/>
  <c r="Y369"/>
  <c r="U369"/>
  <c r="Q369"/>
  <c r="M369"/>
  <c r="I369"/>
  <c r="AE369"/>
  <c r="W369"/>
  <c r="O369"/>
  <c r="G369"/>
  <c r="AI369"/>
  <c r="AA369"/>
  <c r="S369"/>
  <c r="K369"/>
  <c r="AF369"/>
  <c r="X369"/>
  <c r="P369"/>
  <c r="H369"/>
  <c r="AB369"/>
  <c r="T369"/>
  <c r="C369"/>
  <c r="L369"/>
  <c r="AJ369"/>
  <c r="AJ379"/>
  <c r="AF379"/>
  <c r="AB379"/>
  <c r="X379"/>
  <c r="T379"/>
  <c r="P379"/>
  <c r="L379"/>
  <c r="H379"/>
  <c r="AI379"/>
  <c r="AE379"/>
  <c r="AA379"/>
  <c r="W379"/>
  <c r="S379"/>
  <c r="O379"/>
  <c r="K379"/>
  <c r="G379"/>
  <c r="AG379"/>
  <c r="Y379"/>
  <c r="Q379"/>
  <c r="I379"/>
  <c r="AC379"/>
  <c r="U379"/>
  <c r="M379"/>
  <c r="AH379"/>
  <c r="Z379"/>
  <c r="R379"/>
  <c r="J379"/>
  <c r="F379"/>
  <c r="C379"/>
  <c r="AD379"/>
  <c r="V379"/>
  <c r="N379"/>
  <c r="AH357"/>
  <c r="AD357"/>
  <c r="Z357"/>
  <c r="V357"/>
  <c r="R357"/>
  <c r="N357"/>
  <c r="J357"/>
  <c r="F357"/>
  <c r="AJ357"/>
  <c r="AF357"/>
  <c r="AB357"/>
  <c r="X357"/>
  <c r="T357"/>
  <c r="P357"/>
  <c r="L357"/>
  <c r="H357"/>
  <c r="AI357"/>
  <c r="AA357"/>
  <c r="S357"/>
  <c r="K357"/>
  <c r="AG357"/>
  <c r="Y357"/>
  <c r="Q357"/>
  <c r="I357"/>
  <c r="AE357"/>
  <c r="W357"/>
  <c r="O357"/>
  <c r="G357"/>
  <c r="AC357"/>
  <c r="U357"/>
  <c r="M357"/>
  <c r="C357"/>
  <c r="AI419"/>
  <c r="AE419"/>
  <c r="AA419"/>
  <c r="W419"/>
  <c r="S419"/>
  <c r="O419"/>
  <c r="K419"/>
  <c r="G419"/>
  <c r="AG419"/>
  <c r="AC419"/>
  <c r="Y419"/>
  <c r="U419"/>
  <c r="Q419"/>
  <c r="M419"/>
  <c r="I419"/>
  <c r="AD419"/>
  <c r="V419"/>
  <c r="N419"/>
  <c r="F419"/>
  <c r="AJ419"/>
  <c r="AB419"/>
  <c r="T419"/>
  <c r="L419"/>
  <c r="AH419"/>
  <c r="Z419"/>
  <c r="R419"/>
  <c r="J419"/>
  <c r="X419"/>
  <c r="P419"/>
  <c r="H419"/>
  <c r="AF419"/>
  <c r="C419"/>
  <c r="AG409"/>
  <c r="AJ409"/>
  <c r="AI409"/>
  <c r="AD409"/>
  <c r="Z409"/>
  <c r="V409"/>
  <c r="R409"/>
  <c r="N409"/>
  <c r="J409"/>
  <c r="F409"/>
  <c r="AH409"/>
  <c r="AC409"/>
  <c r="Y409"/>
  <c r="U409"/>
  <c r="Q409"/>
  <c r="M409"/>
  <c r="I409"/>
  <c r="AF409"/>
  <c r="AB409"/>
  <c r="X409"/>
  <c r="T409"/>
  <c r="P409"/>
  <c r="L409"/>
  <c r="H409"/>
  <c r="S409"/>
  <c r="AE409"/>
  <c r="O409"/>
  <c r="AA409"/>
  <c r="K409"/>
  <c r="W409"/>
  <c r="G409"/>
  <c r="C409"/>
  <c r="AI423"/>
  <c r="AE423"/>
  <c r="AA423"/>
  <c r="W423"/>
  <c r="S423"/>
  <c r="O423"/>
  <c r="K423"/>
  <c r="G423"/>
  <c r="AG423"/>
  <c r="AC423"/>
  <c r="Y423"/>
  <c r="U423"/>
  <c r="Q423"/>
  <c r="M423"/>
  <c r="I423"/>
  <c r="AH423"/>
  <c r="Z423"/>
  <c r="R423"/>
  <c r="J423"/>
  <c r="AF423"/>
  <c r="X423"/>
  <c r="P423"/>
  <c r="H423"/>
  <c r="AD423"/>
  <c r="V423"/>
  <c r="N423"/>
  <c r="F423"/>
  <c r="AB423"/>
  <c r="T423"/>
  <c r="L423"/>
  <c r="AJ423"/>
  <c r="C423"/>
  <c r="AG380"/>
  <c r="AC380"/>
  <c r="Y380"/>
  <c r="U380"/>
  <c r="Q380"/>
  <c r="M380"/>
  <c r="I380"/>
  <c r="AJ380"/>
  <c r="AF380"/>
  <c r="AB380"/>
  <c r="X380"/>
  <c r="T380"/>
  <c r="P380"/>
  <c r="L380"/>
  <c r="H380"/>
  <c r="AH380"/>
  <c r="Z380"/>
  <c r="R380"/>
  <c r="J380"/>
  <c r="AD380"/>
  <c r="V380"/>
  <c r="N380"/>
  <c r="F380"/>
  <c r="C380"/>
  <c r="AI380"/>
  <c r="AA380"/>
  <c r="S380"/>
  <c r="K380"/>
  <c r="G380"/>
  <c r="AE380"/>
  <c r="W380"/>
  <c r="O380"/>
  <c r="AJ418"/>
  <c r="AF418"/>
  <c r="AB418"/>
  <c r="X418"/>
  <c r="T418"/>
  <c r="P418"/>
  <c r="L418"/>
  <c r="H418"/>
  <c r="AE418"/>
  <c r="Z418"/>
  <c r="U418"/>
  <c r="O418"/>
  <c r="J418"/>
  <c r="AI418"/>
  <c r="AD418"/>
  <c r="Y418"/>
  <c r="S418"/>
  <c r="N418"/>
  <c r="I418"/>
  <c r="AH418"/>
  <c r="AC418"/>
  <c r="W418"/>
  <c r="R418"/>
  <c r="M418"/>
  <c r="G418"/>
  <c r="AA418"/>
  <c r="F418"/>
  <c r="V418"/>
  <c r="Q418"/>
  <c r="AG418"/>
  <c r="K418"/>
  <c r="C418"/>
  <c r="AJ389"/>
  <c r="AF389"/>
  <c r="AB389"/>
  <c r="X389"/>
  <c r="T389"/>
  <c r="P389"/>
  <c r="L389"/>
  <c r="H389"/>
  <c r="AI389"/>
  <c r="AE389"/>
  <c r="AA389"/>
  <c r="W389"/>
  <c r="S389"/>
  <c r="O389"/>
  <c r="K389"/>
  <c r="G389"/>
  <c r="AH389"/>
  <c r="AD389"/>
  <c r="Z389"/>
  <c r="V389"/>
  <c r="R389"/>
  <c r="N389"/>
  <c r="J389"/>
  <c r="F389"/>
  <c r="Y389"/>
  <c r="I389"/>
  <c r="U389"/>
  <c r="M389"/>
  <c r="AG389"/>
  <c r="AC389"/>
  <c r="Q389"/>
  <c r="C389"/>
  <c r="AH381"/>
  <c r="AD381"/>
  <c r="Z381"/>
  <c r="V381"/>
  <c r="R381"/>
  <c r="N381"/>
  <c r="J381"/>
  <c r="F381"/>
  <c r="AG381"/>
  <c r="AC381"/>
  <c r="Y381"/>
  <c r="U381"/>
  <c r="Q381"/>
  <c r="M381"/>
  <c r="I381"/>
  <c r="AI381"/>
  <c r="AA381"/>
  <c r="S381"/>
  <c r="K381"/>
  <c r="AF381"/>
  <c r="X381"/>
  <c r="P381"/>
  <c r="AE381"/>
  <c r="W381"/>
  <c r="O381"/>
  <c r="G381"/>
  <c r="AJ381"/>
  <c r="AB381"/>
  <c r="T381"/>
  <c r="L381"/>
  <c r="H381"/>
  <c r="C381"/>
  <c r="AI400"/>
  <c r="AE400"/>
  <c r="AA400"/>
  <c r="W400"/>
  <c r="S400"/>
  <c r="O400"/>
  <c r="K400"/>
  <c r="G400"/>
  <c r="AH400"/>
  <c r="AD400"/>
  <c r="Z400"/>
  <c r="V400"/>
  <c r="R400"/>
  <c r="N400"/>
  <c r="J400"/>
  <c r="F400"/>
  <c r="AG400"/>
  <c r="AC400"/>
  <c r="Y400"/>
  <c r="U400"/>
  <c r="Q400"/>
  <c r="M400"/>
  <c r="I400"/>
  <c r="AJ400"/>
  <c r="T400"/>
  <c r="AF400"/>
  <c r="P400"/>
  <c r="X400"/>
  <c r="L400"/>
  <c r="H400"/>
  <c r="C400"/>
  <c r="AB400"/>
  <c r="AH416"/>
  <c r="AD416"/>
  <c r="Z416"/>
  <c r="V416"/>
  <c r="R416"/>
  <c r="N416"/>
  <c r="J416"/>
  <c r="F416"/>
  <c r="AI416"/>
  <c r="AC416"/>
  <c r="X416"/>
  <c r="S416"/>
  <c r="M416"/>
  <c r="H416"/>
  <c r="AG416"/>
  <c r="AB416"/>
  <c r="W416"/>
  <c r="Q416"/>
  <c r="L416"/>
  <c r="G416"/>
  <c r="AF416"/>
  <c r="AA416"/>
  <c r="U416"/>
  <c r="P416"/>
  <c r="K416"/>
  <c r="Y416"/>
  <c r="T416"/>
  <c r="AJ416"/>
  <c r="O416"/>
  <c r="AE416"/>
  <c r="I416"/>
  <c r="C416"/>
  <c r="AJ424"/>
  <c r="AF424"/>
  <c r="AB424"/>
  <c r="X424"/>
  <c r="T424"/>
  <c r="P424"/>
  <c r="L424"/>
  <c r="H424"/>
  <c r="AH424"/>
  <c r="AD424"/>
  <c r="Z424"/>
  <c r="V424"/>
  <c r="R424"/>
  <c r="N424"/>
  <c r="J424"/>
  <c r="F424"/>
  <c r="AI424"/>
  <c r="AA424"/>
  <c r="S424"/>
  <c r="K424"/>
  <c r="AG424"/>
  <c r="Y424"/>
  <c r="Q424"/>
  <c r="I424"/>
  <c r="AE424"/>
  <c r="W424"/>
  <c r="O424"/>
  <c r="G424"/>
  <c r="AC424"/>
  <c r="U424"/>
  <c r="M424"/>
  <c r="C424"/>
  <c r="AI406"/>
  <c r="AE406"/>
  <c r="AA406"/>
  <c r="W406"/>
  <c r="S406"/>
  <c r="O406"/>
  <c r="K406"/>
  <c r="G406"/>
  <c r="AH406"/>
  <c r="AD406"/>
  <c r="Z406"/>
  <c r="V406"/>
  <c r="R406"/>
  <c r="N406"/>
  <c r="J406"/>
  <c r="F406"/>
  <c r="AG406"/>
  <c r="AC406"/>
  <c r="Y406"/>
  <c r="U406"/>
  <c r="Q406"/>
  <c r="M406"/>
  <c r="I406"/>
  <c r="AF406"/>
  <c r="P406"/>
  <c r="AB406"/>
  <c r="L406"/>
  <c r="X406"/>
  <c r="H406"/>
  <c r="C406"/>
  <c r="AJ406"/>
  <c r="T406"/>
  <c r="AH383"/>
  <c r="AD383"/>
  <c r="Z383"/>
  <c r="V383"/>
  <c r="R383"/>
  <c r="N383"/>
  <c r="J383"/>
  <c r="F383"/>
  <c r="AG383"/>
  <c r="AC383"/>
  <c r="Y383"/>
  <c r="U383"/>
  <c r="Q383"/>
  <c r="M383"/>
  <c r="I383"/>
  <c r="AJ383"/>
  <c r="AF383"/>
  <c r="AB383"/>
  <c r="X383"/>
  <c r="T383"/>
  <c r="P383"/>
  <c r="L383"/>
  <c r="H383"/>
  <c r="AI383"/>
  <c r="S383"/>
  <c r="AE383"/>
  <c r="O383"/>
  <c r="G383"/>
  <c r="AA383"/>
  <c r="W383"/>
  <c r="K383"/>
  <c r="C383"/>
  <c r="AH353"/>
  <c r="AD353"/>
  <c r="Z353"/>
  <c r="V353"/>
  <c r="R353"/>
  <c r="N353"/>
  <c r="J353"/>
  <c r="F353"/>
  <c r="AJ353"/>
  <c r="AF353"/>
  <c r="AB353"/>
  <c r="X353"/>
  <c r="T353"/>
  <c r="P353"/>
  <c r="L353"/>
  <c r="H353"/>
  <c r="AE353"/>
  <c r="W353"/>
  <c r="O353"/>
  <c r="G353"/>
  <c r="AC353"/>
  <c r="U353"/>
  <c r="M353"/>
  <c r="C353"/>
  <c r="AI353"/>
  <c r="AA353"/>
  <c r="S353"/>
  <c r="K353"/>
  <c r="AG353"/>
  <c r="Y353"/>
  <c r="Q353"/>
  <c r="I353"/>
  <c r="AJ393"/>
  <c r="AF393"/>
  <c r="AB393"/>
  <c r="X393"/>
  <c r="T393"/>
  <c r="P393"/>
  <c r="L393"/>
  <c r="H393"/>
  <c r="AI393"/>
  <c r="AE393"/>
  <c r="AA393"/>
  <c r="W393"/>
  <c r="S393"/>
  <c r="O393"/>
  <c r="K393"/>
  <c r="G393"/>
  <c r="AH393"/>
  <c r="AD393"/>
  <c r="Z393"/>
  <c r="V393"/>
  <c r="R393"/>
  <c r="N393"/>
  <c r="J393"/>
  <c r="F393"/>
  <c r="AC393"/>
  <c r="M393"/>
  <c r="Y393"/>
  <c r="I393"/>
  <c r="Q393"/>
  <c r="AG393"/>
  <c r="U393"/>
  <c r="C393"/>
  <c r="AI358"/>
  <c r="AE358"/>
  <c r="AA358"/>
  <c r="W358"/>
  <c r="S358"/>
  <c r="O358"/>
  <c r="K358"/>
  <c r="G358"/>
  <c r="C358"/>
  <c r="AG358"/>
  <c r="AC358"/>
  <c r="Y358"/>
  <c r="U358"/>
  <c r="Q358"/>
  <c r="M358"/>
  <c r="I358"/>
  <c r="AJ358"/>
  <c r="AB358"/>
  <c r="T358"/>
  <c r="L358"/>
  <c r="AH358"/>
  <c r="Z358"/>
  <c r="R358"/>
  <c r="J358"/>
  <c r="AF358"/>
  <c r="X358"/>
  <c r="P358"/>
  <c r="H358"/>
  <c r="AD358"/>
  <c r="V358"/>
  <c r="N358"/>
  <c r="F358"/>
  <c r="AH410"/>
  <c r="AD410"/>
  <c r="Z410"/>
  <c r="V410"/>
  <c r="R410"/>
  <c r="N410"/>
  <c r="J410"/>
  <c r="F410"/>
  <c r="AG410"/>
  <c r="AC410"/>
  <c r="Y410"/>
  <c r="U410"/>
  <c r="Q410"/>
  <c r="M410"/>
  <c r="I410"/>
  <c r="AJ410"/>
  <c r="AB410"/>
  <c r="T410"/>
  <c r="L410"/>
  <c r="AI410"/>
  <c r="AA410"/>
  <c r="S410"/>
  <c r="K410"/>
  <c r="AF410"/>
  <c r="X410"/>
  <c r="P410"/>
  <c r="H410"/>
  <c r="G410"/>
  <c r="AE410"/>
  <c r="W410"/>
  <c r="O410"/>
  <c r="C410"/>
  <c r="AG368"/>
  <c r="AC368"/>
  <c r="Y368"/>
  <c r="U368"/>
  <c r="Q368"/>
  <c r="M368"/>
  <c r="I368"/>
  <c r="AJ368"/>
  <c r="AF368"/>
  <c r="AB368"/>
  <c r="X368"/>
  <c r="T368"/>
  <c r="P368"/>
  <c r="L368"/>
  <c r="H368"/>
  <c r="AD368"/>
  <c r="V368"/>
  <c r="N368"/>
  <c r="F368"/>
  <c r="AH368"/>
  <c r="Z368"/>
  <c r="R368"/>
  <c r="J368"/>
  <c r="C368"/>
  <c r="AE368"/>
  <c r="W368"/>
  <c r="O368"/>
  <c r="G368"/>
  <c r="AA368"/>
  <c r="S368"/>
  <c r="K368"/>
  <c r="AI368"/>
  <c r="AG364"/>
  <c r="AC364"/>
  <c r="Y364"/>
  <c r="U364"/>
  <c r="Q364"/>
  <c r="M364"/>
  <c r="I364"/>
  <c r="AI364"/>
  <c r="AE364"/>
  <c r="AA364"/>
  <c r="W364"/>
  <c r="S364"/>
  <c r="O364"/>
  <c r="K364"/>
  <c r="G364"/>
  <c r="C364"/>
  <c r="AH364"/>
  <c r="Z364"/>
  <c r="R364"/>
  <c r="J364"/>
  <c r="AF364"/>
  <c r="X364"/>
  <c r="P364"/>
  <c r="H364"/>
  <c r="AD364"/>
  <c r="V364"/>
  <c r="N364"/>
  <c r="F364"/>
  <c r="AJ364"/>
  <c r="AB364"/>
  <c r="T364"/>
  <c r="L364"/>
  <c r="AG404"/>
  <c r="AC404"/>
  <c r="Y404"/>
  <c r="U404"/>
  <c r="Q404"/>
  <c r="M404"/>
  <c r="I404"/>
  <c r="AJ404"/>
  <c r="AF404"/>
  <c r="AB404"/>
  <c r="X404"/>
  <c r="T404"/>
  <c r="P404"/>
  <c r="L404"/>
  <c r="H404"/>
  <c r="AI404"/>
  <c r="AE404"/>
  <c r="AA404"/>
  <c r="W404"/>
  <c r="S404"/>
  <c r="O404"/>
  <c r="K404"/>
  <c r="G404"/>
  <c r="AD404"/>
  <c r="N404"/>
  <c r="Z404"/>
  <c r="J404"/>
  <c r="V404"/>
  <c r="F404"/>
  <c r="R404"/>
  <c r="C404"/>
  <c r="AH404"/>
  <c r="AG398"/>
  <c r="AC398"/>
  <c r="Y398"/>
  <c r="U398"/>
  <c r="Q398"/>
  <c r="M398"/>
  <c r="I398"/>
  <c r="AJ398"/>
  <c r="AF398"/>
  <c r="AB398"/>
  <c r="X398"/>
  <c r="T398"/>
  <c r="P398"/>
  <c r="L398"/>
  <c r="H398"/>
  <c r="AI398"/>
  <c r="AE398"/>
  <c r="AA398"/>
  <c r="W398"/>
  <c r="S398"/>
  <c r="O398"/>
  <c r="K398"/>
  <c r="G398"/>
  <c r="AH398"/>
  <c r="R398"/>
  <c r="AD398"/>
  <c r="N398"/>
  <c r="V398"/>
  <c r="C398"/>
  <c r="J398"/>
  <c r="F398"/>
  <c r="Z398"/>
  <c r="AH377"/>
  <c r="AD377"/>
  <c r="Z377"/>
  <c r="V377"/>
  <c r="R377"/>
  <c r="N377"/>
  <c r="J377"/>
  <c r="F377"/>
  <c r="AG377"/>
  <c r="AC377"/>
  <c r="Y377"/>
  <c r="U377"/>
  <c r="Q377"/>
  <c r="M377"/>
  <c r="I377"/>
  <c r="AE377"/>
  <c r="W377"/>
  <c r="O377"/>
  <c r="G377"/>
  <c r="AI377"/>
  <c r="AA377"/>
  <c r="S377"/>
  <c r="K377"/>
  <c r="AF377"/>
  <c r="X377"/>
  <c r="P377"/>
  <c r="H377"/>
  <c r="AJ377"/>
  <c r="AB377"/>
  <c r="C377"/>
  <c r="T377"/>
  <c r="L377"/>
  <c r="AJ371"/>
  <c r="AF371"/>
  <c r="AB371"/>
  <c r="X371"/>
  <c r="T371"/>
  <c r="P371"/>
  <c r="L371"/>
  <c r="H371"/>
  <c r="AI371"/>
  <c r="AE371"/>
  <c r="AA371"/>
  <c r="W371"/>
  <c r="S371"/>
  <c r="O371"/>
  <c r="K371"/>
  <c r="G371"/>
  <c r="AG371"/>
  <c r="Y371"/>
  <c r="Q371"/>
  <c r="I371"/>
  <c r="AC371"/>
  <c r="U371"/>
  <c r="M371"/>
  <c r="AH371"/>
  <c r="Z371"/>
  <c r="R371"/>
  <c r="J371"/>
  <c r="AD371"/>
  <c r="C371"/>
  <c r="V371"/>
  <c r="N371"/>
  <c r="F371"/>
  <c r="AI366"/>
  <c r="AE366"/>
  <c r="AA366"/>
  <c r="W366"/>
  <c r="S366"/>
  <c r="AH366"/>
  <c r="AD366"/>
  <c r="Z366"/>
  <c r="V366"/>
  <c r="AJ366"/>
  <c r="AB366"/>
  <c r="T366"/>
  <c r="O366"/>
  <c r="K366"/>
  <c r="G366"/>
  <c r="C366"/>
  <c r="AF366"/>
  <c r="X366"/>
  <c r="Q366"/>
  <c r="M366"/>
  <c r="I366"/>
  <c r="AC366"/>
  <c r="U366"/>
  <c r="Y366"/>
  <c r="L366"/>
  <c r="R366"/>
  <c r="J366"/>
  <c r="P366"/>
  <c r="H366"/>
  <c r="AG366"/>
  <c r="N366"/>
  <c r="F366"/>
  <c r="AG415"/>
  <c r="AC415"/>
  <c r="Y415"/>
  <c r="U415"/>
  <c r="Q415"/>
  <c r="M415"/>
  <c r="I415"/>
  <c r="AH415"/>
  <c r="AB415"/>
  <c r="W415"/>
  <c r="R415"/>
  <c r="L415"/>
  <c r="G415"/>
  <c r="AF415"/>
  <c r="AA415"/>
  <c r="V415"/>
  <c r="P415"/>
  <c r="K415"/>
  <c r="F415"/>
  <c r="AJ415"/>
  <c r="AE415"/>
  <c r="Z415"/>
  <c r="T415"/>
  <c r="O415"/>
  <c r="J415"/>
  <c r="AI415"/>
  <c r="N415"/>
  <c r="AD415"/>
  <c r="H415"/>
  <c r="X415"/>
  <c r="S415"/>
  <c r="C415"/>
  <c r="AI396"/>
  <c r="AE396"/>
  <c r="AA396"/>
  <c r="W396"/>
  <c r="S396"/>
  <c r="O396"/>
  <c r="K396"/>
  <c r="G396"/>
  <c r="AH396"/>
  <c r="AD396"/>
  <c r="Z396"/>
  <c r="V396"/>
  <c r="R396"/>
  <c r="N396"/>
  <c r="J396"/>
  <c r="F396"/>
  <c r="AG396"/>
  <c r="AC396"/>
  <c r="Y396"/>
  <c r="U396"/>
  <c r="Q396"/>
  <c r="M396"/>
  <c r="I396"/>
  <c r="AF396"/>
  <c r="P396"/>
  <c r="AB396"/>
  <c r="L396"/>
  <c r="T396"/>
  <c r="H396"/>
  <c r="AJ396"/>
  <c r="C396"/>
  <c r="X396"/>
  <c r="AJ359"/>
  <c r="AF359"/>
  <c r="AB359"/>
  <c r="X359"/>
  <c r="T359"/>
  <c r="P359"/>
  <c r="L359"/>
  <c r="H359"/>
  <c r="AH359"/>
  <c r="AD359"/>
  <c r="Z359"/>
  <c r="V359"/>
  <c r="R359"/>
  <c r="N359"/>
  <c r="J359"/>
  <c r="F359"/>
  <c r="AC359"/>
  <c r="U359"/>
  <c r="M359"/>
  <c r="AI359"/>
  <c r="AA359"/>
  <c r="S359"/>
  <c r="K359"/>
  <c r="AG359"/>
  <c r="Y359"/>
  <c r="Q359"/>
  <c r="I359"/>
  <c r="C359"/>
  <c r="AE359"/>
  <c r="W359"/>
  <c r="O359"/>
  <c r="G359"/>
  <c r="AG408"/>
  <c r="AC408"/>
  <c r="Y408"/>
  <c r="U408"/>
  <c r="Q408"/>
  <c r="M408"/>
  <c r="I408"/>
  <c r="AJ408"/>
  <c r="AF408"/>
  <c r="AB408"/>
  <c r="X408"/>
  <c r="T408"/>
  <c r="P408"/>
  <c r="L408"/>
  <c r="H408"/>
  <c r="AI408"/>
  <c r="AE408"/>
  <c r="AA408"/>
  <c r="W408"/>
  <c r="S408"/>
  <c r="O408"/>
  <c r="K408"/>
  <c r="G408"/>
  <c r="AH408"/>
  <c r="R408"/>
  <c r="AD408"/>
  <c r="N408"/>
  <c r="Z408"/>
  <c r="J408"/>
  <c r="F408"/>
  <c r="V408"/>
  <c r="C408"/>
  <c r="AI370"/>
  <c r="AE370"/>
  <c r="AA370"/>
  <c r="W370"/>
  <c r="S370"/>
  <c r="O370"/>
  <c r="K370"/>
  <c r="G370"/>
  <c r="AH370"/>
  <c r="AD370"/>
  <c r="Z370"/>
  <c r="V370"/>
  <c r="R370"/>
  <c r="N370"/>
  <c r="J370"/>
  <c r="F370"/>
  <c r="AF370"/>
  <c r="X370"/>
  <c r="P370"/>
  <c r="H370"/>
  <c r="C370"/>
  <c r="AJ370"/>
  <c r="AB370"/>
  <c r="T370"/>
  <c r="L370"/>
  <c r="AG370"/>
  <c r="Y370"/>
  <c r="Q370"/>
  <c r="I370"/>
  <c r="AC370"/>
  <c r="U370"/>
  <c r="M370"/>
  <c r="AI417"/>
  <c r="AE417"/>
  <c r="AA417"/>
  <c r="W417"/>
  <c r="S417"/>
  <c r="O417"/>
  <c r="K417"/>
  <c r="G417"/>
  <c r="AJ417"/>
  <c r="AD417"/>
  <c r="Y417"/>
  <c r="T417"/>
  <c r="N417"/>
  <c r="I417"/>
  <c r="AH417"/>
  <c r="AC417"/>
  <c r="X417"/>
  <c r="R417"/>
  <c r="M417"/>
  <c r="H417"/>
  <c r="AG417"/>
  <c r="AB417"/>
  <c r="V417"/>
  <c r="Q417"/>
  <c r="L417"/>
  <c r="F417"/>
  <c r="P417"/>
  <c r="AF417"/>
  <c r="J417"/>
  <c r="Z417"/>
  <c r="U417"/>
  <c r="C417"/>
  <c r="AJ403"/>
  <c r="AF403"/>
  <c r="AB403"/>
  <c r="X403"/>
  <c r="T403"/>
  <c r="P403"/>
  <c r="L403"/>
  <c r="H403"/>
  <c r="AI403"/>
  <c r="AE403"/>
  <c r="AA403"/>
  <c r="W403"/>
  <c r="S403"/>
  <c r="O403"/>
  <c r="K403"/>
  <c r="G403"/>
  <c r="AH403"/>
  <c r="AD403"/>
  <c r="Z403"/>
  <c r="V403"/>
  <c r="R403"/>
  <c r="N403"/>
  <c r="J403"/>
  <c r="F403"/>
  <c r="AC403"/>
  <c r="M403"/>
  <c r="Y403"/>
  <c r="I403"/>
  <c r="U403"/>
  <c r="AG403"/>
  <c r="Q403"/>
  <c r="C403"/>
  <c r="AJ355"/>
  <c r="AF355"/>
  <c r="AB355"/>
  <c r="X355"/>
  <c r="T355"/>
  <c r="P355"/>
  <c r="L355"/>
  <c r="H355"/>
  <c r="AH355"/>
  <c r="AD355"/>
  <c r="Z355"/>
  <c r="V355"/>
  <c r="R355"/>
  <c r="N355"/>
  <c r="J355"/>
  <c r="F355"/>
  <c r="AG355"/>
  <c r="Y355"/>
  <c r="Q355"/>
  <c r="I355"/>
  <c r="C355"/>
  <c r="AE355"/>
  <c r="W355"/>
  <c r="O355"/>
  <c r="G355"/>
  <c r="AC355"/>
  <c r="U355"/>
  <c r="M355"/>
  <c r="AI355"/>
  <c r="AA355"/>
  <c r="S355"/>
  <c r="K355"/>
  <c r="AJ351"/>
  <c r="AF351"/>
  <c r="AB351"/>
  <c r="X351"/>
  <c r="T351"/>
  <c r="P351"/>
  <c r="L351"/>
  <c r="H351"/>
  <c r="AH351"/>
  <c r="AD351"/>
  <c r="Z351"/>
  <c r="V351"/>
  <c r="R351"/>
  <c r="N351"/>
  <c r="J351"/>
  <c r="F351"/>
  <c r="AC351"/>
  <c r="U351"/>
  <c r="M351"/>
  <c r="AI351"/>
  <c r="AA351"/>
  <c r="S351"/>
  <c r="K351"/>
  <c r="AG351"/>
  <c r="Y351"/>
  <c r="Q351"/>
  <c r="I351"/>
  <c r="C351"/>
  <c r="AE351"/>
  <c r="W351"/>
  <c r="O351"/>
  <c r="G351"/>
  <c r="AJ407"/>
  <c r="AF407"/>
  <c r="AB407"/>
  <c r="X407"/>
  <c r="T407"/>
  <c r="P407"/>
  <c r="L407"/>
  <c r="H407"/>
  <c r="AI407"/>
  <c r="AE407"/>
  <c r="AA407"/>
  <c r="W407"/>
  <c r="S407"/>
  <c r="O407"/>
  <c r="K407"/>
  <c r="G407"/>
  <c r="AH407"/>
  <c r="AD407"/>
  <c r="Z407"/>
  <c r="V407"/>
  <c r="R407"/>
  <c r="N407"/>
  <c r="J407"/>
  <c r="F407"/>
  <c r="AG407"/>
  <c r="Q407"/>
  <c r="AC407"/>
  <c r="M407"/>
  <c r="Y407"/>
  <c r="I407"/>
  <c r="U407"/>
  <c r="C407"/>
  <c r="AH365"/>
  <c r="AD365"/>
  <c r="Z365"/>
  <c r="V365"/>
  <c r="R365"/>
  <c r="N365"/>
  <c r="J365"/>
  <c r="F365"/>
  <c r="AJ365"/>
  <c r="AF365"/>
  <c r="AB365"/>
  <c r="X365"/>
  <c r="T365"/>
  <c r="P365"/>
  <c r="L365"/>
  <c r="H365"/>
  <c r="AI365"/>
  <c r="AA365"/>
  <c r="S365"/>
  <c r="K365"/>
  <c r="AG365"/>
  <c r="Y365"/>
  <c r="Q365"/>
  <c r="I365"/>
  <c r="AE365"/>
  <c r="W365"/>
  <c r="O365"/>
  <c r="G365"/>
  <c r="AC365"/>
  <c r="U365"/>
  <c r="M365"/>
  <c r="C365"/>
  <c r="AH405"/>
  <c r="AD405"/>
  <c r="Z405"/>
  <c r="V405"/>
  <c r="R405"/>
  <c r="N405"/>
  <c r="J405"/>
  <c r="F405"/>
  <c r="AG405"/>
  <c r="AC405"/>
  <c r="Y405"/>
  <c r="U405"/>
  <c r="Q405"/>
  <c r="M405"/>
  <c r="I405"/>
  <c r="AJ405"/>
  <c r="AF405"/>
  <c r="AB405"/>
  <c r="X405"/>
  <c r="T405"/>
  <c r="P405"/>
  <c r="L405"/>
  <c r="H405"/>
  <c r="AE405"/>
  <c r="O405"/>
  <c r="AA405"/>
  <c r="K405"/>
  <c r="W405"/>
  <c r="G405"/>
  <c r="AI405"/>
  <c r="S405"/>
  <c r="C405"/>
  <c r="AH395"/>
  <c r="AD395"/>
  <c r="Z395"/>
  <c r="V395"/>
  <c r="R395"/>
  <c r="N395"/>
  <c r="J395"/>
  <c r="F395"/>
  <c r="AG395"/>
  <c r="AC395"/>
  <c r="Y395"/>
  <c r="U395"/>
  <c r="Q395"/>
  <c r="M395"/>
  <c r="I395"/>
  <c r="AJ395"/>
  <c r="AF395"/>
  <c r="AB395"/>
  <c r="X395"/>
  <c r="T395"/>
  <c r="P395"/>
  <c r="L395"/>
  <c r="H395"/>
  <c r="AE395"/>
  <c r="O395"/>
  <c r="AA395"/>
  <c r="K395"/>
  <c r="S395"/>
  <c r="G395"/>
  <c r="AI395"/>
  <c r="W395"/>
  <c r="C395"/>
  <c r="AG360"/>
  <c r="AC360"/>
  <c r="Y360"/>
  <c r="U360"/>
  <c r="Q360"/>
  <c r="M360"/>
  <c r="I360"/>
  <c r="AI360"/>
  <c r="AE360"/>
  <c r="AA360"/>
  <c r="W360"/>
  <c r="S360"/>
  <c r="O360"/>
  <c r="K360"/>
  <c r="G360"/>
  <c r="C360"/>
  <c r="AD360"/>
  <c r="V360"/>
  <c r="N360"/>
  <c r="F360"/>
  <c r="AJ360"/>
  <c r="AB360"/>
  <c r="T360"/>
  <c r="L360"/>
  <c r="AH360"/>
  <c r="Z360"/>
  <c r="R360"/>
  <c r="J360"/>
  <c r="AF360"/>
  <c r="X360"/>
  <c r="P360"/>
  <c r="H360"/>
  <c r="AH399"/>
  <c r="AD399"/>
  <c r="Z399"/>
  <c r="V399"/>
  <c r="R399"/>
  <c r="N399"/>
  <c r="J399"/>
  <c r="F399"/>
  <c r="AG399"/>
  <c r="AC399"/>
  <c r="Y399"/>
  <c r="U399"/>
  <c r="Q399"/>
  <c r="M399"/>
  <c r="I399"/>
  <c r="AJ399"/>
  <c r="AF399"/>
  <c r="AB399"/>
  <c r="X399"/>
  <c r="T399"/>
  <c r="P399"/>
  <c r="L399"/>
  <c r="H399"/>
  <c r="AI399"/>
  <c r="S399"/>
  <c r="AE399"/>
  <c r="O399"/>
  <c r="W399"/>
  <c r="K399"/>
  <c r="G399"/>
  <c r="AA399"/>
  <c r="C399"/>
  <c r="AG390"/>
  <c r="AC390"/>
  <c r="Y390"/>
  <c r="U390"/>
  <c r="Q390"/>
  <c r="M390"/>
  <c r="I390"/>
  <c r="AJ390"/>
  <c r="AF390"/>
  <c r="AB390"/>
  <c r="X390"/>
  <c r="T390"/>
  <c r="P390"/>
  <c r="L390"/>
  <c r="H390"/>
  <c r="AI390"/>
  <c r="AE390"/>
  <c r="AA390"/>
  <c r="W390"/>
  <c r="S390"/>
  <c r="O390"/>
  <c r="K390"/>
  <c r="G390"/>
  <c r="Z390"/>
  <c r="J390"/>
  <c r="V390"/>
  <c r="F390"/>
  <c r="N390"/>
  <c r="C390"/>
  <c r="AH390"/>
  <c r="AD390"/>
  <c r="R390"/>
  <c r="AI362"/>
  <c r="AE362"/>
  <c r="AA362"/>
  <c r="W362"/>
  <c r="S362"/>
  <c r="O362"/>
  <c r="K362"/>
  <c r="G362"/>
  <c r="C362"/>
  <c r="AG362"/>
  <c r="AC362"/>
  <c r="Y362"/>
  <c r="U362"/>
  <c r="Q362"/>
  <c r="M362"/>
  <c r="I362"/>
  <c r="AF362"/>
  <c r="X362"/>
  <c r="P362"/>
  <c r="H362"/>
  <c r="AD362"/>
  <c r="V362"/>
  <c r="N362"/>
  <c r="F362"/>
  <c r="AJ362"/>
  <c r="AB362"/>
  <c r="T362"/>
  <c r="L362"/>
  <c r="AH362"/>
  <c r="Z362"/>
  <c r="R362"/>
  <c r="J362"/>
  <c r="AJ347"/>
  <c r="AF347"/>
  <c r="AB347"/>
  <c r="X347"/>
  <c r="T347"/>
  <c r="P347"/>
  <c r="L347"/>
  <c r="H347"/>
  <c r="AH347"/>
  <c r="AD347"/>
  <c r="Z347"/>
  <c r="V347"/>
  <c r="R347"/>
  <c r="N347"/>
  <c r="J347"/>
  <c r="F347"/>
  <c r="AG347"/>
  <c r="Y347"/>
  <c r="Q347"/>
  <c r="I347"/>
  <c r="C347"/>
  <c r="AE347"/>
  <c r="W347"/>
  <c r="O347"/>
  <c r="G347"/>
  <c r="AC347"/>
  <c r="U347"/>
  <c r="M347"/>
  <c r="AI347"/>
  <c r="AA347"/>
  <c r="S347"/>
  <c r="K347"/>
  <c r="AH373"/>
  <c r="AD373"/>
  <c r="Z373"/>
  <c r="V373"/>
  <c r="R373"/>
  <c r="N373"/>
  <c r="J373"/>
  <c r="F373"/>
  <c r="AG373"/>
  <c r="AC373"/>
  <c r="Y373"/>
  <c r="U373"/>
  <c r="Q373"/>
  <c r="M373"/>
  <c r="I373"/>
  <c r="AI373"/>
  <c r="AA373"/>
  <c r="S373"/>
  <c r="K373"/>
  <c r="AE373"/>
  <c r="W373"/>
  <c r="O373"/>
  <c r="G373"/>
  <c r="AJ373"/>
  <c r="AB373"/>
  <c r="T373"/>
  <c r="L373"/>
  <c r="AF373"/>
  <c r="X373"/>
  <c r="P373"/>
  <c r="H373"/>
  <c r="C373"/>
  <c r="AG352"/>
  <c r="AC352"/>
  <c r="Y352"/>
  <c r="U352"/>
  <c r="Q352"/>
  <c r="M352"/>
  <c r="I352"/>
  <c r="AI352"/>
  <c r="AE352"/>
  <c r="AA352"/>
  <c r="W352"/>
  <c r="S352"/>
  <c r="O352"/>
  <c r="K352"/>
  <c r="G352"/>
  <c r="C352"/>
  <c r="AD352"/>
  <c r="V352"/>
  <c r="N352"/>
  <c r="F352"/>
  <c r="AJ352"/>
  <c r="AB352"/>
  <c r="T352"/>
  <c r="L352"/>
  <c r="AH352"/>
  <c r="Z352"/>
  <c r="R352"/>
  <c r="J352"/>
  <c r="AF352"/>
  <c r="X352"/>
  <c r="P352"/>
  <c r="H352"/>
  <c r="AI346"/>
  <c r="AE346"/>
  <c r="AA346"/>
  <c r="W346"/>
  <c r="S346"/>
  <c r="O346"/>
  <c r="K346"/>
  <c r="G346"/>
  <c r="C346"/>
  <c r="AG346"/>
  <c r="AC346"/>
  <c r="Y346"/>
  <c r="U346"/>
  <c r="Q346"/>
  <c r="M346"/>
  <c r="I346"/>
  <c r="AF346"/>
  <c r="X346"/>
  <c r="P346"/>
  <c r="H346"/>
  <c r="AD346"/>
  <c r="V346"/>
  <c r="N346"/>
  <c r="F346"/>
  <c r="AJ346"/>
  <c r="AB346"/>
  <c r="T346"/>
  <c r="L346"/>
  <c r="AH346"/>
  <c r="Z346"/>
  <c r="R346"/>
  <c r="J346"/>
  <c r="AG372"/>
  <c r="AC372"/>
  <c r="Y372"/>
  <c r="U372"/>
  <c r="Q372"/>
  <c r="M372"/>
  <c r="I372"/>
  <c r="AJ372"/>
  <c r="AF372"/>
  <c r="AB372"/>
  <c r="X372"/>
  <c r="T372"/>
  <c r="P372"/>
  <c r="L372"/>
  <c r="H372"/>
  <c r="AH372"/>
  <c r="Z372"/>
  <c r="R372"/>
  <c r="J372"/>
  <c r="AD372"/>
  <c r="V372"/>
  <c r="N372"/>
  <c r="F372"/>
  <c r="C372"/>
  <c r="AI372"/>
  <c r="AA372"/>
  <c r="S372"/>
  <c r="K372"/>
  <c r="AE372"/>
  <c r="W372"/>
  <c r="O372"/>
  <c r="G372"/>
  <c r="AH349"/>
  <c r="AD349"/>
  <c r="Z349"/>
  <c r="V349"/>
  <c r="R349"/>
  <c r="N349"/>
  <c r="J349"/>
  <c r="F349"/>
  <c r="AJ349"/>
  <c r="AF349"/>
  <c r="AB349"/>
  <c r="X349"/>
  <c r="T349"/>
  <c r="P349"/>
  <c r="L349"/>
  <c r="H349"/>
  <c r="AI349"/>
  <c r="AA349"/>
  <c r="S349"/>
  <c r="K349"/>
  <c r="AG349"/>
  <c r="Y349"/>
  <c r="Q349"/>
  <c r="I349"/>
  <c r="AE349"/>
  <c r="W349"/>
  <c r="O349"/>
  <c r="G349"/>
  <c r="AC349"/>
  <c r="U349"/>
  <c r="M349"/>
  <c r="C349"/>
  <c r="AG376"/>
  <c r="AC376"/>
  <c r="Y376"/>
  <c r="U376"/>
  <c r="Q376"/>
  <c r="M376"/>
  <c r="I376"/>
  <c r="AJ376"/>
  <c r="AF376"/>
  <c r="AB376"/>
  <c r="X376"/>
  <c r="T376"/>
  <c r="P376"/>
  <c r="L376"/>
  <c r="H376"/>
  <c r="AD376"/>
  <c r="V376"/>
  <c r="N376"/>
  <c r="F376"/>
  <c r="AH376"/>
  <c r="Z376"/>
  <c r="R376"/>
  <c r="J376"/>
  <c r="C376"/>
  <c r="AE376"/>
  <c r="W376"/>
  <c r="O376"/>
  <c r="G376"/>
  <c r="AI376"/>
  <c r="AA376"/>
  <c r="S376"/>
  <c r="K376"/>
  <c r="AI378"/>
  <c r="AE378"/>
  <c r="AA378"/>
  <c r="W378"/>
  <c r="S378"/>
  <c r="O378"/>
  <c r="K378"/>
  <c r="G378"/>
  <c r="AH378"/>
  <c r="AD378"/>
  <c r="Z378"/>
  <c r="V378"/>
  <c r="R378"/>
  <c r="N378"/>
  <c r="J378"/>
  <c r="F378"/>
  <c r="AF378"/>
  <c r="X378"/>
  <c r="P378"/>
  <c r="H378"/>
  <c r="C378"/>
  <c r="AJ378"/>
  <c r="AB378"/>
  <c r="T378"/>
  <c r="L378"/>
  <c r="AG378"/>
  <c r="Y378"/>
  <c r="Q378"/>
  <c r="I378"/>
  <c r="AC378"/>
  <c r="U378"/>
  <c r="M378"/>
  <c r="AJ375"/>
  <c r="AF375"/>
  <c r="AB375"/>
  <c r="X375"/>
  <c r="T375"/>
  <c r="P375"/>
  <c r="L375"/>
  <c r="H375"/>
  <c r="AI375"/>
  <c r="AE375"/>
  <c r="AA375"/>
  <c r="W375"/>
  <c r="S375"/>
  <c r="O375"/>
  <c r="K375"/>
  <c r="G375"/>
  <c r="AC375"/>
  <c r="U375"/>
  <c r="M375"/>
  <c r="AG375"/>
  <c r="Y375"/>
  <c r="Q375"/>
  <c r="I375"/>
  <c r="AD375"/>
  <c r="V375"/>
  <c r="N375"/>
  <c r="F375"/>
  <c r="AH375"/>
  <c r="Z375"/>
  <c r="R375"/>
  <c r="C375"/>
  <c r="J375"/>
  <c r="AG421"/>
  <c r="AC421"/>
  <c r="Y421"/>
  <c r="U421"/>
  <c r="Q421"/>
  <c r="M421"/>
  <c r="I421"/>
  <c r="AI421"/>
  <c r="AE421"/>
  <c r="AA421"/>
  <c r="W421"/>
  <c r="S421"/>
  <c r="O421"/>
  <c r="K421"/>
  <c r="G421"/>
  <c r="AF421"/>
  <c r="X421"/>
  <c r="P421"/>
  <c r="H421"/>
  <c r="AD421"/>
  <c r="V421"/>
  <c r="N421"/>
  <c r="F421"/>
  <c r="AJ421"/>
  <c r="AB421"/>
  <c r="T421"/>
  <c r="L421"/>
  <c r="Z421"/>
  <c r="R421"/>
  <c r="J421"/>
  <c r="AH421"/>
  <c r="C421"/>
  <c r="AJ367"/>
  <c r="AF367"/>
  <c r="AB367"/>
  <c r="X367"/>
  <c r="T367"/>
  <c r="P367"/>
  <c r="L367"/>
  <c r="H367"/>
  <c r="AI367"/>
  <c r="AE367"/>
  <c r="AA367"/>
  <c r="W367"/>
  <c r="S367"/>
  <c r="O367"/>
  <c r="K367"/>
  <c r="G367"/>
  <c r="AC367"/>
  <c r="U367"/>
  <c r="M367"/>
  <c r="AG367"/>
  <c r="Y367"/>
  <c r="Q367"/>
  <c r="I367"/>
  <c r="AD367"/>
  <c r="V367"/>
  <c r="N367"/>
  <c r="F367"/>
  <c r="Z367"/>
  <c r="R367"/>
  <c r="J367"/>
  <c r="C367"/>
  <c r="AH367"/>
  <c r="AJ414"/>
  <c r="AF414"/>
  <c r="AB414"/>
  <c r="X414"/>
  <c r="T414"/>
  <c r="P414"/>
  <c r="L414"/>
  <c r="H414"/>
  <c r="AG414"/>
  <c r="AA414"/>
  <c r="V414"/>
  <c r="Q414"/>
  <c r="K414"/>
  <c r="F414"/>
  <c r="AE414"/>
  <c r="Z414"/>
  <c r="U414"/>
  <c r="O414"/>
  <c r="J414"/>
  <c r="AI414"/>
  <c r="AD414"/>
  <c r="Y414"/>
  <c r="S414"/>
  <c r="N414"/>
  <c r="I414"/>
  <c r="W414"/>
  <c r="R414"/>
  <c r="AH414"/>
  <c r="M414"/>
  <c r="G414"/>
  <c r="AC414"/>
  <c r="C414"/>
  <c r="AI374"/>
  <c r="AE374"/>
  <c r="AA374"/>
  <c r="W374"/>
  <c r="S374"/>
  <c r="O374"/>
  <c r="K374"/>
  <c r="G374"/>
  <c r="AH374"/>
  <c r="AD374"/>
  <c r="Z374"/>
  <c r="V374"/>
  <c r="R374"/>
  <c r="N374"/>
  <c r="J374"/>
  <c r="F374"/>
  <c r="AJ374"/>
  <c r="AB374"/>
  <c r="T374"/>
  <c r="L374"/>
  <c r="C374"/>
  <c r="AF374"/>
  <c r="X374"/>
  <c r="P374"/>
  <c r="H374"/>
  <c r="AC374"/>
  <c r="U374"/>
  <c r="M374"/>
  <c r="AG374"/>
  <c r="Y374"/>
  <c r="Q374"/>
  <c r="I374"/>
  <c r="AJ420"/>
  <c r="AF420"/>
  <c r="AB420"/>
  <c r="X420"/>
  <c r="T420"/>
  <c r="P420"/>
  <c r="L420"/>
  <c r="H420"/>
  <c r="AH420"/>
  <c r="AD420"/>
  <c r="Z420"/>
  <c r="V420"/>
  <c r="R420"/>
  <c r="N420"/>
  <c r="J420"/>
  <c r="F420"/>
  <c r="AE420"/>
  <c r="W420"/>
  <c r="O420"/>
  <c r="G420"/>
  <c r="AC420"/>
  <c r="U420"/>
  <c r="M420"/>
  <c r="AI420"/>
  <c r="AA420"/>
  <c r="S420"/>
  <c r="K420"/>
  <c r="Y420"/>
  <c r="Q420"/>
  <c r="I420"/>
  <c r="AG420"/>
  <c r="C420"/>
  <c r="AJ412"/>
  <c r="AF412"/>
  <c r="AB412"/>
  <c r="X412"/>
  <c r="T412"/>
  <c r="P412"/>
  <c r="L412"/>
  <c r="H412"/>
  <c r="AI412"/>
  <c r="AE412"/>
  <c r="AA412"/>
  <c r="W412"/>
  <c r="S412"/>
  <c r="O412"/>
  <c r="K412"/>
  <c r="G412"/>
  <c r="AH412"/>
  <c r="AD412"/>
  <c r="Z412"/>
  <c r="V412"/>
  <c r="R412"/>
  <c r="N412"/>
  <c r="AG412"/>
  <c r="Q412"/>
  <c r="F412"/>
  <c r="AC412"/>
  <c r="M412"/>
  <c r="Y412"/>
  <c r="J412"/>
  <c r="I412"/>
  <c r="U412"/>
  <c r="C412"/>
  <c r="AI388"/>
  <c r="AE388"/>
  <c r="AA388"/>
  <c r="W388"/>
  <c r="S388"/>
  <c r="O388"/>
  <c r="K388"/>
  <c r="G388"/>
  <c r="AH388"/>
  <c r="AD388"/>
  <c r="Z388"/>
  <c r="V388"/>
  <c r="R388"/>
  <c r="N388"/>
  <c r="J388"/>
  <c r="F388"/>
  <c r="AG388"/>
  <c r="AC388"/>
  <c r="Y388"/>
  <c r="U388"/>
  <c r="Q388"/>
  <c r="M388"/>
  <c r="I388"/>
  <c r="X388"/>
  <c r="H388"/>
  <c r="AJ388"/>
  <c r="T388"/>
  <c r="L388"/>
  <c r="AF388"/>
  <c r="AB388"/>
  <c r="C388"/>
  <c r="P388"/>
  <c r="AJ397"/>
  <c r="AF397"/>
  <c r="AB397"/>
  <c r="X397"/>
  <c r="T397"/>
  <c r="P397"/>
  <c r="L397"/>
  <c r="H397"/>
  <c r="AI397"/>
  <c r="AE397"/>
  <c r="AA397"/>
  <c r="W397"/>
  <c r="S397"/>
  <c r="O397"/>
  <c r="K397"/>
  <c r="G397"/>
  <c r="AH397"/>
  <c r="AD397"/>
  <c r="Z397"/>
  <c r="V397"/>
  <c r="R397"/>
  <c r="N397"/>
  <c r="J397"/>
  <c r="F397"/>
  <c r="AG397"/>
  <c r="Q397"/>
  <c r="AC397"/>
  <c r="M397"/>
  <c r="U397"/>
  <c r="I397"/>
  <c r="Y397"/>
  <c r="C397"/>
  <c r="AJ385"/>
  <c r="AF385"/>
  <c r="AB385"/>
  <c r="X385"/>
  <c r="T385"/>
  <c r="P385"/>
  <c r="L385"/>
  <c r="H385"/>
  <c r="AI385"/>
  <c r="AE385"/>
  <c r="AA385"/>
  <c r="W385"/>
  <c r="S385"/>
  <c r="O385"/>
  <c r="K385"/>
  <c r="G385"/>
  <c r="AH385"/>
  <c r="AD385"/>
  <c r="Z385"/>
  <c r="V385"/>
  <c r="R385"/>
  <c r="N385"/>
  <c r="J385"/>
  <c r="F385"/>
  <c r="U385"/>
  <c r="AG385"/>
  <c r="Q385"/>
  <c r="I385"/>
  <c r="AC385"/>
  <c r="Y385"/>
  <c r="M385"/>
  <c r="C385"/>
  <c r="AI350"/>
  <c r="AE350"/>
  <c r="AA350"/>
  <c r="W350"/>
  <c r="S350"/>
  <c r="O350"/>
  <c r="K350"/>
  <c r="G350"/>
  <c r="C350"/>
  <c r="AG350"/>
  <c r="AC350"/>
  <c r="Y350"/>
  <c r="U350"/>
  <c r="Q350"/>
  <c r="M350"/>
  <c r="I350"/>
  <c r="AJ350"/>
  <c r="AB350"/>
  <c r="T350"/>
  <c r="L350"/>
  <c r="AH350"/>
  <c r="Z350"/>
  <c r="R350"/>
  <c r="J350"/>
  <c r="AF350"/>
  <c r="X350"/>
  <c r="P350"/>
  <c r="H350"/>
  <c r="AD350"/>
  <c r="V350"/>
  <c r="N350"/>
  <c r="F350"/>
  <c r="AG394"/>
  <c r="AC394"/>
  <c r="Y394"/>
  <c r="U394"/>
  <c r="Q394"/>
  <c r="M394"/>
  <c r="I394"/>
  <c r="AJ394"/>
  <c r="AF394"/>
  <c r="AB394"/>
  <c r="X394"/>
  <c r="T394"/>
  <c r="P394"/>
  <c r="L394"/>
  <c r="H394"/>
  <c r="AI394"/>
  <c r="AE394"/>
  <c r="AA394"/>
  <c r="W394"/>
  <c r="S394"/>
  <c r="O394"/>
  <c r="K394"/>
  <c r="G394"/>
  <c r="AD394"/>
  <c r="N394"/>
  <c r="Z394"/>
  <c r="J394"/>
  <c r="R394"/>
  <c r="C394"/>
  <c r="F394"/>
  <c r="AH394"/>
  <c r="V394"/>
  <c r="AI402"/>
  <c r="AE402"/>
  <c r="AA402"/>
  <c r="W402"/>
  <c r="S402"/>
  <c r="O402"/>
  <c r="K402"/>
  <c r="G402"/>
  <c r="AH402"/>
  <c r="AD402"/>
  <c r="Z402"/>
  <c r="V402"/>
  <c r="R402"/>
  <c r="N402"/>
  <c r="AG402"/>
  <c r="AC402"/>
  <c r="Y402"/>
  <c r="U402"/>
  <c r="Q402"/>
  <c r="M402"/>
  <c r="I402"/>
  <c r="AB402"/>
  <c r="L402"/>
  <c r="X402"/>
  <c r="J402"/>
  <c r="AJ402"/>
  <c r="T402"/>
  <c r="H402"/>
  <c r="F402"/>
  <c r="C402"/>
  <c r="AF402"/>
  <c r="P402"/>
  <c r="AH361"/>
  <c r="AD361"/>
  <c r="Z361"/>
  <c r="V361"/>
  <c r="R361"/>
  <c r="N361"/>
  <c r="J361"/>
  <c r="F361"/>
  <c r="AJ361"/>
  <c r="AF361"/>
  <c r="AB361"/>
  <c r="X361"/>
  <c r="T361"/>
  <c r="P361"/>
  <c r="L361"/>
  <c r="H361"/>
  <c r="AE361"/>
  <c r="W361"/>
  <c r="O361"/>
  <c r="G361"/>
  <c r="AC361"/>
  <c r="U361"/>
  <c r="M361"/>
  <c r="C361"/>
  <c r="AI361"/>
  <c r="AA361"/>
  <c r="S361"/>
  <c r="K361"/>
  <c r="AG361"/>
  <c r="Y361"/>
  <c r="Q361"/>
  <c r="I361"/>
  <c r="AG356"/>
  <c r="AC356"/>
  <c r="Y356"/>
  <c r="U356"/>
  <c r="Q356"/>
  <c r="M356"/>
  <c r="I356"/>
  <c r="AI356"/>
  <c r="AE356"/>
  <c r="AA356"/>
  <c r="W356"/>
  <c r="S356"/>
  <c r="O356"/>
  <c r="K356"/>
  <c r="G356"/>
  <c r="C356"/>
  <c r="AH356"/>
  <c r="Z356"/>
  <c r="R356"/>
  <c r="J356"/>
  <c r="AF356"/>
  <c r="X356"/>
  <c r="P356"/>
  <c r="H356"/>
  <c r="AD356"/>
  <c r="V356"/>
  <c r="N356"/>
  <c r="F356"/>
  <c r="AJ356"/>
  <c r="AB356"/>
  <c r="T356"/>
  <c r="L356"/>
  <c r="AI354"/>
  <c r="AE354"/>
  <c r="AA354"/>
  <c r="W354"/>
  <c r="S354"/>
  <c r="O354"/>
  <c r="K354"/>
  <c r="G354"/>
  <c r="C354"/>
  <c r="AG354"/>
  <c r="AC354"/>
  <c r="Y354"/>
  <c r="U354"/>
  <c r="Q354"/>
  <c r="M354"/>
  <c r="I354"/>
  <c r="AF354"/>
  <c r="X354"/>
  <c r="P354"/>
  <c r="H354"/>
  <c r="AD354"/>
  <c r="V354"/>
  <c r="N354"/>
  <c r="F354"/>
  <c r="AJ354"/>
  <c r="AB354"/>
  <c r="T354"/>
  <c r="L354"/>
  <c r="AH354"/>
  <c r="Z354"/>
  <c r="R354"/>
  <c r="J354"/>
  <c r="AI411"/>
  <c r="AE411"/>
  <c r="AA411"/>
  <c r="W411"/>
  <c r="S411"/>
  <c r="O411"/>
  <c r="K411"/>
  <c r="G411"/>
  <c r="AH411"/>
  <c r="AD411"/>
  <c r="Z411"/>
  <c r="V411"/>
  <c r="R411"/>
  <c r="N411"/>
  <c r="J411"/>
  <c r="F411"/>
  <c r="AC411"/>
  <c r="U411"/>
  <c r="M411"/>
  <c r="AJ411"/>
  <c r="AB411"/>
  <c r="T411"/>
  <c r="L411"/>
  <c r="AG411"/>
  <c r="Y411"/>
  <c r="Q411"/>
  <c r="I411"/>
  <c r="H411"/>
  <c r="AF411"/>
  <c r="X411"/>
  <c r="P411"/>
  <c r="C411"/>
  <c r="AG413"/>
  <c r="AC413"/>
  <c r="Y413"/>
  <c r="U413"/>
  <c r="Q413"/>
  <c r="M413"/>
  <c r="I413"/>
  <c r="AJ413"/>
  <c r="AF413"/>
  <c r="AB413"/>
  <c r="X413"/>
  <c r="T413"/>
  <c r="P413"/>
  <c r="L413"/>
  <c r="H413"/>
  <c r="AI413"/>
  <c r="AE413"/>
  <c r="AA413"/>
  <c r="W413"/>
  <c r="S413"/>
  <c r="O413"/>
  <c r="K413"/>
  <c r="G413"/>
  <c r="AH413"/>
  <c r="R413"/>
  <c r="AD413"/>
  <c r="N413"/>
  <c r="Z413"/>
  <c r="J413"/>
  <c r="V413"/>
  <c r="F413"/>
  <c r="C413"/>
  <c r="C7"/>
  <c r="H7" s="1"/>
  <c r="G7"/>
  <c r="AE7"/>
  <c r="Y7"/>
  <c r="Q7"/>
  <c r="R7"/>
  <c r="T7"/>
  <c r="AK157"/>
  <c r="AL157"/>
  <c r="AK152"/>
  <c r="AL152"/>
  <c r="AL115"/>
  <c r="AL129"/>
  <c r="AL121"/>
  <c r="AL134"/>
  <c r="AL212"/>
  <c r="AK212"/>
  <c r="AL189"/>
  <c r="AK189"/>
  <c r="AK176"/>
  <c r="AL176"/>
  <c r="AL119"/>
  <c r="AL148"/>
  <c r="AK148"/>
  <c r="AK165"/>
  <c r="AL165"/>
  <c r="AK172"/>
  <c r="AL172"/>
  <c r="AL179"/>
  <c r="AK179"/>
  <c r="AK149"/>
  <c r="AL149"/>
  <c r="AL167"/>
  <c r="AK167"/>
  <c r="AL349"/>
  <c r="AK349"/>
  <c r="AK380"/>
  <c r="AL380"/>
  <c r="AL370"/>
  <c r="AK370"/>
  <c r="AL329"/>
  <c r="AL332"/>
  <c r="AK355"/>
  <c r="AL355"/>
  <c r="AL342"/>
  <c r="AL365"/>
  <c r="AK365"/>
  <c r="AL395"/>
  <c r="AK395"/>
  <c r="AL399"/>
  <c r="AK399"/>
  <c r="AL362"/>
  <c r="AK362"/>
  <c r="AK373"/>
  <c r="AL373"/>
  <c r="AK346"/>
  <c r="AL346"/>
  <c r="AL65"/>
  <c r="AL102"/>
  <c r="AK102"/>
  <c r="AK96"/>
  <c r="AL96"/>
  <c r="AL13"/>
  <c r="AL54"/>
  <c r="AL55"/>
  <c r="AL79"/>
  <c r="AK104"/>
  <c r="AL104"/>
  <c r="AL92"/>
  <c r="AK92"/>
  <c r="AL43"/>
  <c r="AL40"/>
  <c r="AL82"/>
  <c r="AL86"/>
  <c r="AL207"/>
  <c r="AK207"/>
  <c r="AL184"/>
  <c r="AK184"/>
  <c r="AL118"/>
  <c r="AL126"/>
  <c r="AL185"/>
  <c r="AK185"/>
  <c r="AL163"/>
  <c r="AK163"/>
  <c r="AK191"/>
  <c r="AL191"/>
  <c r="AK195"/>
  <c r="AL195"/>
  <c r="AL178"/>
  <c r="AK178"/>
  <c r="AL155"/>
  <c r="AK155"/>
  <c r="AL190"/>
  <c r="AK190"/>
  <c r="AL120"/>
  <c r="AL158"/>
  <c r="AK158"/>
  <c r="AK156"/>
  <c r="AL156"/>
  <c r="AL389"/>
  <c r="AK389"/>
  <c r="AL341"/>
  <c r="AK400"/>
  <c r="AL400"/>
  <c r="AK424"/>
  <c r="AL424"/>
  <c r="AK383"/>
  <c r="AL383"/>
  <c r="AL393"/>
  <c r="AK393"/>
  <c r="AL410"/>
  <c r="AK410"/>
  <c r="AK364"/>
  <c r="AL364"/>
  <c r="AK398"/>
  <c r="AL398"/>
  <c r="AL333"/>
  <c r="AL366"/>
  <c r="AK366"/>
  <c r="AK396"/>
  <c r="AL396"/>
  <c r="AL66"/>
  <c r="AL67"/>
  <c r="AK98"/>
  <c r="AL98"/>
  <c r="AL28"/>
  <c r="AL46"/>
  <c r="AL11"/>
  <c r="AL52"/>
  <c r="AL27"/>
  <c r="AL35"/>
  <c r="AL21"/>
  <c r="AL26"/>
  <c r="AK103"/>
  <c r="AL103"/>
  <c r="AL128"/>
  <c r="AK150"/>
  <c r="AL150"/>
  <c r="AL198"/>
  <c r="AK198"/>
  <c r="AL175"/>
  <c r="AK175"/>
  <c r="AK196"/>
  <c r="AL196"/>
  <c r="AL186"/>
  <c r="AK186"/>
  <c r="AK153"/>
  <c r="AL153"/>
  <c r="AL173"/>
  <c r="AK173"/>
  <c r="AK166"/>
  <c r="AL166"/>
  <c r="AL180"/>
  <c r="AK180"/>
  <c r="AK162"/>
  <c r="AL162"/>
  <c r="AK200"/>
  <c r="AL200"/>
  <c r="AL193"/>
  <c r="AK193"/>
  <c r="AL124"/>
  <c r="AL327"/>
  <c r="AL340"/>
  <c r="AL326"/>
  <c r="AL422"/>
  <c r="AK422"/>
  <c r="AK401"/>
  <c r="AL401"/>
  <c r="AL382"/>
  <c r="AK382"/>
  <c r="AK384"/>
  <c r="AL384"/>
  <c r="AK391"/>
  <c r="AL391"/>
  <c r="AK369"/>
  <c r="AL369"/>
  <c r="AL335"/>
  <c r="AL331"/>
  <c r="AL409"/>
  <c r="AK409"/>
  <c r="AL56"/>
  <c r="AL76"/>
  <c r="AL29"/>
  <c r="AL22"/>
  <c r="AL30"/>
  <c r="AL88"/>
  <c r="AK90"/>
  <c r="AL90"/>
  <c r="AL38"/>
  <c r="AL49"/>
  <c r="AL83"/>
  <c r="AL39"/>
  <c r="AL19"/>
  <c r="AL45"/>
  <c r="AL319"/>
  <c r="AK181"/>
  <c r="AL181"/>
  <c r="AL211"/>
  <c r="AK211"/>
  <c r="AL187"/>
  <c r="AK187"/>
  <c r="AK141"/>
  <c r="AL141"/>
  <c r="AK140"/>
  <c r="AL140"/>
  <c r="AL171"/>
  <c r="AK171"/>
  <c r="AK201"/>
  <c r="AL201"/>
  <c r="AL202"/>
  <c r="AK202"/>
  <c r="AL122"/>
  <c r="AL182"/>
  <c r="AK182"/>
  <c r="AK199"/>
  <c r="AL199"/>
  <c r="AL154"/>
  <c r="AK154"/>
  <c r="AK208"/>
  <c r="AL208"/>
  <c r="AK197"/>
  <c r="AL197"/>
  <c r="AL130"/>
  <c r="AK375"/>
  <c r="AL375"/>
  <c r="AK421"/>
  <c r="AL421"/>
  <c r="AL367"/>
  <c r="AK367"/>
  <c r="AK414"/>
  <c r="AL414"/>
  <c r="AL334"/>
  <c r="AL420"/>
  <c r="AK420"/>
  <c r="AK388"/>
  <c r="AL388"/>
  <c r="AK385"/>
  <c r="AL385"/>
  <c r="AL343"/>
  <c r="AK402"/>
  <c r="AL402"/>
  <c r="AK356"/>
  <c r="AL356"/>
  <c r="AL411"/>
  <c r="AK411"/>
  <c r="AL61"/>
  <c r="AL72"/>
  <c r="AL81"/>
  <c r="AL78"/>
  <c r="AL37"/>
  <c r="AL93"/>
  <c r="AK93"/>
  <c r="AL24"/>
  <c r="AL70"/>
  <c r="AL15"/>
  <c r="AL41"/>
  <c r="AL89"/>
  <c r="AK89"/>
  <c r="AL59"/>
  <c r="AL60"/>
  <c r="AL116"/>
  <c r="AK170"/>
  <c r="AL170"/>
  <c r="AL113"/>
  <c r="AL135"/>
  <c r="AK142"/>
  <c r="AL142"/>
  <c r="AK139"/>
  <c r="AL139"/>
  <c r="AL125"/>
  <c r="AL203"/>
  <c r="AK203"/>
  <c r="AK210"/>
  <c r="AL210"/>
  <c r="AL114"/>
  <c r="AK174"/>
  <c r="AL174"/>
  <c r="AL194"/>
  <c r="AK194"/>
  <c r="AK209"/>
  <c r="AL209"/>
  <c r="AL205"/>
  <c r="AK205"/>
  <c r="AL408"/>
  <c r="AK408"/>
  <c r="AL376"/>
  <c r="AK376"/>
  <c r="AL344"/>
  <c r="AK417"/>
  <c r="AL417"/>
  <c r="AK403"/>
  <c r="AL403"/>
  <c r="AL351"/>
  <c r="AK351"/>
  <c r="AK407"/>
  <c r="AL407"/>
  <c r="AK405"/>
  <c r="AL405"/>
  <c r="AK360"/>
  <c r="AL360"/>
  <c r="AL390"/>
  <c r="AK390"/>
  <c r="AK347"/>
  <c r="AL347"/>
  <c r="AK352"/>
  <c r="AL352"/>
  <c r="AL372"/>
  <c r="AK372"/>
  <c r="AL48"/>
  <c r="AL63"/>
  <c r="AL57"/>
  <c r="AL71"/>
  <c r="AL47"/>
  <c r="AL95"/>
  <c r="AK95"/>
  <c r="AL99"/>
  <c r="AK99"/>
  <c r="AL32"/>
  <c r="AL23"/>
  <c r="AL87"/>
  <c r="AL50"/>
  <c r="E7"/>
  <c r="AL7"/>
  <c r="AL131"/>
  <c r="AL143"/>
  <c r="AK143"/>
  <c r="AL168"/>
  <c r="AK168"/>
  <c r="AL138"/>
  <c r="AK138"/>
  <c r="AK160"/>
  <c r="AL160"/>
  <c r="AL117"/>
  <c r="AK146"/>
  <c r="AL146"/>
  <c r="AL136"/>
  <c r="AL161"/>
  <c r="AK161"/>
  <c r="AL192"/>
  <c r="AK192"/>
  <c r="AK169"/>
  <c r="AL169"/>
  <c r="E319"/>
  <c r="AK418"/>
  <c r="AL418"/>
  <c r="AL381"/>
  <c r="AK381"/>
  <c r="AL339"/>
  <c r="AK416"/>
  <c r="AL416"/>
  <c r="AL406"/>
  <c r="AK406"/>
  <c r="AL353"/>
  <c r="AK353"/>
  <c r="AL358"/>
  <c r="AK358"/>
  <c r="AL368"/>
  <c r="AK368"/>
  <c r="AL404"/>
  <c r="AK404"/>
  <c r="AL377"/>
  <c r="AK377"/>
  <c r="AK371"/>
  <c r="AL371"/>
  <c r="AK415"/>
  <c r="AL415"/>
  <c r="AL359"/>
  <c r="AK359"/>
  <c r="AL100"/>
  <c r="AK100"/>
  <c r="AL10"/>
  <c r="AK101"/>
  <c r="AL101"/>
  <c r="AL64"/>
  <c r="AL84"/>
  <c r="AL44"/>
  <c r="AL105"/>
  <c r="AK105"/>
  <c r="AL74"/>
  <c r="AL12"/>
  <c r="AL85"/>
  <c r="AL94"/>
  <c r="AK94"/>
  <c r="AL20"/>
  <c r="AK183"/>
  <c r="AL183"/>
  <c r="AL338"/>
  <c r="AL330"/>
  <c r="AK387"/>
  <c r="AL387"/>
  <c r="AL345"/>
  <c r="AK348"/>
  <c r="AL348"/>
  <c r="AL336"/>
  <c r="AL328"/>
  <c r="AL363"/>
  <c r="AK363"/>
  <c r="AL379"/>
  <c r="AK379"/>
  <c r="AL357"/>
  <c r="AK357"/>
  <c r="AL419"/>
  <c r="AK419"/>
  <c r="AL423"/>
  <c r="AK423"/>
  <c r="AL31"/>
  <c r="AL18"/>
  <c r="AL68"/>
  <c r="AL33"/>
  <c r="AL80"/>
  <c r="AL51"/>
  <c r="AL9"/>
  <c r="AL75"/>
  <c r="AL106"/>
  <c r="AK106"/>
  <c r="AL17"/>
  <c r="AL16"/>
  <c r="AL8"/>
  <c r="AK188"/>
  <c r="AL188"/>
  <c r="AL145"/>
  <c r="AK145"/>
  <c r="AL132"/>
  <c r="AL206"/>
  <c r="AK206"/>
  <c r="AL127"/>
  <c r="AK144"/>
  <c r="AL144"/>
  <c r="AL133"/>
  <c r="AL137"/>
  <c r="AL123"/>
  <c r="AL147"/>
  <c r="AK147"/>
  <c r="AK204"/>
  <c r="AL204"/>
  <c r="AL151"/>
  <c r="AK151"/>
  <c r="AK177"/>
  <c r="AL177"/>
  <c r="AK164"/>
  <c r="AL164"/>
  <c r="AK159"/>
  <c r="AL159"/>
  <c r="AL378"/>
  <c r="AK378"/>
  <c r="AL325"/>
  <c r="AL392"/>
  <c r="AK392"/>
  <c r="AK386"/>
  <c r="AL386"/>
  <c r="AL337"/>
  <c r="AL374"/>
  <c r="AK374"/>
  <c r="AK412"/>
  <c r="AL412"/>
  <c r="AK397"/>
  <c r="AL397"/>
  <c r="AL350"/>
  <c r="AK350"/>
  <c r="AK394"/>
  <c r="AL394"/>
  <c r="AL361"/>
  <c r="AK361"/>
  <c r="AL354"/>
  <c r="AK354"/>
  <c r="AK413"/>
  <c r="AL413"/>
  <c r="AL91"/>
  <c r="AK91"/>
  <c r="AL73"/>
  <c r="AL69"/>
  <c r="AL53"/>
  <c r="AL14"/>
  <c r="AL77"/>
  <c r="AL42"/>
  <c r="AL62"/>
  <c r="AL58"/>
  <c r="AL97"/>
  <c r="AK97"/>
  <c r="AL34"/>
  <c r="AL25"/>
  <c r="AL36"/>
  <c r="K112"/>
  <c r="L3"/>
  <c r="K6"/>
  <c r="K218"/>
  <c r="K324"/>
  <c r="K20" l="1"/>
  <c r="G62"/>
  <c r="F17"/>
  <c r="AH17"/>
  <c r="N33"/>
  <c r="AG33"/>
  <c r="S33"/>
  <c r="I68"/>
  <c r="U68"/>
  <c r="AK68" s="1"/>
  <c r="D124" i="6" s="1"/>
  <c r="AG20" i="5"/>
  <c r="S20"/>
  <c r="V20"/>
  <c r="AD85"/>
  <c r="AF85"/>
  <c r="R85"/>
  <c r="AI32"/>
  <c r="U32"/>
  <c r="G32"/>
  <c r="AH32"/>
  <c r="Y344"/>
  <c r="U344"/>
  <c r="P59"/>
  <c r="AJ59"/>
  <c r="AF70"/>
  <c r="AF37"/>
  <c r="Z37"/>
  <c r="T37"/>
  <c r="AE37"/>
  <c r="Q78"/>
  <c r="M72"/>
  <c r="Y72"/>
  <c r="J343"/>
  <c r="V343"/>
  <c r="X123"/>
  <c r="AJ123"/>
  <c r="H133"/>
  <c r="AJ133"/>
  <c r="G132"/>
  <c r="AI132"/>
  <c r="AF45"/>
  <c r="R45"/>
  <c r="AC45"/>
  <c r="I19"/>
  <c r="T39"/>
  <c r="X39"/>
  <c r="J83"/>
  <c r="O83"/>
  <c r="J88"/>
  <c r="AA22"/>
  <c r="AD22"/>
  <c r="P22"/>
  <c r="J29"/>
  <c r="AE29"/>
  <c r="AH76"/>
  <c r="O26"/>
  <c r="AH26"/>
  <c r="T26"/>
  <c r="J21"/>
  <c r="AE21"/>
  <c r="AD27"/>
  <c r="R27"/>
  <c r="AD67"/>
  <c r="P67"/>
  <c r="AI67"/>
  <c r="X66"/>
  <c r="AB66"/>
  <c r="O333"/>
  <c r="AJ333"/>
  <c r="Y117"/>
  <c r="M117"/>
  <c r="AD113"/>
  <c r="L113"/>
  <c r="Y113"/>
  <c r="N82"/>
  <c r="V79"/>
  <c r="H79"/>
  <c r="K79"/>
  <c r="V13"/>
  <c r="F332"/>
  <c r="AB332"/>
  <c r="AH332"/>
  <c r="R62"/>
  <c r="AC62"/>
  <c r="O62"/>
  <c r="U14"/>
  <c r="AH68"/>
  <c r="M68"/>
  <c r="W333"/>
  <c r="S333"/>
  <c r="U62"/>
  <c r="AC70"/>
  <c r="AH37"/>
  <c r="AB37"/>
  <c r="F37"/>
  <c r="F343"/>
  <c r="T123"/>
  <c r="T133"/>
  <c r="S132"/>
  <c r="Z45"/>
  <c r="L45"/>
  <c r="O45"/>
  <c r="R83"/>
  <c r="V83"/>
  <c r="R88"/>
  <c r="R29"/>
  <c r="F29"/>
  <c r="R21"/>
  <c r="F21"/>
  <c r="Z27"/>
  <c r="X67"/>
  <c r="J67"/>
  <c r="U67"/>
  <c r="G333"/>
  <c r="L333"/>
  <c r="AC113"/>
  <c r="Q113"/>
  <c r="N86"/>
  <c r="Y86"/>
  <c r="L86"/>
  <c r="V82"/>
  <c r="AA40"/>
  <c r="AD40"/>
  <c r="P40"/>
  <c r="V43"/>
  <c r="Z43"/>
  <c r="AD79"/>
  <c r="P79"/>
  <c r="AI79"/>
  <c r="N55"/>
  <c r="U54"/>
  <c r="M13"/>
  <c r="AH342"/>
  <c r="G342"/>
  <c r="U342"/>
  <c r="AI342"/>
  <c r="W332"/>
  <c r="T332"/>
  <c r="Z332"/>
  <c r="U329"/>
  <c r="AI329"/>
  <c r="H329"/>
  <c r="N329"/>
  <c r="I125"/>
  <c r="O125"/>
  <c r="AC125"/>
  <c r="Z134"/>
  <c r="AF134"/>
  <c r="M134"/>
  <c r="AA134"/>
  <c r="W36"/>
  <c r="AC36"/>
  <c r="L34"/>
  <c r="Z62"/>
  <c r="T62"/>
  <c r="W62"/>
  <c r="AC42"/>
  <c r="G42"/>
  <c r="Z42"/>
  <c r="J14"/>
  <c r="AF53"/>
  <c r="T53"/>
  <c r="P70"/>
  <c r="G13"/>
  <c r="AG68"/>
  <c r="AC68"/>
  <c r="X20"/>
  <c r="AA20"/>
  <c r="AD20"/>
  <c r="J7"/>
  <c r="AF20"/>
  <c r="AI20"/>
  <c r="M20"/>
  <c r="AC85"/>
  <c r="O85"/>
  <c r="AH85"/>
  <c r="T32"/>
  <c r="W32"/>
  <c r="Q32"/>
  <c r="F57"/>
  <c r="Z57"/>
  <c r="J344"/>
  <c r="AE344"/>
  <c r="AF59"/>
  <c r="J59"/>
  <c r="L70"/>
  <c r="Q37"/>
  <c r="AJ37"/>
  <c r="N37"/>
  <c r="N78"/>
  <c r="AC72"/>
  <c r="AF72"/>
  <c r="O343"/>
  <c r="U123"/>
  <c r="U133"/>
  <c r="AB132"/>
  <c r="AH45"/>
  <c r="T45"/>
  <c r="W45"/>
  <c r="X19"/>
  <c r="L19"/>
  <c r="AJ39"/>
  <c r="AE39"/>
  <c r="Z83"/>
  <c r="AD83"/>
  <c r="AF49"/>
  <c r="G88"/>
  <c r="Z22"/>
  <c r="U22"/>
  <c r="AF22"/>
  <c r="Z29"/>
  <c r="N29"/>
  <c r="U76"/>
  <c r="Y76"/>
  <c r="N26"/>
  <c r="Q26"/>
  <c r="AJ26"/>
  <c r="Z21"/>
  <c r="N21"/>
  <c r="AH27"/>
  <c r="AF67"/>
  <c r="R67"/>
  <c r="AC67"/>
  <c r="G66"/>
  <c r="K66"/>
  <c r="X333"/>
  <c r="AC333"/>
  <c r="W341"/>
  <c r="S341"/>
  <c r="I117"/>
  <c r="AE117"/>
  <c r="U113"/>
  <c r="AH113"/>
  <c r="AD86"/>
  <c r="AG86"/>
  <c r="T86"/>
  <c r="T82"/>
  <c r="AG43"/>
  <c r="AC43"/>
  <c r="X79"/>
  <c r="J79"/>
  <c r="M79"/>
  <c r="AJ13"/>
  <c r="O332"/>
  <c r="AC332"/>
  <c r="R332"/>
  <c r="AH62"/>
  <c r="AB62"/>
  <c r="F62"/>
  <c r="O42"/>
  <c r="AH42"/>
  <c r="T42"/>
  <c r="Z14"/>
  <c r="AB53"/>
  <c r="N20"/>
  <c r="AI62"/>
  <c r="Z85"/>
  <c r="AJ7"/>
  <c r="H17"/>
  <c r="AC33"/>
  <c r="X33"/>
  <c r="J33"/>
  <c r="AF68"/>
  <c r="S68"/>
  <c r="AK225"/>
  <c r="D105" i="6" s="1"/>
  <c r="G20" i="5"/>
  <c r="Z20"/>
  <c r="U20"/>
  <c r="L85"/>
  <c r="W85"/>
  <c r="Y85"/>
  <c r="AE10"/>
  <c r="Z10"/>
  <c r="T10"/>
  <c r="AK10" s="1"/>
  <c r="D42" i="6" s="1"/>
  <c r="R118" i="5"/>
  <c r="AF118"/>
  <c r="U118"/>
  <c r="AB32"/>
  <c r="F32"/>
  <c r="Y32"/>
  <c r="N57"/>
  <c r="I57"/>
  <c r="AI344"/>
  <c r="W344"/>
  <c r="O59"/>
  <c r="R59"/>
  <c r="X41"/>
  <c r="T70"/>
  <c r="Y37"/>
  <c r="S37"/>
  <c r="V37"/>
  <c r="V78"/>
  <c r="T72"/>
  <c r="G72"/>
  <c r="F61"/>
  <c r="G343"/>
  <c r="M123"/>
  <c r="M133"/>
  <c r="T132"/>
  <c r="Y45"/>
  <c r="AB45"/>
  <c r="AE45"/>
  <c r="G19"/>
  <c r="T19"/>
  <c r="S39"/>
  <c r="F39"/>
  <c r="AH83"/>
  <c r="U83"/>
  <c r="Q83"/>
  <c r="G49"/>
  <c r="K49"/>
  <c r="AE88"/>
  <c r="AH22"/>
  <c r="AC22"/>
  <c r="G22"/>
  <c r="AG29"/>
  <c r="AC29"/>
  <c r="AJ76"/>
  <c r="AF76"/>
  <c r="V26"/>
  <c r="Y26"/>
  <c r="K26"/>
  <c r="AG21"/>
  <c r="AC21"/>
  <c r="P27"/>
  <c r="W67"/>
  <c r="Z67"/>
  <c r="L67"/>
  <c r="O66"/>
  <c r="S66"/>
  <c r="AG333"/>
  <c r="U333"/>
  <c r="AH333"/>
  <c r="O341"/>
  <c r="AJ341"/>
  <c r="J117"/>
  <c r="W117"/>
  <c r="V131"/>
  <c r="R131"/>
  <c r="M113"/>
  <c r="J113"/>
  <c r="AC86"/>
  <c r="H86"/>
  <c r="AB86"/>
  <c r="AB82"/>
  <c r="U40"/>
  <c r="AF40"/>
  <c r="R40"/>
  <c r="H43"/>
  <c r="L43"/>
  <c r="AF79"/>
  <c r="R79"/>
  <c r="L79"/>
  <c r="AA13"/>
  <c r="G332"/>
  <c r="U332"/>
  <c r="AI332"/>
  <c r="S329"/>
  <c r="Y329"/>
  <c r="AE329"/>
  <c r="AA36"/>
  <c r="I62"/>
  <c r="AJ62"/>
  <c r="N62"/>
  <c r="H62"/>
  <c r="W42"/>
  <c r="I42"/>
  <c r="AB42"/>
  <c r="I14"/>
  <c r="AF14"/>
  <c r="AJ53"/>
  <c r="Y20"/>
  <c r="AI29"/>
  <c r="W29"/>
  <c r="H78"/>
  <c r="Q319"/>
  <c r="L7"/>
  <c r="L33"/>
  <c r="O33"/>
  <c r="R33"/>
  <c r="G68"/>
  <c r="AA68"/>
  <c r="G18"/>
  <c r="AI18"/>
  <c r="AC124"/>
  <c r="O20"/>
  <c r="AH20"/>
  <c r="AC20"/>
  <c r="T85"/>
  <c r="AE85"/>
  <c r="AG85"/>
  <c r="AJ44"/>
  <c r="AD10"/>
  <c r="AH10"/>
  <c r="AB10"/>
  <c r="I126"/>
  <c r="W126"/>
  <c r="AA126"/>
  <c r="J118"/>
  <c r="X118"/>
  <c r="M118"/>
  <c r="AJ32"/>
  <c r="N32"/>
  <c r="H32"/>
  <c r="AB47"/>
  <c r="AE47"/>
  <c r="Q47"/>
  <c r="V57"/>
  <c r="AG57"/>
  <c r="AA344"/>
  <c r="O344"/>
  <c r="F59"/>
  <c r="Z59"/>
  <c r="M59"/>
  <c r="AF41"/>
  <c r="Z70"/>
  <c r="AG37"/>
  <c r="AA37"/>
  <c r="M37"/>
  <c r="AD78"/>
  <c r="L81"/>
  <c r="K72"/>
  <c r="O72"/>
  <c r="J72"/>
  <c r="N61"/>
  <c r="Q343"/>
  <c r="O123"/>
  <c r="O133"/>
  <c r="N132"/>
  <c r="AG45"/>
  <c r="AJ45"/>
  <c r="F45"/>
  <c r="AE19"/>
  <c r="AI19"/>
  <c r="J39"/>
  <c r="N39"/>
  <c r="I39"/>
  <c r="T83"/>
  <c r="H83"/>
  <c r="V49"/>
  <c r="AA49"/>
  <c r="AE38"/>
  <c r="AG30"/>
  <c r="AA30"/>
  <c r="M30"/>
  <c r="AF30"/>
  <c r="I22"/>
  <c r="AB22"/>
  <c r="O22"/>
  <c r="H29"/>
  <c r="L29"/>
  <c r="K76"/>
  <c r="G76"/>
  <c r="AD26"/>
  <c r="P26"/>
  <c r="S26"/>
  <c r="H21"/>
  <c r="L21"/>
  <c r="X27"/>
  <c r="L52"/>
  <c r="AE67"/>
  <c r="AH67"/>
  <c r="T67"/>
  <c r="V66"/>
  <c r="Z66"/>
  <c r="Y333"/>
  <c r="M333"/>
  <c r="J333"/>
  <c r="G341"/>
  <c r="L341"/>
  <c r="L136"/>
  <c r="AH136"/>
  <c r="N136"/>
  <c r="S117"/>
  <c r="O117"/>
  <c r="AJ117"/>
  <c r="N131"/>
  <c r="AI131"/>
  <c r="F113"/>
  <c r="AI113"/>
  <c r="AC121"/>
  <c r="Q121"/>
  <c r="P86"/>
  <c r="AI86"/>
  <c r="AJ82"/>
  <c r="H82"/>
  <c r="AC40"/>
  <c r="G40"/>
  <c r="Z40"/>
  <c r="P43"/>
  <c r="T43"/>
  <c r="G79"/>
  <c r="Z79"/>
  <c r="T79"/>
  <c r="X13"/>
  <c r="J342"/>
  <c r="P342"/>
  <c r="V342"/>
  <c r="K342"/>
  <c r="AF332"/>
  <c r="M332"/>
  <c r="AA332"/>
  <c r="AG332"/>
  <c r="AJ329"/>
  <c r="Q329"/>
  <c r="W329"/>
  <c r="H134"/>
  <c r="N134"/>
  <c r="AJ134"/>
  <c r="AI36"/>
  <c r="Y34"/>
  <c r="Q62"/>
  <c r="K62"/>
  <c r="V62"/>
  <c r="P62"/>
  <c r="N42"/>
  <c r="Q42"/>
  <c r="AJ42"/>
  <c r="Z77"/>
  <c r="R14"/>
  <c r="G14"/>
  <c r="R53"/>
  <c r="X69"/>
  <c r="Z73"/>
  <c r="AI21"/>
  <c r="W21"/>
  <c r="M14"/>
  <c r="AD17"/>
  <c r="U7"/>
  <c r="AA7"/>
  <c r="X8"/>
  <c r="AB7"/>
  <c r="AC7"/>
  <c r="AG75"/>
  <c r="O80"/>
  <c r="Z80"/>
  <c r="M80"/>
  <c r="T33"/>
  <c r="W33"/>
  <c r="Z33"/>
  <c r="O68"/>
  <c r="AI68"/>
  <c r="V68"/>
  <c r="W18"/>
  <c r="J18"/>
  <c r="W336"/>
  <c r="AG330"/>
  <c r="U124"/>
  <c r="W20"/>
  <c r="I20"/>
  <c r="AB20"/>
  <c r="AB85"/>
  <c r="F85"/>
  <c r="H85"/>
  <c r="AA85"/>
  <c r="L74"/>
  <c r="AA44"/>
  <c r="AG64"/>
  <c r="F10"/>
  <c r="Q10"/>
  <c r="AJ10"/>
  <c r="AB120"/>
  <c r="I120"/>
  <c r="W120"/>
  <c r="AH126"/>
  <c r="O126"/>
  <c r="S126"/>
  <c r="L118"/>
  <c r="P118"/>
  <c r="AD118"/>
  <c r="K32"/>
  <c r="V32"/>
  <c r="P32"/>
  <c r="J32"/>
  <c r="AJ47"/>
  <c r="F47"/>
  <c r="Y47"/>
  <c r="M57"/>
  <c r="H57"/>
  <c r="F63"/>
  <c r="S344"/>
  <c r="AF344"/>
  <c r="N59"/>
  <c r="AH59"/>
  <c r="L59"/>
  <c r="N41"/>
  <c r="S41"/>
  <c r="I70"/>
  <c r="P24"/>
  <c r="H37"/>
  <c r="AI37"/>
  <c r="U37"/>
  <c r="G37"/>
  <c r="AB78"/>
  <c r="T81"/>
  <c r="S72"/>
  <c r="W72"/>
  <c r="AH72"/>
  <c r="AJ61"/>
  <c r="I343"/>
  <c r="G123"/>
  <c r="G133"/>
  <c r="F132"/>
  <c r="H45"/>
  <c r="AA45"/>
  <c r="N45"/>
  <c r="F19"/>
  <c r="J19"/>
  <c r="R39"/>
  <c r="V39"/>
  <c r="AG39"/>
  <c r="AB83"/>
  <c r="P83"/>
  <c r="AD49"/>
  <c r="R49"/>
  <c r="F38"/>
  <c r="AI30"/>
  <c r="U30"/>
  <c r="G30"/>
  <c r="Q22"/>
  <c r="AJ22"/>
  <c r="W22"/>
  <c r="P29"/>
  <c r="T29"/>
  <c r="S76"/>
  <c r="O76"/>
  <c r="W56"/>
  <c r="M26"/>
  <c r="X26"/>
  <c r="AA26"/>
  <c r="P21"/>
  <c r="T21"/>
  <c r="AF27"/>
  <c r="T27"/>
  <c r="F67"/>
  <c r="Y67"/>
  <c r="AB67"/>
  <c r="AD66"/>
  <c r="AH66"/>
  <c r="Q333"/>
  <c r="V333"/>
  <c r="AI333"/>
  <c r="X341"/>
  <c r="AC341"/>
  <c r="Z136"/>
  <c r="F136"/>
  <c r="Z117"/>
  <c r="G117"/>
  <c r="L117"/>
  <c r="F131"/>
  <c r="K131"/>
  <c r="O113"/>
  <c r="AA113"/>
  <c r="AF113"/>
  <c r="AF86"/>
  <c r="J86"/>
  <c r="R82"/>
  <c r="P82"/>
  <c r="AB40"/>
  <c r="O40"/>
  <c r="AH40"/>
  <c r="X43"/>
  <c r="AB43"/>
  <c r="AE79"/>
  <c r="AH79"/>
  <c r="AB79"/>
  <c r="AI13"/>
  <c r="H342"/>
  <c r="N342"/>
  <c r="AJ342"/>
  <c r="X332"/>
  <c r="AD332"/>
  <c r="S332"/>
  <c r="Y332"/>
  <c r="AB329"/>
  <c r="AH329"/>
  <c r="O329"/>
  <c r="Q36"/>
  <c r="H34"/>
  <c r="Y62"/>
  <c r="S62"/>
  <c r="AD62"/>
  <c r="X62"/>
  <c r="V42"/>
  <c r="Y42"/>
  <c r="K42"/>
  <c r="AH14"/>
  <c r="O14"/>
  <c r="Z53"/>
  <c r="X73"/>
  <c r="AF83"/>
  <c r="N79"/>
  <c r="AG79"/>
  <c r="V17"/>
  <c r="I17"/>
  <c r="AC32"/>
  <c r="O32"/>
  <c r="I32"/>
  <c r="U33"/>
  <c r="P33"/>
  <c r="AI33"/>
  <c r="H68"/>
  <c r="L68"/>
  <c r="Z7"/>
  <c r="N16"/>
  <c r="I16"/>
  <c r="AK16" s="1"/>
  <c r="D11" i="6" s="1"/>
  <c r="M17" i="5"/>
  <c r="P17"/>
  <c r="K17"/>
  <c r="S7"/>
  <c r="AF8"/>
  <c r="AA8"/>
  <c r="AC16"/>
  <c r="Q16"/>
  <c r="U17"/>
  <c r="X17"/>
  <c r="S17"/>
  <c r="M7"/>
  <c r="W7"/>
  <c r="W8"/>
  <c r="AI8"/>
  <c r="K16"/>
  <c r="Y16"/>
  <c r="T17"/>
  <c r="AF17"/>
  <c r="J17"/>
  <c r="N7"/>
  <c r="AD7"/>
  <c r="O7"/>
  <c r="L319"/>
  <c r="AD8"/>
  <c r="J8"/>
  <c r="AA16"/>
  <c r="AG16"/>
  <c r="AB17"/>
  <c r="G17"/>
  <c r="K75"/>
  <c r="P75"/>
  <c r="AH80"/>
  <c r="L80"/>
  <c r="AB33"/>
  <c r="AE33"/>
  <c r="Q33"/>
  <c r="W68"/>
  <c r="J68"/>
  <c r="AD68"/>
  <c r="AE18"/>
  <c r="I336"/>
  <c r="S330"/>
  <c r="G124"/>
  <c r="AE20"/>
  <c r="Q20"/>
  <c r="AJ20"/>
  <c r="AJ85"/>
  <c r="N85"/>
  <c r="P85"/>
  <c r="AI85"/>
  <c r="AI44"/>
  <c r="X84"/>
  <c r="J84"/>
  <c r="X10"/>
  <c r="Y10"/>
  <c r="S10"/>
  <c r="U339"/>
  <c r="J339"/>
  <c r="X339"/>
  <c r="T120"/>
  <c r="AH120"/>
  <c r="O120"/>
  <c r="J126"/>
  <c r="G126"/>
  <c r="AC126"/>
  <c r="S118"/>
  <c r="H118"/>
  <c r="V118"/>
  <c r="X50"/>
  <c r="S32"/>
  <c r="AD32"/>
  <c r="X32"/>
  <c r="R32"/>
  <c r="AA47"/>
  <c r="N47"/>
  <c r="AG47"/>
  <c r="L57"/>
  <c r="P57"/>
  <c r="K57"/>
  <c r="N63"/>
  <c r="AJ344"/>
  <c r="V59"/>
  <c r="Q59"/>
  <c r="T59"/>
  <c r="V41"/>
  <c r="J41"/>
  <c r="AG70"/>
  <c r="X24"/>
  <c r="P37"/>
  <c r="J37"/>
  <c r="AC37"/>
  <c r="O37"/>
  <c r="AB81"/>
  <c r="AA72"/>
  <c r="F72"/>
  <c r="I72"/>
  <c r="AH343"/>
  <c r="AJ343"/>
  <c r="I123"/>
  <c r="AH123"/>
  <c r="AF133"/>
  <c r="AH133"/>
  <c r="AE132"/>
  <c r="AG132"/>
  <c r="P45"/>
  <c r="AI45"/>
  <c r="V45"/>
  <c r="N19"/>
  <c r="Z39"/>
  <c r="M39"/>
  <c r="H39"/>
  <c r="AJ83"/>
  <c r="M49"/>
  <c r="N38"/>
  <c r="V88"/>
  <c r="R30"/>
  <c r="AC30"/>
  <c r="O30"/>
  <c r="Y22"/>
  <c r="K22"/>
  <c r="N22"/>
  <c r="X29"/>
  <c r="AB29"/>
  <c r="AA76"/>
  <c r="AI56"/>
  <c r="U26"/>
  <c r="AF26"/>
  <c r="R26"/>
  <c r="X21"/>
  <c r="AB21"/>
  <c r="P35"/>
  <c r="AJ35"/>
  <c r="N27"/>
  <c r="AB27"/>
  <c r="AG28"/>
  <c r="AA28"/>
  <c r="M28"/>
  <c r="N67"/>
  <c r="AG67"/>
  <c r="AJ67"/>
  <c r="M66"/>
  <c r="I66"/>
  <c r="I333"/>
  <c r="AE333"/>
  <c r="AA333"/>
  <c r="AG341"/>
  <c r="U341"/>
  <c r="AH341"/>
  <c r="R136"/>
  <c r="W136"/>
  <c r="AA117"/>
  <c r="X117"/>
  <c r="AC117"/>
  <c r="W131"/>
  <c r="AJ131"/>
  <c r="Y135"/>
  <c r="M135"/>
  <c r="V113"/>
  <c r="S113"/>
  <c r="H113"/>
  <c r="M121"/>
  <c r="J121"/>
  <c r="W86"/>
  <c r="R86"/>
  <c r="Z82"/>
  <c r="X82"/>
  <c r="AJ40"/>
  <c r="W40"/>
  <c r="I40"/>
  <c r="AE43"/>
  <c r="AI43"/>
  <c r="F79"/>
  <c r="I79"/>
  <c r="AJ79"/>
  <c r="R55"/>
  <c r="P55"/>
  <c r="AF13"/>
  <c r="Y342"/>
  <c r="F342"/>
  <c r="AB342"/>
  <c r="P332"/>
  <c r="V332"/>
  <c r="K332"/>
  <c r="Q332"/>
  <c r="T329"/>
  <c r="Z329"/>
  <c r="AF329"/>
  <c r="F114"/>
  <c r="AB114"/>
  <c r="AH114"/>
  <c r="AH125"/>
  <c r="AG125"/>
  <c r="F125"/>
  <c r="AB125"/>
  <c r="Q134"/>
  <c r="W134"/>
  <c r="T134"/>
  <c r="Y36"/>
  <c r="W34"/>
  <c r="AG62"/>
  <c r="AA62"/>
  <c r="M62"/>
  <c r="AF62"/>
  <c r="AD42"/>
  <c r="P42"/>
  <c r="S42"/>
  <c r="L77"/>
  <c r="W77"/>
  <c r="Y77"/>
  <c r="Q14"/>
  <c r="AD14"/>
  <c r="AH53"/>
  <c r="F53"/>
  <c r="V73"/>
  <c r="AJ74"/>
  <c r="AH74"/>
  <c r="AF74"/>
  <c r="AD74"/>
  <c r="AB74"/>
  <c r="Z74"/>
  <c r="X74"/>
  <c r="V74"/>
  <c r="W119"/>
  <c r="Y119"/>
  <c r="AA119"/>
  <c r="AC119"/>
  <c r="AE119"/>
  <c r="AG119"/>
  <c r="AI119"/>
  <c r="AB119"/>
  <c r="N119"/>
  <c r="P119"/>
  <c r="R119"/>
  <c r="T119"/>
  <c r="N60"/>
  <c r="AB60"/>
  <c r="Z60"/>
  <c r="X60"/>
  <c r="F60"/>
  <c r="T60"/>
  <c r="R60"/>
  <c r="P60"/>
  <c r="AC60"/>
  <c r="AI60"/>
  <c r="AG60"/>
  <c r="AE60"/>
  <c r="H15"/>
  <c r="F15"/>
  <c r="K15"/>
  <c r="AI15"/>
  <c r="AG15"/>
  <c r="AE15"/>
  <c r="AB15"/>
  <c r="S15"/>
  <c r="Q15"/>
  <c r="O15"/>
  <c r="AC15"/>
  <c r="T15"/>
  <c r="L78"/>
  <c r="J78"/>
  <c r="AG78"/>
  <c r="AE78"/>
  <c r="AI78"/>
  <c r="Y78"/>
  <c r="W78"/>
  <c r="AC78"/>
  <c r="S78"/>
  <c r="I78"/>
  <c r="G78"/>
  <c r="M78"/>
  <c r="U11"/>
  <c r="AA11"/>
  <c r="Q11"/>
  <c r="G11"/>
  <c r="M11"/>
  <c r="S11"/>
  <c r="W11"/>
  <c r="AE11"/>
  <c r="AD11"/>
  <c r="K11"/>
  <c r="X11"/>
  <c r="H11"/>
  <c r="V11"/>
  <c r="AJ11"/>
  <c r="AH11"/>
  <c r="AF11"/>
  <c r="N11"/>
  <c r="AB11"/>
  <c r="Z11"/>
  <c r="I11"/>
  <c r="AD9"/>
  <c r="P9"/>
  <c r="AI9"/>
  <c r="N51"/>
  <c r="AG51"/>
  <c r="T328"/>
  <c r="Q328"/>
  <c r="T336"/>
  <c r="Q336"/>
  <c r="U345"/>
  <c r="Z345"/>
  <c r="N330"/>
  <c r="AA330"/>
  <c r="N338"/>
  <c r="AA338"/>
  <c r="AH124"/>
  <c r="O124"/>
  <c r="AE12"/>
  <c r="X12"/>
  <c r="O74"/>
  <c r="R74"/>
  <c r="W87"/>
  <c r="I87"/>
  <c r="J23"/>
  <c r="U23"/>
  <c r="Z71"/>
  <c r="AC71"/>
  <c r="AI48"/>
  <c r="F48"/>
  <c r="Z119"/>
  <c r="O119"/>
  <c r="I60"/>
  <c r="U60"/>
  <c r="L15"/>
  <c r="X15"/>
  <c r="T78"/>
  <c r="R334"/>
  <c r="AE334"/>
  <c r="U137"/>
  <c r="I137"/>
  <c r="U127"/>
  <c r="H127"/>
  <c r="X88"/>
  <c r="AI88"/>
  <c r="AA56"/>
  <c r="G331"/>
  <c r="K335"/>
  <c r="J326"/>
  <c r="H340"/>
  <c r="K327"/>
  <c r="AF115"/>
  <c r="AG116"/>
  <c r="F128"/>
  <c r="T11"/>
  <c r="AJ51"/>
  <c r="AH51"/>
  <c r="AF51"/>
  <c r="AD51"/>
  <c r="AB51"/>
  <c r="Z51"/>
  <c r="X51"/>
  <c r="V51"/>
  <c r="V12"/>
  <c r="AJ12"/>
  <c r="Y12"/>
  <c r="AG12"/>
  <c r="N12"/>
  <c r="AB12"/>
  <c r="I12"/>
  <c r="Q12"/>
  <c r="AB87"/>
  <c r="R87"/>
  <c r="P87"/>
  <c r="N87"/>
  <c r="H87"/>
  <c r="T87"/>
  <c r="J87"/>
  <c r="AK87" s="1"/>
  <c r="D72" i="6" s="1"/>
  <c r="F87" i="5"/>
  <c r="Q71"/>
  <c r="O71"/>
  <c r="U71"/>
  <c r="AA71"/>
  <c r="I71"/>
  <c r="G71"/>
  <c r="M71"/>
  <c r="S71"/>
  <c r="X71"/>
  <c r="V71"/>
  <c r="AJ71"/>
  <c r="AH71"/>
  <c r="I48"/>
  <c r="G48"/>
  <c r="M48"/>
  <c r="S48"/>
  <c r="AH48"/>
  <c r="AF48"/>
  <c r="AD48"/>
  <c r="K48"/>
  <c r="R48"/>
  <c r="P48"/>
  <c r="N48"/>
  <c r="AB48"/>
  <c r="AG331"/>
  <c r="AI331"/>
  <c r="AC331"/>
  <c r="W331"/>
  <c r="H331"/>
  <c r="J331"/>
  <c r="L331"/>
  <c r="AE331"/>
  <c r="P331"/>
  <c r="R331"/>
  <c r="T331"/>
  <c r="F331"/>
  <c r="X331"/>
  <c r="Z331"/>
  <c r="AB331"/>
  <c r="N331"/>
  <c r="AC335"/>
  <c r="W335"/>
  <c r="Y335"/>
  <c r="AA335"/>
  <c r="L335"/>
  <c r="AE335"/>
  <c r="AG335"/>
  <c r="AI335"/>
  <c r="T335"/>
  <c r="F335"/>
  <c r="H335"/>
  <c r="J335"/>
  <c r="AB335"/>
  <c r="N335"/>
  <c r="P335"/>
  <c r="R335"/>
  <c r="AJ326"/>
  <c r="V326"/>
  <c r="X326"/>
  <c r="Z326"/>
  <c r="K326"/>
  <c r="AD326"/>
  <c r="AF326"/>
  <c r="AH326"/>
  <c r="S326"/>
  <c r="M326"/>
  <c r="G326"/>
  <c r="I326"/>
  <c r="AA326"/>
  <c r="U326"/>
  <c r="O326"/>
  <c r="Q326"/>
  <c r="AH340"/>
  <c r="AJ340"/>
  <c r="V340"/>
  <c r="X340"/>
  <c r="I340"/>
  <c r="K340"/>
  <c r="AD340"/>
  <c r="AF340"/>
  <c r="Q340"/>
  <c r="S340"/>
  <c r="M340"/>
  <c r="G340"/>
  <c r="Y340"/>
  <c r="AA340"/>
  <c r="U340"/>
  <c r="O340"/>
  <c r="AC327"/>
  <c r="W327"/>
  <c r="Y327"/>
  <c r="AA327"/>
  <c r="L327"/>
  <c r="AE327"/>
  <c r="AG327"/>
  <c r="AI327"/>
  <c r="T327"/>
  <c r="F327"/>
  <c r="H327"/>
  <c r="J327"/>
  <c r="AB327"/>
  <c r="N327"/>
  <c r="P327"/>
  <c r="R327"/>
  <c r="AI115"/>
  <c r="AC115"/>
  <c r="W115"/>
  <c r="X115"/>
  <c r="J115"/>
  <c r="L115"/>
  <c r="AE115"/>
  <c r="Q115"/>
  <c r="R115"/>
  <c r="T115"/>
  <c r="F115"/>
  <c r="P115"/>
  <c r="Z115"/>
  <c r="AB115"/>
  <c r="N115"/>
  <c r="I115"/>
  <c r="AJ116"/>
  <c r="V116"/>
  <c r="X116"/>
  <c r="Y116"/>
  <c r="K116"/>
  <c r="AD116"/>
  <c r="AF116"/>
  <c r="R116"/>
  <c r="S116"/>
  <c r="M116"/>
  <c r="G116"/>
  <c r="Q116"/>
  <c r="AA116"/>
  <c r="U116"/>
  <c r="O116"/>
  <c r="J116"/>
  <c r="W128"/>
  <c r="Y128"/>
  <c r="AA128"/>
  <c r="V128"/>
  <c r="AE128"/>
  <c r="AG128"/>
  <c r="AI128"/>
  <c r="N128"/>
  <c r="M128"/>
  <c r="H128"/>
  <c r="J128"/>
  <c r="L128"/>
  <c r="U128"/>
  <c r="P128"/>
  <c r="R128"/>
  <c r="T128"/>
  <c r="H51"/>
  <c r="G12"/>
  <c r="K12"/>
  <c r="L71"/>
  <c r="P71"/>
  <c r="V48"/>
  <c r="Y48"/>
  <c r="K331"/>
  <c r="AF335"/>
  <c r="AE326"/>
  <c r="L340"/>
  <c r="AF327"/>
  <c r="AD115"/>
  <c r="AE116"/>
  <c r="AH128"/>
  <c r="V328"/>
  <c r="X328"/>
  <c r="Z328"/>
  <c r="AB328"/>
  <c r="AD328"/>
  <c r="AF328"/>
  <c r="AH328"/>
  <c r="AJ328"/>
  <c r="V336"/>
  <c r="X336"/>
  <c r="Z336"/>
  <c r="AB336"/>
  <c r="AD336"/>
  <c r="AF336"/>
  <c r="AH336"/>
  <c r="AJ336"/>
  <c r="AE345"/>
  <c r="AG345"/>
  <c r="AI345"/>
  <c r="AC345"/>
  <c r="F345"/>
  <c r="H345"/>
  <c r="J345"/>
  <c r="L345"/>
  <c r="AF330"/>
  <c r="AH330"/>
  <c r="AJ330"/>
  <c r="V330"/>
  <c r="G330"/>
  <c r="I330"/>
  <c r="K330"/>
  <c r="AD330"/>
  <c r="AF338"/>
  <c r="AH338"/>
  <c r="AJ338"/>
  <c r="V338"/>
  <c r="G338"/>
  <c r="I338"/>
  <c r="K338"/>
  <c r="AD338"/>
  <c r="AJ124"/>
  <c r="V124"/>
  <c r="X124"/>
  <c r="AG124"/>
  <c r="K124"/>
  <c r="AD124"/>
  <c r="AF124"/>
  <c r="Z124"/>
  <c r="X23"/>
  <c r="V23"/>
  <c r="AJ23"/>
  <c r="AH23"/>
  <c r="P23"/>
  <c r="N23"/>
  <c r="AB23"/>
  <c r="Z23"/>
  <c r="AJ334"/>
  <c r="V334"/>
  <c r="X334"/>
  <c r="Z334"/>
  <c r="K334"/>
  <c r="AD334"/>
  <c r="AF334"/>
  <c r="AH334"/>
  <c r="AA334"/>
  <c r="U334"/>
  <c r="O334"/>
  <c r="Q334"/>
  <c r="AE137"/>
  <c r="AG137"/>
  <c r="AI137"/>
  <c r="AC137"/>
  <c r="F137"/>
  <c r="H137"/>
  <c r="J137"/>
  <c r="L137"/>
  <c r="V137"/>
  <c r="X137"/>
  <c r="Z137"/>
  <c r="AB137"/>
  <c r="AD127"/>
  <c r="AF127"/>
  <c r="AH127"/>
  <c r="M127"/>
  <c r="L127"/>
  <c r="G127"/>
  <c r="I127"/>
  <c r="K127"/>
  <c r="AK127" s="1"/>
  <c r="D111" i="6" s="1"/>
  <c r="AB127" i="5"/>
  <c r="W127"/>
  <c r="Y127"/>
  <c r="AA127"/>
  <c r="U88"/>
  <c r="AA88"/>
  <c r="Y88"/>
  <c r="W88"/>
  <c r="M88"/>
  <c r="S88"/>
  <c r="Q88"/>
  <c r="O88"/>
  <c r="AD88"/>
  <c r="AJ88"/>
  <c r="AH88"/>
  <c r="AF88"/>
  <c r="AH56"/>
  <c r="AF56"/>
  <c r="AD56"/>
  <c r="K56"/>
  <c r="Z56"/>
  <c r="X56"/>
  <c r="V56"/>
  <c r="AJ56"/>
  <c r="R56"/>
  <c r="P56"/>
  <c r="N56"/>
  <c r="AB56"/>
  <c r="J56"/>
  <c r="H56"/>
  <c r="F56"/>
  <c r="T56"/>
  <c r="R328"/>
  <c r="O328"/>
  <c r="R336"/>
  <c r="O336"/>
  <c r="AA345"/>
  <c r="X345"/>
  <c r="AB330"/>
  <c r="Y330"/>
  <c r="AB338"/>
  <c r="Y338"/>
  <c r="P124"/>
  <c r="W12"/>
  <c r="S12"/>
  <c r="F12"/>
  <c r="V87"/>
  <c r="Y87"/>
  <c r="K87"/>
  <c r="L23"/>
  <c r="O23"/>
  <c r="T71"/>
  <c r="AF71"/>
  <c r="U48"/>
  <c r="AG48"/>
  <c r="G334"/>
  <c r="T334"/>
  <c r="R137"/>
  <c r="O137"/>
  <c r="Q127"/>
  <c r="N127"/>
  <c r="AE56"/>
  <c r="AJ331"/>
  <c r="AF331"/>
  <c r="X335"/>
  <c r="AJ335"/>
  <c r="W326"/>
  <c r="AI326"/>
  <c r="AC340"/>
  <c r="AG340"/>
  <c r="X327"/>
  <c r="AJ327"/>
  <c r="V115"/>
  <c r="AH115"/>
  <c r="W116"/>
  <c r="AI116"/>
  <c r="Z128"/>
  <c r="AC128"/>
  <c r="AG31"/>
  <c r="AE31"/>
  <c r="AK31" s="1"/>
  <c r="D14" i="6" s="1"/>
  <c r="L31" i="5"/>
  <c r="J31"/>
  <c r="Y31"/>
  <c r="W31"/>
  <c r="AC31"/>
  <c r="AI31"/>
  <c r="Y64"/>
  <c r="W64"/>
  <c r="AC64"/>
  <c r="AI64"/>
  <c r="Q64"/>
  <c r="O64"/>
  <c r="U64"/>
  <c r="AA64"/>
  <c r="O70"/>
  <c r="U70"/>
  <c r="AA70"/>
  <c r="Y70"/>
  <c r="G70"/>
  <c r="M70"/>
  <c r="S70"/>
  <c r="Q70"/>
  <c r="X70"/>
  <c r="V70"/>
  <c r="AJ70"/>
  <c r="AH70"/>
  <c r="AE61"/>
  <c r="L61"/>
  <c r="J61"/>
  <c r="H61"/>
  <c r="W61"/>
  <c r="AC61"/>
  <c r="AI61"/>
  <c r="AG61"/>
  <c r="G61"/>
  <c r="M61"/>
  <c r="S61"/>
  <c r="Q61"/>
  <c r="W46"/>
  <c r="AC46"/>
  <c r="AI46"/>
  <c r="AG46"/>
  <c r="O46"/>
  <c r="U46"/>
  <c r="AA46"/>
  <c r="Y46"/>
  <c r="G46"/>
  <c r="M46"/>
  <c r="S46"/>
  <c r="Q46"/>
  <c r="AF46"/>
  <c r="AD46"/>
  <c r="K46"/>
  <c r="I46"/>
  <c r="X46"/>
  <c r="V46"/>
  <c r="AJ46"/>
  <c r="AH46"/>
  <c r="AB31"/>
  <c r="O31"/>
  <c r="J336"/>
  <c r="R12"/>
  <c r="AA12"/>
  <c r="AD12"/>
  <c r="F74"/>
  <c r="Y74"/>
  <c r="K74"/>
  <c r="AD64"/>
  <c r="P64"/>
  <c r="AD87"/>
  <c r="AG87"/>
  <c r="S87"/>
  <c r="T23"/>
  <c r="W23"/>
  <c r="I23"/>
  <c r="AB71"/>
  <c r="W71"/>
  <c r="AC48"/>
  <c r="H48"/>
  <c r="K119"/>
  <c r="X119"/>
  <c r="H60"/>
  <c r="K60"/>
  <c r="Z15"/>
  <c r="W15"/>
  <c r="AB70"/>
  <c r="W70"/>
  <c r="U78"/>
  <c r="P78"/>
  <c r="K78"/>
  <c r="R61"/>
  <c r="V61"/>
  <c r="P334"/>
  <c r="L334"/>
  <c r="AA137"/>
  <c r="G137"/>
  <c r="Z127"/>
  <c r="F127"/>
  <c r="R38"/>
  <c r="AD38"/>
  <c r="Z88"/>
  <c r="AC88"/>
  <c r="M56"/>
  <c r="I56"/>
  <c r="U331"/>
  <c r="Y331"/>
  <c r="Q335"/>
  <c r="U335"/>
  <c r="P326"/>
  <c r="AB326"/>
  <c r="N340"/>
  <c r="Z340"/>
  <c r="Q327"/>
  <c r="U327"/>
  <c r="O115"/>
  <c r="AA115"/>
  <c r="P116"/>
  <c r="AB116"/>
  <c r="S128"/>
  <c r="O128"/>
  <c r="R11"/>
  <c r="F46"/>
  <c r="AI17"/>
  <c r="AG17"/>
  <c r="AE17"/>
  <c r="L17"/>
  <c r="Y17"/>
  <c r="AC17"/>
  <c r="AA17"/>
  <c r="W17"/>
  <c r="AB18"/>
  <c r="Z18"/>
  <c r="X18"/>
  <c r="V18"/>
  <c r="T18"/>
  <c r="R18"/>
  <c r="P18"/>
  <c r="N18"/>
  <c r="K50"/>
  <c r="I50"/>
  <c r="G50"/>
  <c r="M50"/>
  <c r="AJ50"/>
  <c r="AH50"/>
  <c r="AF50"/>
  <c r="AD50"/>
  <c r="N344"/>
  <c r="P344"/>
  <c r="R344"/>
  <c r="T344"/>
  <c r="V344"/>
  <c r="X344"/>
  <c r="Z344"/>
  <c r="AB344"/>
  <c r="M344"/>
  <c r="G344"/>
  <c r="I344"/>
  <c r="K344"/>
  <c r="U19"/>
  <c r="AA19"/>
  <c r="Y19"/>
  <c r="W19"/>
  <c r="M19"/>
  <c r="S19"/>
  <c r="Q19"/>
  <c r="O19"/>
  <c r="AJ19"/>
  <c r="AH19"/>
  <c r="AF19"/>
  <c r="AD19"/>
  <c r="AG83"/>
  <c r="AE83"/>
  <c r="L83"/>
  <c r="AI83"/>
  <c r="Y83"/>
  <c r="W83"/>
  <c r="AC83"/>
  <c r="AA83"/>
  <c r="I83"/>
  <c r="G83"/>
  <c r="M83"/>
  <c r="K83"/>
  <c r="J49"/>
  <c r="H49"/>
  <c r="F49"/>
  <c r="T49"/>
  <c r="AI49"/>
  <c r="AG49"/>
  <c r="AE49"/>
  <c r="L49"/>
  <c r="S49"/>
  <c r="Q49"/>
  <c r="O49"/>
  <c r="U49"/>
  <c r="R9"/>
  <c r="O9"/>
  <c r="Z9"/>
  <c r="L9"/>
  <c r="G51"/>
  <c r="J51"/>
  <c r="AK51" s="1"/>
  <c r="D49" i="6" s="1"/>
  <c r="U51" i="5"/>
  <c r="J328"/>
  <c r="G328"/>
  <c r="AC328"/>
  <c r="G336"/>
  <c r="AC336"/>
  <c r="S345"/>
  <c r="P345"/>
  <c r="AD345"/>
  <c r="T330"/>
  <c r="Q330"/>
  <c r="AE330"/>
  <c r="T338"/>
  <c r="Q338"/>
  <c r="AE338"/>
  <c r="H124"/>
  <c r="AK124" s="1"/>
  <c r="D70" i="6" s="1"/>
  <c r="M124" i="5"/>
  <c r="AI124"/>
  <c r="AG7"/>
  <c r="M8"/>
  <c r="AE8"/>
  <c r="AH8"/>
  <c r="AI16"/>
  <c r="L16"/>
  <c r="N17"/>
  <c r="Q17"/>
  <c r="AB75"/>
  <c r="AF75"/>
  <c r="J75"/>
  <c r="N9"/>
  <c r="AH9"/>
  <c r="O51"/>
  <c r="R51"/>
  <c r="AC51"/>
  <c r="P80"/>
  <c r="S80"/>
  <c r="AE68"/>
  <c r="Q68"/>
  <c r="O18"/>
  <c r="AH18"/>
  <c r="AJ31"/>
  <c r="F31"/>
  <c r="I31"/>
  <c r="AI328"/>
  <c r="P328"/>
  <c r="U328"/>
  <c r="AI336"/>
  <c r="P336"/>
  <c r="U336"/>
  <c r="K345"/>
  <c r="Y345"/>
  <c r="V345"/>
  <c r="L330"/>
  <c r="Z330"/>
  <c r="W330"/>
  <c r="L338"/>
  <c r="Z338"/>
  <c r="W338"/>
  <c r="J124"/>
  <c r="N124"/>
  <c r="AA124"/>
  <c r="AH12"/>
  <c r="AI12"/>
  <c r="M12"/>
  <c r="N74"/>
  <c r="AG74"/>
  <c r="S74"/>
  <c r="AF44"/>
  <c r="R44"/>
  <c r="AC44"/>
  <c r="M64"/>
  <c r="X64"/>
  <c r="J64"/>
  <c r="O50"/>
  <c r="R50"/>
  <c r="X87"/>
  <c r="AA87"/>
  <c r="M87"/>
  <c r="K23"/>
  <c r="AE23"/>
  <c r="Q23"/>
  <c r="K71"/>
  <c r="AE71"/>
  <c r="Z63"/>
  <c r="AD63"/>
  <c r="H63"/>
  <c r="L48"/>
  <c r="X48"/>
  <c r="Q344"/>
  <c r="F344"/>
  <c r="L119"/>
  <c r="H119"/>
  <c r="AF60"/>
  <c r="S60"/>
  <c r="AJ41"/>
  <c r="O41"/>
  <c r="U15"/>
  <c r="N15"/>
  <c r="K70"/>
  <c r="AE70"/>
  <c r="AJ24"/>
  <c r="AE24"/>
  <c r="R24"/>
  <c r="X78"/>
  <c r="AA78"/>
  <c r="P81"/>
  <c r="K81"/>
  <c r="AE81"/>
  <c r="Z61"/>
  <c r="AD61"/>
  <c r="S343"/>
  <c r="AF343"/>
  <c r="T343"/>
  <c r="H334"/>
  <c r="AC334"/>
  <c r="AG123"/>
  <c r="AD123"/>
  <c r="R123"/>
  <c r="S137"/>
  <c r="AF137"/>
  <c r="Q133"/>
  <c r="AD133"/>
  <c r="R133"/>
  <c r="R127"/>
  <c r="AE127"/>
  <c r="P132"/>
  <c r="L132"/>
  <c r="Q132"/>
  <c r="H19"/>
  <c r="AB19"/>
  <c r="F83"/>
  <c r="W49"/>
  <c r="Z49"/>
  <c r="Z38"/>
  <c r="AC38"/>
  <c r="H38"/>
  <c r="I88"/>
  <c r="L88"/>
  <c r="U56"/>
  <c r="Q56"/>
  <c r="M331"/>
  <c r="Q331"/>
  <c r="I335"/>
  <c r="M335"/>
  <c r="H326"/>
  <c r="T326"/>
  <c r="F340"/>
  <c r="R340"/>
  <c r="I327"/>
  <c r="M327"/>
  <c r="G115"/>
  <c r="S115"/>
  <c r="H116"/>
  <c r="T116"/>
  <c r="K128"/>
  <c r="G128"/>
  <c r="P11"/>
  <c r="S9"/>
  <c r="Q9"/>
  <c r="U9"/>
  <c r="AC9"/>
  <c r="K9"/>
  <c r="I9"/>
  <c r="V9"/>
  <c r="F9"/>
  <c r="AH7"/>
  <c r="AI7"/>
  <c r="I7"/>
  <c r="AF7"/>
  <c r="V7"/>
  <c r="K7"/>
  <c r="P7"/>
  <c r="X7"/>
  <c r="F7"/>
  <c r="Z16"/>
  <c r="X16"/>
  <c r="M16"/>
  <c r="U16"/>
  <c r="P16"/>
  <c r="V16"/>
  <c r="R16"/>
  <c r="AD16"/>
  <c r="AC80"/>
  <c r="AI80"/>
  <c r="AG80"/>
  <c r="AE80"/>
  <c r="Y80"/>
  <c r="U80"/>
  <c r="AA80"/>
  <c r="W80"/>
  <c r="N68"/>
  <c r="AB68"/>
  <c r="Z68"/>
  <c r="X68"/>
  <c r="F68"/>
  <c r="T68"/>
  <c r="R68"/>
  <c r="P68"/>
  <c r="AI41"/>
  <c r="AG41"/>
  <c r="AE41"/>
  <c r="L41"/>
  <c r="AA41"/>
  <c r="Y41"/>
  <c r="W41"/>
  <c r="AC41"/>
  <c r="K41"/>
  <c r="I41"/>
  <c r="G41"/>
  <c r="M41"/>
  <c r="Z76"/>
  <c r="X76"/>
  <c r="V76"/>
  <c r="AB76"/>
  <c r="R76"/>
  <c r="P76"/>
  <c r="N76"/>
  <c r="T76"/>
  <c r="J76"/>
  <c r="H76"/>
  <c r="F76"/>
  <c r="L76"/>
  <c r="AG76"/>
  <c r="AE76"/>
  <c r="AC76"/>
  <c r="AI76"/>
  <c r="M52"/>
  <c r="S52"/>
  <c r="Q52"/>
  <c r="O52"/>
  <c r="AD52"/>
  <c r="K52"/>
  <c r="I52"/>
  <c r="G52"/>
  <c r="V52"/>
  <c r="AJ52"/>
  <c r="AH52"/>
  <c r="AF52"/>
  <c r="N52"/>
  <c r="AB52"/>
  <c r="Z52"/>
  <c r="X52"/>
  <c r="F52"/>
  <c r="T52"/>
  <c r="R52"/>
  <c r="P52"/>
  <c r="AA51"/>
  <c r="AF9"/>
  <c r="P51"/>
  <c r="AI51"/>
  <c r="M51"/>
  <c r="AJ8"/>
  <c r="F8"/>
  <c r="AB16"/>
  <c r="AF16"/>
  <c r="AJ75"/>
  <c r="AE75"/>
  <c r="M9"/>
  <c r="Y9"/>
  <c r="AB9"/>
  <c r="W51"/>
  <c r="I51"/>
  <c r="L51"/>
  <c r="Y68"/>
  <c r="K68"/>
  <c r="K31"/>
  <c r="N31"/>
  <c r="Q31"/>
  <c r="AA328"/>
  <c r="H328"/>
  <c r="M328"/>
  <c r="AA336"/>
  <c r="H336"/>
  <c r="M336"/>
  <c r="AJ345"/>
  <c r="Q345"/>
  <c r="N345"/>
  <c r="AC330"/>
  <c r="R330"/>
  <c r="O330"/>
  <c r="AC338"/>
  <c r="R338"/>
  <c r="O338"/>
  <c r="Q124"/>
  <c r="F124"/>
  <c r="S124"/>
  <c r="P12"/>
  <c r="J12"/>
  <c r="U12"/>
  <c r="M74"/>
  <c r="H74"/>
  <c r="AA74"/>
  <c r="W44"/>
  <c r="Z44"/>
  <c r="L44"/>
  <c r="L64"/>
  <c r="AF64"/>
  <c r="R64"/>
  <c r="AF87"/>
  <c r="AI87"/>
  <c r="U87"/>
  <c r="S23"/>
  <c r="F23"/>
  <c r="Y23"/>
  <c r="AI71"/>
  <c r="F71"/>
  <c r="AH63"/>
  <c r="U63"/>
  <c r="T48"/>
  <c r="O48"/>
  <c r="M119"/>
  <c r="Q119"/>
  <c r="AD119"/>
  <c r="G60"/>
  <c r="AA60"/>
  <c r="V60"/>
  <c r="F41"/>
  <c r="Z41"/>
  <c r="AJ15"/>
  <c r="V15"/>
  <c r="I15"/>
  <c r="AI70"/>
  <c r="F70"/>
  <c r="S24"/>
  <c r="F24"/>
  <c r="AF78"/>
  <c r="R78"/>
  <c r="X81"/>
  <c r="AI81"/>
  <c r="AH61"/>
  <c r="U61"/>
  <c r="K343"/>
  <c r="X343"/>
  <c r="AG334"/>
  <c r="M334"/>
  <c r="H123"/>
  <c r="V123"/>
  <c r="K137"/>
  <c r="P137"/>
  <c r="I133"/>
  <c r="V133"/>
  <c r="J127"/>
  <c r="O127"/>
  <c r="H132"/>
  <c r="AC132"/>
  <c r="P19"/>
  <c r="K19"/>
  <c r="S83"/>
  <c r="N83"/>
  <c r="N49"/>
  <c r="AH49"/>
  <c r="I38"/>
  <c r="L38"/>
  <c r="P38"/>
  <c r="AG88"/>
  <c r="T88"/>
  <c r="I76"/>
  <c r="AC56"/>
  <c r="Y56"/>
  <c r="AD331"/>
  <c r="I331"/>
  <c r="AH335"/>
  <c r="AD335"/>
  <c r="AG326"/>
  <c r="L326"/>
  <c r="AE340"/>
  <c r="J340"/>
  <c r="AH327"/>
  <c r="AD327"/>
  <c r="AG115"/>
  <c r="K115"/>
  <c r="AH116"/>
  <c r="L116"/>
  <c r="AJ128"/>
  <c r="AF128"/>
  <c r="AA52"/>
  <c r="O11"/>
  <c r="F11"/>
  <c r="L46"/>
  <c r="S8"/>
  <c r="Q8"/>
  <c r="O8"/>
  <c r="V8"/>
  <c r="I8"/>
  <c r="AB8"/>
  <c r="K8"/>
  <c r="G8"/>
  <c r="F75"/>
  <c r="W75"/>
  <c r="L75"/>
  <c r="AI75"/>
  <c r="G75"/>
  <c r="AA75"/>
  <c r="O75"/>
  <c r="AC75"/>
  <c r="AG63"/>
  <c r="AE63"/>
  <c r="L63"/>
  <c r="J63"/>
  <c r="Y63"/>
  <c r="AK63" s="1"/>
  <c r="D64" i="6" s="1"/>
  <c r="W63" i="5"/>
  <c r="AC63"/>
  <c r="AI63"/>
  <c r="I63"/>
  <c r="G63"/>
  <c r="M63"/>
  <c r="S63"/>
  <c r="Y24"/>
  <c r="W24"/>
  <c r="AC24"/>
  <c r="AI24"/>
  <c r="Q24"/>
  <c r="O24"/>
  <c r="U24"/>
  <c r="AA24"/>
  <c r="AH24"/>
  <c r="AF24"/>
  <c r="AD24"/>
  <c r="K24"/>
  <c r="O81"/>
  <c r="U81"/>
  <c r="AA81"/>
  <c r="Y81"/>
  <c r="G81"/>
  <c r="M81"/>
  <c r="S81"/>
  <c r="Q81"/>
  <c r="V81"/>
  <c r="AJ81"/>
  <c r="AH81"/>
  <c r="AF81"/>
  <c r="AC343"/>
  <c r="W343"/>
  <c r="Y343"/>
  <c r="AA343"/>
  <c r="L343"/>
  <c r="AE343"/>
  <c r="AG343"/>
  <c r="AI343"/>
  <c r="AB343"/>
  <c r="N343"/>
  <c r="P343"/>
  <c r="R343"/>
  <c r="AI123"/>
  <c r="AC123"/>
  <c r="W123"/>
  <c r="AF123"/>
  <c r="J123"/>
  <c r="L123"/>
  <c r="AE123"/>
  <c r="Y123"/>
  <c r="Z123"/>
  <c r="AB123"/>
  <c r="N123"/>
  <c r="Q123"/>
  <c r="AI133"/>
  <c r="AC133"/>
  <c r="W133"/>
  <c r="Y133"/>
  <c r="J133"/>
  <c r="L133"/>
  <c r="AE133"/>
  <c r="AG133"/>
  <c r="Z133"/>
  <c r="AB133"/>
  <c r="N133"/>
  <c r="P133"/>
  <c r="AH132"/>
  <c r="AJ132"/>
  <c r="V132"/>
  <c r="X132"/>
  <c r="I132"/>
  <c r="K132"/>
  <c r="AD132"/>
  <c r="AF132"/>
  <c r="Y132"/>
  <c r="AA132"/>
  <c r="U132"/>
  <c r="O132"/>
  <c r="L8"/>
  <c r="AG8"/>
  <c r="N75"/>
  <c r="H75"/>
  <c r="AE9"/>
  <c r="AG9"/>
  <c r="AJ9"/>
  <c r="AE51"/>
  <c r="Q51"/>
  <c r="T51"/>
  <c r="S31"/>
  <c r="V31"/>
  <c r="H31"/>
  <c r="S328"/>
  <c r="AG328"/>
  <c r="N328"/>
  <c r="S336"/>
  <c r="AG336"/>
  <c r="N336"/>
  <c r="AB345"/>
  <c r="I345"/>
  <c r="W345"/>
  <c r="U330"/>
  <c r="J330"/>
  <c r="X330"/>
  <c r="U338"/>
  <c r="J338"/>
  <c r="X338"/>
  <c r="R124"/>
  <c r="AE124"/>
  <c r="AB124"/>
  <c r="AF12"/>
  <c r="Z12"/>
  <c r="AC12"/>
  <c r="U74"/>
  <c r="P74"/>
  <c r="AI74"/>
  <c r="AE44"/>
  <c r="AH44"/>
  <c r="T64"/>
  <c r="G64"/>
  <c r="Z64"/>
  <c r="G87"/>
  <c r="Z87"/>
  <c r="AC87"/>
  <c r="AA23"/>
  <c r="AD23"/>
  <c r="AG23"/>
  <c r="J71"/>
  <c r="AK71" s="1"/>
  <c r="D130" i="6" s="1"/>
  <c r="N71" i="5"/>
  <c r="Y71"/>
  <c r="T63"/>
  <c r="X63"/>
  <c r="AJ48"/>
  <c r="W48"/>
  <c r="J48"/>
  <c r="U119"/>
  <c r="I119"/>
  <c r="V119"/>
  <c r="O60"/>
  <c r="J60"/>
  <c r="AD60"/>
  <c r="R15"/>
  <c r="AD15"/>
  <c r="Y15"/>
  <c r="J70"/>
  <c r="N70"/>
  <c r="N24"/>
  <c r="I24"/>
  <c r="O78"/>
  <c r="Z78"/>
  <c r="J81"/>
  <c r="N81"/>
  <c r="I61"/>
  <c r="T61"/>
  <c r="H343"/>
  <c r="M343"/>
  <c r="Y334"/>
  <c r="N334"/>
  <c r="F123"/>
  <c r="S123"/>
  <c r="AJ137"/>
  <c r="Y137"/>
  <c r="F133"/>
  <c r="S133"/>
  <c r="AI127"/>
  <c r="X127"/>
  <c r="M132"/>
  <c r="R132"/>
  <c r="AG38"/>
  <c r="T38"/>
  <c r="H88"/>
  <c r="AB88"/>
  <c r="L56"/>
  <c r="AG56"/>
  <c r="V331"/>
  <c r="AH331"/>
  <c r="Z335"/>
  <c r="V335"/>
  <c r="Y326"/>
  <c r="AC326"/>
  <c r="W340"/>
  <c r="AI340"/>
  <c r="Z327"/>
  <c r="V327"/>
  <c r="H115"/>
  <c r="AJ115"/>
  <c r="I116"/>
  <c r="AC116"/>
  <c r="AB128"/>
  <c r="X128"/>
  <c r="AG11"/>
  <c r="AC11"/>
  <c r="T46"/>
  <c r="M44"/>
  <c r="S44"/>
  <c r="Q44"/>
  <c r="O44"/>
  <c r="AD44"/>
  <c r="K44"/>
  <c r="I44"/>
  <c r="G44"/>
  <c r="O38"/>
  <c r="U38"/>
  <c r="AA38"/>
  <c r="Y38"/>
  <c r="G38"/>
  <c r="M38"/>
  <c r="S38"/>
  <c r="Q38"/>
  <c r="X38"/>
  <c r="V38"/>
  <c r="AJ38"/>
  <c r="AH38"/>
  <c r="G9"/>
  <c r="H9"/>
  <c r="AA9"/>
  <c r="F51"/>
  <c r="Y51"/>
  <c r="K51"/>
  <c r="AA31"/>
  <c r="AD31"/>
  <c r="P31"/>
  <c r="K328"/>
  <c r="Y328"/>
  <c r="F328"/>
  <c r="K336"/>
  <c r="Y336"/>
  <c r="F336"/>
  <c r="T345"/>
  <c r="AH345"/>
  <c r="O345"/>
  <c r="M330"/>
  <c r="AI330"/>
  <c r="P330"/>
  <c r="M338"/>
  <c r="AI338"/>
  <c r="P338"/>
  <c r="Y124"/>
  <c r="W124"/>
  <c r="T124"/>
  <c r="O12"/>
  <c r="H12"/>
  <c r="L12"/>
  <c r="AC74"/>
  <c r="G74"/>
  <c r="J74"/>
  <c r="Y44"/>
  <c r="AB44"/>
  <c r="AB64"/>
  <c r="AE64"/>
  <c r="AH64"/>
  <c r="O87"/>
  <c r="AH87"/>
  <c r="L87"/>
  <c r="AI23"/>
  <c r="M23"/>
  <c r="H23"/>
  <c r="R71"/>
  <c r="AD71"/>
  <c r="AG71"/>
  <c r="AA48"/>
  <c r="AE48"/>
  <c r="Z48"/>
  <c r="AJ119"/>
  <c r="AH119"/>
  <c r="F119"/>
  <c r="W60"/>
  <c r="AH60"/>
  <c r="M60"/>
  <c r="AH15"/>
  <c r="M15"/>
  <c r="P15"/>
  <c r="R70"/>
  <c r="AD70"/>
  <c r="F78"/>
  <c r="AH78"/>
  <c r="Y61"/>
  <c r="AB61"/>
  <c r="I334"/>
  <c r="F334"/>
  <c r="AI334"/>
  <c r="T137"/>
  <c r="Q137"/>
  <c r="AD137"/>
  <c r="S127"/>
  <c r="P127"/>
  <c r="AJ127"/>
  <c r="AB38"/>
  <c r="W38"/>
  <c r="P88"/>
  <c r="K88"/>
  <c r="F88"/>
  <c r="S56"/>
  <c r="G56"/>
  <c r="O331"/>
  <c r="AA331"/>
  <c r="S335"/>
  <c r="O335"/>
  <c r="R326"/>
  <c r="N326"/>
  <c r="P340"/>
  <c r="AB340"/>
  <c r="S327"/>
  <c r="O327"/>
  <c r="Y115"/>
  <c r="U115"/>
  <c r="Z116"/>
  <c r="N116"/>
  <c r="AD128"/>
  <c r="Q128"/>
  <c r="Y11"/>
  <c r="L11"/>
  <c r="AB46"/>
  <c r="AG54"/>
  <c r="AI54"/>
  <c r="AC54"/>
  <c r="W54"/>
  <c r="S13"/>
  <c r="K13"/>
  <c r="AD13"/>
  <c r="M65"/>
  <c r="G65"/>
  <c r="I65"/>
  <c r="K65"/>
  <c r="AJ25"/>
  <c r="V25"/>
  <c r="X25"/>
  <c r="Z25"/>
  <c r="AE34"/>
  <c r="AG34"/>
  <c r="AI34"/>
  <c r="F58"/>
  <c r="H58"/>
  <c r="J58"/>
  <c r="L58"/>
  <c r="AF69"/>
  <c r="AH69"/>
  <c r="AJ69"/>
  <c r="V69"/>
  <c r="AD73"/>
  <c r="AF73"/>
  <c r="AH73"/>
  <c r="AJ337"/>
  <c r="AH337"/>
  <c r="AF337"/>
  <c r="AD337"/>
  <c r="X325"/>
  <c r="V325"/>
  <c r="AJ325"/>
  <c r="AH325"/>
  <c r="V130"/>
  <c r="AJ130"/>
  <c r="AH130"/>
  <c r="AE130"/>
  <c r="O122"/>
  <c r="AC122"/>
  <c r="AI122"/>
  <c r="AG122"/>
  <c r="AC129"/>
  <c r="AI129"/>
  <c r="AG129"/>
  <c r="AD129"/>
  <c r="J54"/>
  <c r="L54"/>
  <c r="AE54"/>
  <c r="U65"/>
  <c r="O65"/>
  <c r="Q65"/>
  <c r="S65"/>
  <c r="AD25"/>
  <c r="AF25"/>
  <c r="AH25"/>
  <c r="N58"/>
  <c r="P58"/>
  <c r="R58"/>
  <c r="T58"/>
  <c r="I69"/>
  <c r="K69"/>
  <c r="AD69"/>
  <c r="M73"/>
  <c r="G73"/>
  <c r="I73"/>
  <c r="K73"/>
  <c r="AB337"/>
  <c r="Z337"/>
  <c r="X337"/>
  <c r="V337"/>
  <c r="P325"/>
  <c r="N325"/>
  <c r="AB325"/>
  <c r="Z325"/>
  <c r="N130"/>
  <c r="AB130"/>
  <c r="Z130"/>
  <c r="W130"/>
  <c r="P122"/>
  <c r="U122"/>
  <c r="AA122"/>
  <c r="Y122"/>
  <c r="U129"/>
  <c r="AA129"/>
  <c r="Y129"/>
  <c r="V129"/>
  <c r="G27"/>
  <c r="I27"/>
  <c r="K27"/>
  <c r="K82"/>
  <c r="AD82"/>
  <c r="AF82"/>
  <c r="K55"/>
  <c r="AD55"/>
  <c r="AF55"/>
  <c r="R54"/>
  <c r="T54"/>
  <c r="F54"/>
  <c r="H54"/>
  <c r="R13"/>
  <c r="J13"/>
  <c r="U13"/>
  <c r="O13"/>
  <c r="AC65"/>
  <c r="W65"/>
  <c r="Y65"/>
  <c r="AA65"/>
  <c r="H36"/>
  <c r="J36"/>
  <c r="L36"/>
  <c r="M25"/>
  <c r="G25"/>
  <c r="I25"/>
  <c r="K25"/>
  <c r="N34"/>
  <c r="P34"/>
  <c r="R34"/>
  <c r="T34"/>
  <c r="V58"/>
  <c r="X58"/>
  <c r="Z58"/>
  <c r="AB58"/>
  <c r="AG14"/>
  <c r="Y14"/>
  <c r="AC14"/>
  <c r="W14"/>
  <c r="I53"/>
  <c r="K53"/>
  <c r="AD53"/>
  <c r="Q69"/>
  <c r="S69"/>
  <c r="M69"/>
  <c r="G69"/>
  <c r="U73"/>
  <c r="O73"/>
  <c r="Q73"/>
  <c r="S73"/>
  <c r="T337"/>
  <c r="R337"/>
  <c r="P337"/>
  <c r="N337"/>
  <c r="H325"/>
  <c r="F325"/>
  <c r="T325"/>
  <c r="R325"/>
  <c r="F130"/>
  <c r="T130"/>
  <c r="R130"/>
  <c r="O130"/>
  <c r="W122"/>
  <c r="M122"/>
  <c r="S122"/>
  <c r="Q122"/>
  <c r="M129"/>
  <c r="S129"/>
  <c r="Q129"/>
  <c r="N129"/>
  <c r="AD57"/>
  <c r="AF57"/>
  <c r="AH57"/>
  <c r="G59"/>
  <c r="I59"/>
  <c r="K59"/>
  <c r="L72"/>
  <c r="AE72"/>
  <c r="AG72"/>
  <c r="K39"/>
  <c r="AD39"/>
  <c r="AF39"/>
  <c r="AF29"/>
  <c r="AH29"/>
  <c r="AJ29"/>
  <c r="V29"/>
  <c r="AF21"/>
  <c r="AH21"/>
  <c r="AJ21"/>
  <c r="V21"/>
  <c r="G35"/>
  <c r="I35"/>
  <c r="K35"/>
  <c r="O27"/>
  <c r="Q27"/>
  <c r="S27"/>
  <c r="M27"/>
  <c r="AC66"/>
  <c r="W66"/>
  <c r="Y66"/>
  <c r="AA66"/>
  <c r="AF333"/>
  <c r="AD333"/>
  <c r="K333"/>
  <c r="AF341"/>
  <c r="AD341"/>
  <c r="K341"/>
  <c r="AI136"/>
  <c r="AG136"/>
  <c r="AE136"/>
  <c r="AI117"/>
  <c r="AF117"/>
  <c r="AD117"/>
  <c r="AE131"/>
  <c r="L131"/>
  <c r="J131"/>
  <c r="AH135"/>
  <c r="AF135"/>
  <c r="AD135"/>
  <c r="AE113"/>
  <c r="K113"/>
  <c r="I113"/>
  <c r="G121"/>
  <c r="K121"/>
  <c r="I121"/>
  <c r="V86"/>
  <c r="X86"/>
  <c r="AH86"/>
  <c r="AJ86"/>
  <c r="I82"/>
  <c r="S82"/>
  <c r="M82"/>
  <c r="G82"/>
  <c r="AD43"/>
  <c r="AF43"/>
  <c r="AH43"/>
  <c r="AJ43"/>
  <c r="S55"/>
  <c r="M55"/>
  <c r="G55"/>
  <c r="I55"/>
  <c r="Z54"/>
  <c r="AB54"/>
  <c r="N54"/>
  <c r="P54"/>
  <c r="AH13"/>
  <c r="Z13"/>
  <c r="AC13"/>
  <c r="W13"/>
  <c r="L65"/>
  <c r="AE65"/>
  <c r="AG65"/>
  <c r="AI65"/>
  <c r="P36"/>
  <c r="R36"/>
  <c r="T36"/>
  <c r="F36"/>
  <c r="U25"/>
  <c r="O25"/>
  <c r="Q25"/>
  <c r="S25"/>
  <c r="V34"/>
  <c r="X34"/>
  <c r="Z34"/>
  <c r="AB34"/>
  <c r="AD58"/>
  <c r="AF58"/>
  <c r="AH58"/>
  <c r="AJ58"/>
  <c r="T14"/>
  <c r="L14"/>
  <c r="AE14"/>
  <c r="Q53"/>
  <c r="S53"/>
  <c r="M53"/>
  <c r="G53"/>
  <c r="Y69"/>
  <c r="AA69"/>
  <c r="U69"/>
  <c r="O69"/>
  <c r="AC73"/>
  <c r="W73"/>
  <c r="Y73"/>
  <c r="AA73"/>
  <c r="L337"/>
  <c r="J337"/>
  <c r="H337"/>
  <c r="F337"/>
  <c r="AG325"/>
  <c r="AE325"/>
  <c r="L325"/>
  <c r="J325"/>
  <c r="P130"/>
  <c r="L130"/>
  <c r="J130"/>
  <c r="G130"/>
  <c r="X122"/>
  <c r="AD122"/>
  <c r="K122"/>
  <c r="I122"/>
  <c r="G129"/>
  <c r="K129"/>
  <c r="I129"/>
  <c r="F129"/>
  <c r="I29"/>
  <c r="K29"/>
  <c r="AD29"/>
  <c r="I21"/>
  <c r="K21"/>
  <c r="AD21"/>
  <c r="W27"/>
  <c r="Y27"/>
  <c r="AA27"/>
  <c r="U27"/>
  <c r="AE66"/>
  <c r="AG66"/>
  <c r="AI66"/>
  <c r="K86"/>
  <c r="Q82"/>
  <c r="AA82"/>
  <c r="U82"/>
  <c r="O82"/>
  <c r="G43"/>
  <c r="I43"/>
  <c r="K43"/>
  <c r="AA55"/>
  <c r="U55"/>
  <c r="O55"/>
  <c r="Q55"/>
  <c r="AH54"/>
  <c r="AJ54"/>
  <c r="V54"/>
  <c r="X54"/>
  <c r="Q13"/>
  <c r="I13"/>
  <c r="L13"/>
  <c r="AE13"/>
  <c r="T65"/>
  <c r="F65"/>
  <c r="H65"/>
  <c r="J65"/>
  <c r="X36"/>
  <c r="Z36"/>
  <c r="AB36"/>
  <c r="N36"/>
  <c r="AC25"/>
  <c r="W25"/>
  <c r="Y25"/>
  <c r="AA25"/>
  <c r="AD34"/>
  <c r="AF34"/>
  <c r="AH34"/>
  <c r="AJ34"/>
  <c r="M58"/>
  <c r="G58"/>
  <c r="I58"/>
  <c r="K58"/>
  <c r="AJ14"/>
  <c r="AB14"/>
  <c r="F14"/>
  <c r="H14"/>
  <c r="Y53"/>
  <c r="AA53"/>
  <c r="U53"/>
  <c r="O53"/>
  <c r="AG69"/>
  <c r="AI69"/>
  <c r="AC69"/>
  <c r="W69"/>
  <c r="L73"/>
  <c r="AE73"/>
  <c r="AG73"/>
  <c r="AI73"/>
  <c r="AC337"/>
  <c r="AI337"/>
  <c r="AG337"/>
  <c r="AE337"/>
  <c r="Y325"/>
  <c r="W325"/>
  <c r="AC325"/>
  <c r="AI325"/>
  <c r="X130"/>
  <c r="AC130"/>
  <c r="AI130"/>
  <c r="AG130"/>
  <c r="AE122"/>
  <c r="V122"/>
  <c r="AJ122"/>
  <c r="AH122"/>
  <c r="O129"/>
  <c r="AJ129"/>
  <c r="AH129"/>
  <c r="AF129"/>
  <c r="AD33"/>
  <c r="AF33"/>
  <c r="AH33"/>
  <c r="H20"/>
  <c r="J20"/>
  <c r="L20"/>
  <c r="I85"/>
  <c r="K85"/>
  <c r="G84"/>
  <c r="I84"/>
  <c r="AD339"/>
  <c r="K339"/>
  <c r="I339"/>
  <c r="L120"/>
  <c r="J120"/>
  <c r="H120"/>
  <c r="Z126"/>
  <c r="X126"/>
  <c r="V126"/>
  <c r="AJ118"/>
  <c r="AG118"/>
  <c r="AE118"/>
  <c r="K47"/>
  <c r="AD47"/>
  <c r="AF47"/>
  <c r="U57"/>
  <c r="O57"/>
  <c r="Q57"/>
  <c r="S57"/>
  <c r="W59"/>
  <c r="Y59"/>
  <c r="AA59"/>
  <c r="U59"/>
  <c r="AB72"/>
  <c r="N72"/>
  <c r="P72"/>
  <c r="R72"/>
  <c r="I45"/>
  <c r="K45"/>
  <c r="AK45" s="1"/>
  <c r="D17" i="6" s="1"/>
  <c r="AD45" i="5"/>
  <c r="AA39"/>
  <c r="U39"/>
  <c r="O39"/>
  <c r="Q39"/>
  <c r="J22"/>
  <c r="L22"/>
  <c r="AE22"/>
  <c r="Q29"/>
  <c r="S29"/>
  <c r="M29"/>
  <c r="G29"/>
  <c r="AE26"/>
  <c r="AG26"/>
  <c r="AI26"/>
  <c r="Q21"/>
  <c r="S21"/>
  <c r="M21"/>
  <c r="G21"/>
  <c r="W35"/>
  <c r="Y35"/>
  <c r="AA35"/>
  <c r="U35"/>
  <c r="AE27"/>
  <c r="AG27"/>
  <c r="AI27"/>
  <c r="AC27"/>
  <c r="G67"/>
  <c r="I67"/>
  <c r="K67"/>
  <c r="F66"/>
  <c r="H66"/>
  <c r="J66"/>
  <c r="L66"/>
  <c r="P333"/>
  <c r="N333"/>
  <c r="AB333"/>
  <c r="Z333"/>
  <c r="P341"/>
  <c r="N341"/>
  <c r="AB341"/>
  <c r="Z341"/>
  <c r="S136"/>
  <c r="Q136"/>
  <c r="O136"/>
  <c r="U136"/>
  <c r="K117"/>
  <c r="P117"/>
  <c r="N117"/>
  <c r="AB117"/>
  <c r="O131"/>
  <c r="U131"/>
  <c r="AA131"/>
  <c r="X131"/>
  <c r="R135"/>
  <c r="P135"/>
  <c r="N135"/>
  <c r="AB135"/>
  <c r="G113"/>
  <c r="AB113"/>
  <c r="Z113"/>
  <c r="X113"/>
  <c r="O121"/>
  <c r="AB121"/>
  <c r="Z121"/>
  <c r="X121"/>
  <c r="M86"/>
  <c r="G86"/>
  <c r="I86"/>
  <c r="S86"/>
  <c r="Y82"/>
  <c r="AI82"/>
  <c r="AC82"/>
  <c r="W82"/>
  <c r="L40"/>
  <c r="AE40"/>
  <c r="AG40"/>
  <c r="O43"/>
  <c r="Q43"/>
  <c r="S43"/>
  <c r="M43"/>
  <c r="O79"/>
  <c r="Q79"/>
  <c r="S79"/>
  <c r="U79"/>
  <c r="AI55"/>
  <c r="AC55"/>
  <c r="W55"/>
  <c r="Y55"/>
  <c r="I54"/>
  <c r="K54"/>
  <c r="AD54"/>
  <c r="AF54"/>
  <c r="AG13"/>
  <c r="Y13"/>
  <c r="T13"/>
  <c r="F13"/>
  <c r="AB65"/>
  <c r="N65"/>
  <c r="P65"/>
  <c r="R65"/>
  <c r="AF36"/>
  <c r="AH36"/>
  <c r="AJ36"/>
  <c r="V36"/>
  <c r="L25"/>
  <c r="AE25"/>
  <c r="AG25"/>
  <c r="AI25"/>
  <c r="M34"/>
  <c r="G34"/>
  <c r="I34"/>
  <c r="K34"/>
  <c r="U58"/>
  <c r="O58"/>
  <c r="Q58"/>
  <c r="S58"/>
  <c r="AE42"/>
  <c r="AG42"/>
  <c r="AI42"/>
  <c r="I77"/>
  <c r="K77"/>
  <c r="S14"/>
  <c r="K14"/>
  <c r="N14"/>
  <c r="P14"/>
  <c r="AG53"/>
  <c r="AI53"/>
  <c r="AC53"/>
  <c r="W53"/>
  <c r="H69"/>
  <c r="J69"/>
  <c r="L69"/>
  <c r="AE69"/>
  <c r="T73"/>
  <c r="F73"/>
  <c r="H73"/>
  <c r="J73"/>
  <c r="U337"/>
  <c r="AA337"/>
  <c r="Y337"/>
  <c r="W337"/>
  <c r="Q325"/>
  <c r="O325"/>
  <c r="U325"/>
  <c r="AA325"/>
  <c r="AF130"/>
  <c r="U130"/>
  <c r="AA130"/>
  <c r="Y130"/>
  <c r="AF122"/>
  <c r="N122"/>
  <c r="AB122"/>
  <c r="Z122"/>
  <c r="W129"/>
  <c r="AB129"/>
  <c r="Z129"/>
  <c r="X129"/>
  <c r="M33"/>
  <c r="G33"/>
  <c r="I33"/>
  <c r="P20"/>
  <c r="R20"/>
  <c r="T20"/>
  <c r="M85"/>
  <c r="G85"/>
  <c r="Q85"/>
  <c r="S84"/>
  <c r="M84"/>
  <c r="O84"/>
  <c r="G10"/>
  <c r="I10"/>
  <c r="V339"/>
  <c r="AJ339"/>
  <c r="AH339"/>
  <c r="F120"/>
  <c r="AI120"/>
  <c r="AG120"/>
  <c r="R126"/>
  <c r="P126"/>
  <c r="N126"/>
  <c r="K118"/>
  <c r="Y118"/>
  <c r="W118"/>
  <c r="AK118" s="1"/>
  <c r="D85" i="6" s="1"/>
  <c r="L32" i="5"/>
  <c r="AE32"/>
  <c r="S47"/>
  <c r="M47"/>
  <c r="G47"/>
  <c r="AC57"/>
  <c r="W57"/>
  <c r="Y57"/>
  <c r="AE59"/>
  <c r="AG59"/>
  <c r="AI59"/>
  <c r="I37"/>
  <c r="K37"/>
  <c r="AJ72"/>
  <c r="V72"/>
  <c r="X72"/>
  <c r="Q45"/>
  <c r="S45"/>
  <c r="M45"/>
  <c r="AI39"/>
  <c r="AC39"/>
  <c r="W39"/>
  <c r="J30"/>
  <c r="L30"/>
  <c r="R22"/>
  <c r="T22"/>
  <c r="F22"/>
  <c r="Y29"/>
  <c r="AA29"/>
  <c r="U29"/>
  <c r="F26"/>
  <c r="H26"/>
  <c r="J26"/>
  <c r="Y21"/>
  <c r="AA21"/>
  <c r="U21"/>
  <c r="AE35"/>
  <c r="AG35"/>
  <c r="AI35"/>
  <c r="F27"/>
  <c r="H27"/>
  <c r="J27"/>
  <c r="H28"/>
  <c r="J28"/>
  <c r="O67"/>
  <c r="Q67"/>
  <c r="S67"/>
  <c r="N66"/>
  <c r="P66"/>
  <c r="R66"/>
  <c r="H333"/>
  <c r="F333"/>
  <c r="T333"/>
  <c r="H341"/>
  <c r="F341"/>
  <c r="T341"/>
  <c r="K136"/>
  <c r="I136"/>
  <c r="G136"/>
  <c r="R117"/>
  <c r="H117"/>
  <c r="F117"/>
  <c r="G131"/>
  <c r="M131"/>
  <c r="S131"/>
  <c r="J135"/>
  <c r="H135"/>
  <c r="F135"/>
  <c r="N113"/>
  <c r="AK113" s="1"/>
  <c r="D69" i="6" s="1"/>
  <c r="T113" i="5"/>
  <c r="R113"/>
  <c r="V121"/>
  <c r="T121"/>
  <c r="R121"/>
  <c r="U86"/>
  <c r="O86"/>
  <c r="Q86"/>
  <c r="AG82"/>
  <c r="J82"/>
  <c r="L82"/>
  <c r="T40"/>
  <c r="F40"/>
  <c r="H40"/>
  <c r="W43"/>
  <c r="Y43"/>
  <c r="AA43"/>
  <c r="W79"/>
  <c r="Y79"/>
  <c r="AA79"/>
  <c r="J55"/>
  <c r="L55"/>
  <c r="AE55"/>
  <c r="Q54"/>
  <c r="S54"/>
  <c r="M54"/>
  <c r="P13"/>
  <c r="H13"/>
  <c r="AB13"/>
  <c r="AJ65"/>
  <c r="V65"/>
  <c r="X65"/>
  <c r="Z65"/>
  <c r="AG342"/>
  <c r="AE342"/>
  <c r="AE425" s="1"/>
  <c r="AE332"/>
  <c r="L332"/>
  <c r="K329"/>
  <c r="I329"/>
  <c r="AF114"/>
  <c r="L114"/>
  <c r="K125"/>
  <c r="AF125"/>
  <c r="AG134"/>
  <c r="AE134"/>
  <c r="G36"/>
  <c r="I36"/>
  <c r="K36"/>
  <c r="T25"/>
  <c r="F25"/>
  <c r="H25"/>
  <c r="U34"/>
  <c r="O34"/>
  <c r="Q34"/>
  <c r="AC58"/>
  <c r="W58"/>
  <c r="Y58"/>
  <c r="AA58"/>
  <c r="J62"/>
  <c r="L62"/>
  <c r="F42"/>
  <c r="H42"/>
  <c r="J42"/>
  <c r="M77"/>
  <c r="G77"/>
  <c r="Q77"/>
  <c r="AI14"/>
  <c r="AA14"/>
  <c r="V14"/>
  <c r="H53"/>
  <c r="J53"/>
  <c r="L53"/>
  <c r="P69"/>
  <c r="R69"/>
  <c r="T69"/>
  <c r="AB73"/>
  <c r="N73"/>
  <c r="P73"/>
  <c r="M337"/>
  <c r="S337"/>
  <c r="Q337"/>
  <c r="O337"/>
  <c r="I325"/>
  <c r="G325"/>
  <c r="M325"/>
  <c r="S325"/>
  <c r="H130"/>
  <c r="M130"/>
  <c r="S130"/>
  <c r="Q130"/>
  <c r="G122"/>
  <c r="F122"/>
  <c r="T122"/>
  <c r="R122"/>
  <c r="AE129"/>
  <c r="T129"/>
  <c r="R129"/>
  <c r="P129"/>
  <c r="AD65"/>
  <c r="AF65"/>
  <c r="AE58"/>
  <c r="AG58"/>
  <c r="K337"/>
  <c r="I337"/>
  <c r="AF325"/>
  <c r="AD325"/>
  <c r="AD130"/>
  <c r="K130"/>
  <c r="H122"/>
  <c r="L122"/>
  <c r="L129"/>
  <c r="J129"/>
  <c r="R319"/>
  <c r="AK227"/>
  <c r="D108" i="6" s="1"/>
  <c r="AD319" i="5"/>
  <c r="O319"/>
  <c r="T319"/>
  <c r="Z319"/>
  <c r="AK219"/>
  <c r="D107" i="6" s="1"/>
  <c r="AK229" i="5"/>
  <c r="D132" i="6" s="1"/>
  <c r="M319" i="5"/>
  <c r="K319"/>
  <c r="AA319"/>
  <c r="AC319"/>
  <c r="AF319"/>
  <c r="AK224"/>
  <c r="D109" i="6" s="1"/>
  <c r="J319" i="5"/>
  <c r="AB319"/>
  <c r="G319"/>
  <c r="X319"/>
  <c r="N319"/>
  <c r="AK223"/>
  <c r="D106" i="6" s="1"/>
  <c r="AK226" i="5"/>
  <c r="D102" i="6" s="1"/>
  <c r="P319" i="5"/>
  <c r="AK220"/>
  <c r="D104" i="6" s="1"/>
  <c r="AL425" i="5"/>
  <c r="AL213"/>
  <c r="S319"/>
  <c r="Y319"/>
  <c r="H319"/>
  <c r="I319"/>
  <c r="E213"/>
  <c r="AG319"/>
  <c r="AJ319"/>
  <c r="AH319"/>
  <c r="V319"/>
  <c r="W319"/>
  <c r="U319"/>
  <c r="E425"/>
  <c r="AE319"/>
  <c r="AK222"/>
  <c r="D103" i="6" s="1"/>
  <c r="AI319" i="5"/>
  <c r="E107"/>
  <c r="AK221"/>
  <c r="D110" i="6" s="1"/>
  <c r="AL107" i="5"/>
  <c r="F319"/>
  <c r="AK228"/>
  <c r="D131" i="6" s="1"/>
  <c r="AK46" i="5"/>
  <c r="D41" i="6" s="1"/>
  <c r="L324" i="5"/>
  <c r="L6"/>
  <c r="L218"/>
  <c r="L112"/>
  <c r="M3"/>
  <c r="AK58" l="1"/>
  <c r="D59" i="6" s="1"/>
  <c r="AK42" i="5"/>
  <c r="D136" i="6" s="1"/>
  <c r="AK34" i="5"/>
  <c r="D29" i="6" s="1"/>
  <c r="AK55" i="5"/>
  <c r="D53" i="6" s="1"/>
  <c r="P213" i="5"/>
  <c r="E430"/>
  <c r="J425"/>
  <c r="M425"/>
  <c r="AI425"/>
  <c r="AF213"/>
  <c r="AK133"/>
  <c r="D77" i="6" s="1"/>
  <c r="AK134" i="5"/>
  <c r="D84" i="6" s="1"/>
  <c r="AK343" i="5"/>
  <c r="D119" i="6" s="1"/>
  <c r="K425" i="5"/>
  <c r="AK330"/>
  <c r="D80" i="6" s="1"/>
  <c r="AK80" i="5"/>
  <c r="D36" i="6" s="1"/>
  <c r="AC107" i="5"/>
  <c r="O425"/>
  <c r="G213"/>
  <c r="AK115"/>
  <c r="D67" i="6" s="1"/>
  <c r="AK329" i="5"/>
  <c r="D94" i="6" s="1"/>
  <c r="AK81" i="5"/>
  <c r="D115" i="6" s="1"/>
  <c r="AK48" i="5"/>
  <c r="D44" i="6" s="1"/>
  <c r="Y213" i="5"/>
  <c r="AH425"/>
  <c r="AA213"/>
  <c r="AK61"/>
  <c r="D62" i="6" s="1"/>
  <c r="S213" i="5"/>
  <c r="Z213"/>
  <c r="AK64"/>
  <c r="D45" i="6" s="1"/>
  <c r="AK344" i="5"/>
  <c r="D126" i="6" s="1"/>
  <c r="K107" i="5"/>
  <c r="Q425"/>
  <c r="AK131"/>
  <c r="D123" i="6" s="1"/>
  <c r="W425" i="5"/>
  <c r="AK74"/>
  <c r="D140" i="6" s="1"/>
  <c r="V213" i="5"/>
  <c r="AK119"/>
  <c r="D92" i="6" s="1"/>
  <c r="AK79" i="5"/>
  <c r="D57" i="6" s="1"/>
  <c r="N425" i="5"/>
  <c r="AG213"/>
  <c r="AK14"/>
  <c r="D10" i="6" s="1"/>
  <c r="W213" i="5"/>
  <c r="AK27"/>
  <c r="D25" i="6" s="1"/>
  <c r="AK128" i="5"/>
  <c r="D112" i="6" s="1"/>
  <c r="AK30" i="5"/>
  <c r="D26" i="6" s="1"/>
  <c r="AK50" i="5"/>
  <c r="D52" i="6" s="1"/>
  <c r="AK44" i="5"/>
  <c r="D39" i="6" s="1"/>
  <c r="AK338" i="5"/>
  <c r="D99" i="6" s="1"/>
  <c r="H107" i="5"/>
  <c r="AK132"/>
  <c r="D81" i="6" s="1"/>
  <c r="AK19" i="5"/>
  <c r="D15" i="6" s="1"/>
  <c r="AK337" i="5"/>
  <c r="D82" i="6" s="1"/>
  <c r="AK26" i="5"/>
  <c r="D22" i="6" s="1"/>
  <c r="AK41" i="5"/>
  <c r="D135" i="6" s="1"/>
  <c r="AH213" i="5"/>
  <c r="AF107"/>
  <c r="AK62"/>
  <c r="D61" i="6" s="1"/>
  <c r="F213" i="5"/>
  <c r="AK70"/>
  <c r="D129" i="6" s="1"/>
  <c r="I213" i="5"/>
  <c r="R213"/>
  <c r="AJ213"/>
  <c r="AK333"/>
  <c r="D88" i="6" s="1"/>
  <c r="R107" i="5"/>
  <c r="S425"/>
  <c r="AK122"/>
  <c r="D90" i="6" s="1"/>
  <c r="Z425" i="5"/>
  <c r="AK319"/>
  <c r="O213"/>
  <c r="AE213"/>
  <c r="AK40"/>
  <c r="D38" i="6" s="1"/>
  <c r="AF425" i="5"/>
  <c r="K213"/>
  <c r="N107"/>
  <c r="Y425"/>
  <c r="V107"/>
  <c r="AK325"/>
  <c r="D101" i="6" s="1"/>
  <c r="Q107" i="5"/>
  <c r="AK67"/>
  <c r="D122" i="6" s="1"/>
  <c r="J107" i="5"/>
  <c r="W107"/>
  <c r="AD213"/>
  <c r="J213"/>
  <c r="AK84"/>
  <c r="D54" i="6" s="1"/>
  <c r="I107" i="5"/>
  <c r="AK47"/>
  <c r="D43" i="6" s="1"/>
  <c r="AK78" i="5"/>
  <c r="D47" i="6" s="1"/>
  <c r="AK22" i="5"/>
  <c r="D7" i="6" s="1"/>
  <c r="AK121" i="5"/>
  <c r="D86" i="6" s="1"/>
  <c r="L425" i="5"/>
  <c r="AK334"/>
  <c r="D83" i="6" s="1"/>
  <c r="AK15" i="5"/>
  <c r="D9" i="6" s="1"/>
  <c r="AK135" i="5"/>
  <c r="D97" i="6" s="1"/>
  <c r="P107" i="5"/>
  <c r="AI213"/>
  <c r="AK77"/>
  <c r="D31" i="6" s="1"/>
  <c r="X213" i="5"/>
  <c r="AA425"/>
  <c r="T213"/>
  <c r="AK336"/>
  <c r="D93" i="6" s="1"/>
  <c r="AK17" i="5"/>
  <c r="D12" i="6" s="1"/>
  <c r="U425" i="5"/>
  <c r="AK20"/>
  <c r="D13" i="6" s="1"/>
  <c r="AK9" i="5"/>
  <c r="D4" i="6" s="1"/>
  <c r="AE107" i="5"/>
  <c r="AK339"/>
  <c r="D73" i="6" s="1"/>
  <c r="AG107" i="5"/>
  <c r="AK69"/>
  <c r="D127" i="6" s="1"/>
  <c r="AK52" i="5"/>
  <c r="D50" i="6" s="1"/>
  <c r="AK331" i="5"/>
  <c r="D71" i="6" s="1"/>
  <c r="AK49" i="5"/>
  <c r="D46" i="6" s="1"/>
  <c r="U213" i="5"/>
  <c r="AA107"/>
  <c r="AK36"/>
  <c r="D33" i="6" s="1"/>
  <c r="AK129" i="5"/>
  <c r="D117" i="6" s="1"/>
  <c r="AK341" i="5"/>
  <c r="D78" i="6" s="1"/>
  <c r="AK328" i="5"/>
  <c r="D114" i="6" s="1"/>
  <c r="AK53" i="5"/>
  <c r="D51" i="6" s="1"/>
  <c r="R425" i="5"/>
  <c r="Q213"/>
  <c r="AH107"/>
  <c r="G425"/>
  <c r="AK39"/>
  <c r="D37" i="6" s="1"/>
  <c r="AC213" i="5"/>
  <c r="Y107"/>
  <c r="G107"/>
  <c r="P425"/>
  <c r="AK345"/>
  <c r="D128" i="6" s="1"/>
  <c r="AK342" i="5"/>
  <c r="D79" i="6" s="1"/>
  <c r="AK23" i="5"/>
  <c r="D20" i="6" s="1"/>
  <c r="AK335" i="5"/>
  <c r="D89" i="6" s="1"/>
  <c r="AK72" i="5"/>
  <c r="D133" i="6" s="1"/>
  <c r="AK123" i="5"/>
  <c r="D75" i="6" s="1"/>
  <c r="AB213" i="5"/>
  <c r="AK114"/>
  <c r="D91" i="6" s="1"/>
  <c r="Z107" i="5"/>
  <c r="M107"/>
  <c r="AC425"/>
  <c r="AK12"/>
  <c r="D32" i="6" s="1"/>
  <c r="AK21" i="5"/>
  <c r="D18" i="6" s="1"/>
  <c r="H425" i="5"/>
  <c r="AK13"/>
  <c r="D6" i="6" s="1"/>
  <c r="AK327" i="5"/>
  <c r="D125" i="6" s="1"/>
  <c r="AK65" i="5"/>
  <c r="D23" i="6" s="1"/>
  <c r="AK86" i="5"/>
  <c r="D5" i="6" s="1"/>
  <c r="AK38" i="5"/>
  <c r="D30" i="6" s="1"/>
  <c r="AK82" i="5"/>
  <c r="D19" i="6" s="1"/>
  <c r="AK37" i="5"/>
  <c r="D34" i="6" s="1"/>
  <c r="N213" i="5"/>
  <c r="AK340"/>
  <c r="D96" i="6" s="1"/>
  <c r="AK130" i="5"/>
  <c r="D121" i="6" s="1"/>
  <c r="O107" i="5"/>
  <c r="AK326"/>
  <c r="D74" i="6" s="1"/>
  <c r="AI107" i="5"/>
  <c r="AK85"/>
  <c r="D68" i="6" s="1"/>
  <c r="AK76" i="5"/>
  <c r="D40" i="6" s="1"/>
  <c r="AK18" i="5"/>
  <c r="D116" i="6" s="1"/>
  <c r="AJ107" i="5"/>
  <c r="AK60"/>
  <c r="D60" i="6" s="1"/>
  <c r="AK56" i="5"/>
  <c r="D55" i="6" s="1"/>
  <c r="AK33" i="5"/>
  <c r="D27" i="6" s="1"/>
  <c r="AK75" i="5"/>
  <c r="D63" i="6" s="1"/>
  <c r="AK35" i="5"/>
  <c r="D35" i="6" s="1"/>
  <c r="AK7" i="5"/>
  <c r="D2" i="6" s="1"/>
  <c r="AK116" i="5"/>
  <c r="D66" i="6" s="1"/>
  <c r="M213" i="5"/>
  <c r="H213"/>
  <c r="AK332"/>
  <c r="D120" i="6" s="1"/>
  <c r="AK136" i="5"/>
  <c r="D100" i="6" s="1"/>
  <c r="AG425" i="5"/>
  <c r="AK120"/>
  <c r="D95" i="6" s="1"/>
  <c r="AD107" i="5"/>
  <c r="AJ425"/>
  <c r="AK29"/>
  <c r="D113" i="6" s="1"/>
  <c r="L213" i="5"/>
  <c r="AD425"/>
  <c r="AK8"/>
  <c r="D8" i="6" s="1"/>
  <c r="F107" i="5"/>
  <c r="AK11"/>
  <c r="D3" i="6" s="1"/>
  <c r="U107" i="5"/>
  <c r="L107"/>
  <c r="T425"/>
  <c r="AK73"/>
  <c r="D139" i="6" s="1"/>
  <c r="AK126" i="5"/>
  <c r="D87" i="6" s="1"/>
  <c r="X107" i="5"/>
  <c r="V425"/>
  <c r="X425"/>
  <c r="AK88"/>
  <c r="D138" i="6" s="1"/>
  <c r="AK83" i="5"/>
  <c r="D48" i="6" s="1"/>
  <c r="T107" i="5"/>
  <c r="AK54"/>
  <c r="D134" i="6" s="1"/>
  <c r="AK43" i="5"/>
  <c r="D137" i="6" s="1"/>
  <c r="AB425" i="5"/>
  <c r="AK25"/>
  <c r="D21" i="6" s="1"/>
  <c r="AK28" i="5"/>
  <c r="D24" i="6" s="1"/>
  <c r="S107" i="5"/>
  <c r="AK32"/>
  <c r="D28" i="6" s="1"/>
  <c r="I425" i="5"/>
  <c r="AK59"/>
  <c r="D58" i="6" s="1"/>
  <c r="AK137" i="5"/>
  <c r="D118" i="6" s="1"/>
  <c r="AK66" i="5"/>
  <c r="D65" i="6" s="1"/>
  <c r="AK125" i="5"/>
  <c r="D98" i="6" s="1"/>
  <c r="AK57" i="5"/>
  <c r="D56" i="6" s="1"/>
  <c r="F425" i="5"/>
  <c r="AB107"/>
  <c r="AK24"/>
  <c r="D16" i="6" s="1"/>
  <c r="AK117" i="5"/>
  <c r="D76" i="6" s="1"/>
  <c r="M324" i="5"/>
  <c r="N3"/>
  <c r="M6"/>
  <c r="M218"/>
  <c r="M112"/>
  <c r="U430" l="1"/>
  <c r="AE430"/>
  <c r="O430"/>
  <c r="AF430"/>
  <c r="I430"/>
  <c r="F430"/>
  <c r="AG430"/>
  <c r="Y430"/>
  <c r="K430"/>
  <c r="G430"/>
  <c r="AH430"/>
  <c r="Z430"/>
  <c r="W430"/>
  <c r="V430"/>
  <c r="R430"/>
  <c r="Q430"/>
  <c r="P430"/>
  <c r="N430"/>
  <c r="J430"/>
  <c r="L430"/>
  <c r="AA430"/>
  <c r="AI430"/>
  <c r="AC430"/>
  <c r="M430"/>
  <c r="X430"/>
  <c r="S430"/>
  <c r="AJ430"/>
  <c r="AK213"/>
  <c r="H430"/>
  <c r="T430"/>
  <c r="AD430"/>
  <c r="AK425"/>
  <c r="AK107"/>
  <c r="AB430"/>
  <c r="N218"/>
  <c r="O3"/>
  <c r="N112"/>
  <c r="N6"/>
  <c r="N324"/>
  <c r="AK430" l="1"/>
  <c r="O324"/>
  <c r="P3"/>
  <c r="O218"/>
  <c r="O112"/>
  <c r="O6"/>
  <c r="P6" l="1"/>
  <c r="Q3"/>
  <c r="P324"/>
  <c r="P218"/>
  <c r="P112"/>
  <c r="R3" l="1"/>
  <c r="Q112"/>
  <c r="Q6"/>
  <c r="Q218"/>
  <c r="Q324"/>
  <c r="R324" l="1"/>
  <c r="R112"/>
  <c r="S3"/>
  <c r="R6"/>
  <c r="R218"/>
  <c r="S6" l="1"/>
  <c r="S218"/>
  <c r="S112"/>
  <c r="T3"/>
  <c r="S324"/>
  <c r="T112" l="1"/>
  <c r="T218"/>
  <c r="T324"/>
  <c r="T6"/>
  <c r="U3"/>
  <c r="U324" l="1"/>
  <c r="U112"/>
  <c r="U218"/>
  <c r="U6"/>
  <c r="V3"/>
  <c r="V6" l="1"/>
  <c r="V218"/>
  <c r="V112"/>
  <c r="W3"/>
  <c r="V324"/>
  <c r="W324" l="1"/>
  <c r="X3"/>
  <c r="W112"/>
  <c r="W6"/>
  <c r="W218"/>
  <c r="X6" l="1"/>
  <c r="X218"/>
  <c r="X324"/>
  <c r="X112"/>
  <c r="Y3"/>
  <c r="Z3" l="1"/>
  <c r="Y324"/>
  <c r="Y218"/>
  <c r="Y112"/>
  <c r="Y6"/>
  <c r="Z324" l="1"/>
  <c r="Z112"/>
  <c r="Z6"/>
  <c r="AA3"/>
  <c r="Z218"/>
  <c r="AA6" l="1"/>
  <c r="AA324"/>
  <c r="AA218"/>
  <c r="AA112"/>
  <c r="AB3"/>
  <c r="AB112" l="1"/>
  <c r="AC3"/>
  <c r="AB324"/>
  <c r="AB218"/>
  <c r="AB6"/>
  <c r="AC324" l="1"/>
  <c r="AC112"/>
  <c r="AC218"/>
  <c r="AC6"/>
  <c r="AD3"/>
  <c r="AD324" l="1"/>
  <c r="AE3"/>
  <c r="AD6"/>
  <c r="AD218"/>
  <c r="AD112"/>
  <c r="AE324" l="1"/>
  <c r="AF3"/>
  <c r="AE112"/>
  <c r="AE6"/>
  <c r="AE218"/>
  <c r="AF6" l="1"/>
  <c r="AF112"/>
  <c r="AG3"/>
  <c r="AF324"/>
  <c r="AF218"/>
  <c r="AG6" l="1"/>
  <c r="AG112"/>
  <c r="AH3"/>
  <c r="AG324"/>
  <c r="AG218"/>
  <c r="AH324" l="1"/>
  <c r="AH112"/>
  <c r="AH218"/>
  <c r="AI3"/>
  <c r="AH6"/>
  <c r="AI6" l="1"/>
  <c r="AJ3"/>
  <c r="AI324"/>
  <c r="AI218"/>
  <c r="AI112"/>
  <c r="AJ218" l="1"/>
  <c r="AJ324"/>
  <c r="AJ6"/>
  <c r="AJ112"/>
</calcChain>
</file>

<file path=xl/sharedStrings.xml><?xml version="1.0" encoding="utf-8"?>
<sst xmlns="http://schemas.openxmlformats.org/spreadsheetml/2006/main" count="922" uniqueCount="211">
  <si>
    <t>ALDEMUNDE MOSCOSO, JOSE ANTONIO</t>
  </si>
  <si>
    <t>BALBOA RODRIGUEZ, JOSE ANTONIO</t>
  </si>
  <si>
    <t>BALUJA MONTEAGUDO, SILVIA</t>
  </si>
  <si>
    <t>BARCIELA CARRECEDO, ESTRELLA</t>
  </si>
  <si>
    <t>BARREIRO BARREIRO, JOSE</t>
  </si>
  <si>
    <t>BLANCO PAZOS, JOSE MANUEL</t>
  </si>
  <si>
    <t>BOO VIEITES, MANUEL</t>
  </si>
  <si>
    <t>CASTIÑEIRA ALONSO, DAVID</t>
  </si>
  <si>
    <t>CENDAL DOMINGUEZ, MIGUEL</t>
  </si>
  <si>
    <t>DONO VIEITES, Mª CARMEN</t>
  </si>
  <si>
    <t>FERNANDEZ BLANCO, JESUS</t>
  </si>
  <si>
    <t>FERREIROA GARCIA, CELESTINO</t>
  </si>
  <si>
    <t>FRAGA PETEIRO, OSCAR</t>
  </si>
  <si>
    <t>FRAGUAS CAMPOS, VICTORINO</t>
  </si>
  <si>
    <t>FREIRIA REY, JULIO</t>
  </si>
  <si>
    <t>GARCIA ENJO, ADRIAN</t>
  </si>
  <si>
    <t>GIL MOURIÑO, JOSE MANUEL</t>
  </si>
  <si>
    <t>GOMEZ BODELO, JUAN CARLOS</t>
  </si>
  <si>
    <t>GONZALEZ GOMEZ, MANUEL</t>
  </si>
  <si>
    <t>IGLESIAS DASILVA, JESUS</t>
  </si>
  <si>
    <t>IGLESIAS IGLESIAS, JULIO</t>
  </si>
  <si>
    <t>IGLESIAS PAMPIN, MANUEL</t>
  </si>
  <si>
    <t>IGLESIAS REBOREDO, JOSE LUIS</t>
  </si>
  <si>
    <t>LABANDEIRA VAZQUEZ, JESUS</t>
  </si>
  <si>
    <t>LOPEZ COSTOYA, RAMON</t>
  </si>
  <si>
    <t>LOPEZ FERREIRO, JOSE ANTONIO</t>
  </si>
  <si>
    <t>MAROÑO OTERO, CAMILO</t>
  </si>
  <si>
    <t>MIGUEZ FARTO, MANUEL</t>
  </si>
  <si>
    <t>MIGUEZ CAROLLO, OSCAR</t>
  </si>
  <si>
    <t>MIGUEZ SUAREZ, RAMIRO</t>
  </si>
  <si>
    <t>MILLAN REY, SANTIAGO</t>
  </si>
  <si>
    <t>MONTERO BOTANA, ENRIQUE</t>
  </si>
  <si>
    <t>MOREIRA VAZQUEZ, JAVIER</t>
  </si>
  <si>
    <t>MUIÑO ARUFE, SENEN ANTONIO</t>
  </si>
  <si>
    <t>MUJICO RODRIGUEZ, GABRIEL</t>
  </si>
  <si>
    <t>OLIVEROS ROMERO, JUAN J.</t>
  </si>
  <si>
    <t>OTERO BARREIRO, HERMINIO</t>
  </si>
  <si>
    <t>OTERO SEIJO, DAVID</t>
  </si>
  <si>
    <t>PADERNE OTERO, JESUS</t>
  </si>
  <si>
    <t>PARDO VAZQUEZ, CARLOS</t>
  </si>
  <si>
    <t>PEREIRO NEIRA, JOSE M.</t>
  </si>
  <si>
    <t>PISO VAZQUEZ, JESUS</t>
  </si>
  <si>
    <t>PRESEDO GARCIA, ENRIQUE</t>
  </si>
  <si>
    <t>RAMAS PENA, MANUEL</t>
  </si>
  <si>
    <t>RAMAS VIDAL, JOSE L.</t>
  </si>
  <si>
    <t>RIAL SOUTO, JUAN RAFAEL</t>
  </si>
  <si>
    <t>RODEIRO EIRAS, JOSE</t>
  </si>
  <si>
    <t>RODRIGUEZ LOPEZ, MANUEL</t>
  </si>
  <si>
    <t>RODRIGUEZ PEREZ, MARIO</t>
  </si>
  <si>
    <t>ROZAS PEGITO, JOSE I.</t>
  </si>
  <si>
    <t>SALGUEIROS CASTRO, JESUS</t>
  </si>
  <si>
    <t>SALVADO SUAREZ, IVAN</t>
  </si>
  <si>
    <t>SUAREZ BEIROA, CARMEN</t>
  </si>
  <si>
    <t>SUAREZ OTERO, JOSE</t>
  </si>
  <si>
    <t>TELLO BEIRAS, CESAREO</t>
  </si>
  <si>
    <t>TOJO ROZAS, JORGE</t>
  </si>
  <si>
    <t>TORRES CARNEIRO, JESUS</t>
  </si>
  <si>
    <t>UZAL MIRAMONTES, MANUEL</t>
  </si>
  <si>
    <t>VENTOSA CASTRO, ANTONIO</t>
  </si>
  <si>
    <t>VENTOSA CASTRO, JESUS</t>
  </si>
  <si>
    <t>VIDAL ANDRADE, JOSE M.</t>
  </si>
  <si>
    <t>VIEITES CABO, MANUEL</t>
  </si>
  <si>
    <t>VIEIRO PAMPIN, INES</t>
  </si>
  <si>
    <t>ARIAS RENDO, JOSE MANUEL</t>
  </si>
  <si>
    <t>BERTOLO OTERO, JOSE LUIS</t>
  </si>
  <si>
    <t>BREA OTERO, DELMIRO</t>
  </si>
  <si>
    <t>CADABON LINARES, JOSE F.</t>
  </si>
  <si>
    <t>CANCELA RODRIGUEZ, ROBERTO CARLOS</t>
  </si>
  <si>
    <t>CASTRO RODRIGUEZ, MIGUEL A.</t>
  </si>
  <si>
    <t>CASTROMIL RAMOS, ROBERTO</t>
  </si>
  <si>
    <t>CLAUDIU CLEJA, IOAN</t>
  </si>
  <si>
    <t>COUSELO GENDRE, JOSE M.</t>
  </si>
  <si>
    <t>FRANCISCO TORREIRA, CARINA</t>
  </si>
  <si>
    <t>FUENTES LANDEIRA, CARMEN</t>
  </si>
  <si>
    <t>GOMEZ LOSADA, JUAN ALBERTO</t>
  </si>
  <si>
    <t>GUERRA SANTOS, MANUEL A.</t>
  </si>
  <si>
    <t>IGLESIAS QUINTEIRO, RAMON</t>
  </si>
  <si>
    <t>IGLESIAS RIVEIRO, RUBEN</t>
  </si>
  <si>
    <t>LIÑARES GOMEZ, RAUL</t>
  </si>
  <si>
    <t>LOPEZ CONDE, RAUL</t>
  </si>
  <si>
    <t>LOPEZ RODRIGUEZ, JESUS</t>
  </si>
  <si>
    <t>MARIÑO ANTELO, CARMEN</t>
  </si>
  <si>
    <t>MARTINEZ OTERO, JOSE M.</t>
  </si>
  <si>
    <t>MARTINEZ POSE, VERONICA</t>
  </si>
  <si>
    <t>MONTERO PEREZ, ADRIAN</t>
  </si>
  <si>
    <t>OTERO CUTRIN, VERONICA</t>
  </si>
  <si>
    <t>OTERO FERREIRA, MARCOS</t>
  </si>
  <si>
    <t>PAMPIN IGLESIAS, JESUS</t>
  </si>
  <si>
    <t>PEREZ PAIS, VICENTE</t>
  </si>
  <si>
    <t>RIOS GENDRA, LUIS</t>
  </si>
  <si>
    <t>RODRIGUEZ MENDEZ, BEATRIZ</t>
  </si>
  <si>
    <t>SANMARTIN GARCIA, MARTIN ALFONSO</t>
  </si>
  <si>
    <t>SILVA SUAREZ, SAMUEL</t>
  </si>
  <si>
    <t>SOUTO VAZQUEZ, MIGUEL</t>
  </si>
  <si>
    <t>VAZQUEZ CASTRO, CRISTINA</t>
  </si>
  <si>
    <t>VAZQUEZ RODRIGUEZ, ENRIQUE</t>
  </si>
  <si>
    <t>VILACOBA BELLON, MIGUEL</t>
  </si>
  <si>
    <t>VILA TURNES, RICARDO</t>
  </si>
  <si>
    <t>ALVAREZ VIDAL, JUAN CARLOS</t>
  </si>
  <si>
    <t>GARCIA QUINTANS, RICARDO</t>
  </si>
  <si>
    <t>GOMEZ PAIS, ANA BELEN</t>
  </si>
  <si>
    <t>LISTE CALVO, VICTOR</t>
  </si>
  <si>
    <t>MIRAMONTES GARCIA, ISIDORO</t>
  </si>
  <si>
    <t>MOSQUERA BALADO, TANIA</t>
  </si>
  <si>
    <t>SIXTO GARCIA, ANTONIO</t>
  </si>
  <si>
    <t>LOUZAN CASAL, DAVID</t>
  </si>
  <si>
    <t>VIDAL TOURIS, AVELINO</t>
  </si>
  <si>
    <t>VIQUEIRA SALVADO, DAVID</t>
  </si>
  <si>
    <t>TGT</t>
  </si>
  <si>
    <t>TRALUSA</t>
  </si>
  <si>
    <t>Código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</si>
  <si>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</si>
  <si>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</si>
  <si>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</si>
  <si>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</si>
  <si>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</si>
  <si>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</si>
  <si>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</si>
  <si>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</si>
  <si>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</si>
  <si>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</si>
  <si>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</si>
  <si>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</si>
  <si>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</si>
  <si>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</si>
  <si>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</si>
  <si>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</si>
  <si>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</si>
  <si>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</si>
  <si>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</si>
  <si>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</si>
  <si>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</si>
  <si>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</si>
  <si>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</si>
  <si>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</si>
  <si>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</si>
  <si>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</si>
  <si>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Totais</t>
  </si>
  <si>
    <t>CASTROMIL</t>
  </si>
  <si>
    <t>AULUSA</t>
  </si>
  <si>
    <t>SOBRAS Y FALTAS</t>
  </si>
  <si>
    <t>MES</t>
  </si>
  <si>
    <t>AÑO</t>
  </si>
  <si>
    <t>29</t>
  </si>
  <si>
    <t>30</t>
  </si>
  <si>
    <t>31</t>
  </si>
  <si>
    <t>TOTAIS</t>
  </si>
  <si>
    <t>EMPRESA</t>
  </si>
  <si>
    <t>VAZQUEZ CASTAÑO, JAVIER</t>
  </si>
  <si>
    <t>DOMINGUEZ TOURIÑO, OSCAR</t>
  </si>
  <si>
    <t>TOTAL CONDUCTORES--------&gt;</t>
  </si>
  <si>
    <t>TOTAL CONDUCTORES--&gt;</t>
  </si>
  <si>
    <t>SALDO MES ANTERIOR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</si>
  <si>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</si>
  <si>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</si>
  <si>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</si>
  <si>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</si>
  <si>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</si>
  <si>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</si>
  <si>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</si>
  <si>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</si>
  <si>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</si>
  <si>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</si>
  <si>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</si>
  <si>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</si>
  <si>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EMPRESAS:</t>
  </si>
  <si>
    <t>AULUSA TEO</t>
  </si>
  <si>
    <t>TEST</t>
  </si>
  <si>
    <t>Billetes</t>
  </si>
  <si>
    <t>Monedas</t>
  </si>
  <si>
    <t>Rechazo moneda</t>
  </si>
  <si>
    <t>Rechazo billete</t>
  </si>
  <si>
    <t>Número de ítems por denominación</t>
  </si>
  <si>
    <t>Usuario: monbus</t>
  </si>
  <si>
    <t>Fecha</t>
  </si>
  <si>
    <t>reference</t>
  </si>
  <si>
    <t>PEGAR EXPENDEDORA</t>
  </si>
  <si>
    <t>PEGAR INGRESADORA</t>
  </si>
  <si>
    <t>DOMINGUEZ PENA, JUAN MANUEL</t>
  </si>
  <si>
    <t>FUENTES BELLO, JOSE ANTONIO</t>
  </si>
  <si>
    <t>MONTOTO MONTES, MARIA JOSE</t>
  </si>
  <si>
    <t>TABOADA FERNANDEZ, SEBASTIAN RAMON</t>
  </si>
  <si>
    <t>CACHEDA GARCIA, DANIELA</t>
  </si>
  <si>
    <t>BRAO LOUREIRO, ANXO</t>
  </si>
  <si>
    <t>OTERO COSTA, MARCOS</t>
  </si>
  <si>
    <t>GONZALEZ FERNANDEZ, OSCAR</t>
  </si>
  <si>
    <t>FERNANDEZ GARCIA, FRANCISCO</t>
  </si>
  <si>
    <t>PRECEDO VAZQUEZ, JAVIER</t>
  </si>
  <si>
    <t>ALONSO NODAR, JUAN CARLOS</t>
  </si>
  <si>
    <t>GOMEZ CONDE, MARIO</t>
  </si>
  <si>
    <t>TARRIO GOLAN, MIGUEL</t>
  </si>
  <si>
    <t>REY SANDE, JUAN</t>
  </si>
  <si>
    <t>FANDIÑO FUENTES, RAFAEL</t>
  </si>
  <si>
    <t>LENS GUARDADO, AGUSTIN</t>
  </si>
  <si>
    <t>FURELOS MIGUEZ, JESUS</t>
  </si>
  <si>
    <t>ROUCO CARREIRA, DAVID</t>
  </si>
  <si>
    <t>MARTINEZ FOSADO, CESAR</t>
  </si>
  <si>
    <t>JARAZO RODRIGUEZ, RAUL</t>
  </si>
  <si>
    <t>FILGUEIRA OUTEIRO, JUAN CARLOS</t>
  </si>
  <si>
    <t>BELLO MIGUEZ, JOSE MANUEL</t>
  </si>
  <si>
    <t>RAMOS GOMEZ, OSCAR</t>
  </si>
  <si>
    <t>RUBIO GONZALEZ, AUDREY MANDY</t>
  </si>
  <si>
    <t>RECLUSA PALMA, GABRIEL ANGEL</t>
  </si>
  <si>
    <t>PAULO JORGE MORAIS VEIA</t>
  </si>
  <si>
    <t>LAYA PAREDES, LEOPOLDO ANTONI</t>
  </si>
  <si>
    <t>RIOS RODRIGUEZ, FERNANDO</t>
  </si>
  <si>
    <t>COSTA MOSQUERA, FERNANDO</t>
  </si>
  <si>
    <t>COND</t>
  </si>
  <si>
    <t>SoFalt 2.2</t>
  </si>
  <si>
    <t>FORMAT</t>
  </si>
  <si>
    <t>SALDO FINAL MES</t>
  </si>
</sst>
</file>

<file path=xl/styles.xml><?xml version="1.0" encoding="utf-8"?>
<styleSheet xmlns="http://schemas.openxmlformats.org/spreadsheetml/2006/main">
  <numFmts count="5">
    <numFmt numFmtId="8" formatCode="#,##0.00\ &quot;€&quot;;[Red]\-#,##0.00\ &quot;€&quot;"/>
    <numFmt numFmtId="164" formatCode="mm/yy"/>
    <numFmt numFmtId="165" formatCode="#,##0.00\ &quot;€&quot;"/>
    <numFmt numFmtId="166" formatCode="mmmm"/>
    <numFmt numFmtId="167" formatCode="dd"/>
  </numFmts>
  <fonts count="21">
    <font>
      <sz val="10"/>
      <name val="Arial"/>
    </font>
    <font>
      <b/>
      <sz val="10"/>
      <name val="Arial"/>
      <family val="2"/>
    </font>
    <font>
      <sz val="6"/>
      <name val="Arial"/>
    </font>
    <font>
      <sz val="8"/>
      <name val="Arial"/>
    </font>
    <font>
      <b/>
      <sz val="12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2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6"/>
      <name val="Arial"/>
      <family val="2"/>
    </font>
    <font>
      <sz val="11"/>
      <color theme="1"/>
      <name val="Calibri"/>
      <family val="2"/>
      <scheme val="minor"/>
    </font>
    <font>
      <sz val="10"/>
      <color theme="0" tint="-0.249977111117893"/>
      <name val="Arial"/>
      <family val="2"/>
    </font>
    <font>
      <sz val="12"/>
      <color theme="0" tint="-0.249977111117893"/>
      <name val="Arial"/>
      <family val="2"/>
    </font>
    <font>
      <sz val="6"/>
      <color theme="0" tint="-0.249977111117893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3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top"/>
    </xf>
    <xf numFmtId="0" fontId="14" fillId="0" borderId="0"/>
  </cellStyleXfs>
  <cellXfs count="144">
    <xf numFmtId="0" fontId="0" fillId="0" borderId="0" xfId="0" applyAlignme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4" fontId="4" fillId="0" borderId="0" xfId="0" applyNumberFormat="1" applyFont="1">
      <alignment vertical="top"/>
    </xf>
    <xf numFmtId="4" fontId="4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 applyProtection="1">
      <protection locked="0"/>
    </xf>
    <xf numFmtId="0" fontId="1" fillId="0" borderId="1" xfId="0" applyFont="1" applyBorder="1" applyAlignment="1">
      <alignment horizontal="center"/>
    </xf>
    <xf numFmtId="165" fontId="1" fillId="0" borderId="1" xfId="0" applyNumberFormat="1" applyFont="1" applyBorder="1" applyAlignment="1">
      <alignment horizontal="center"/>
    </xf>
    <xf numFmtId="0" fontId="0" fillId="2" borderId="1" xfId="0" applyFill="1" applyBorder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0" fontId="1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left" vertical="center"/>
      <protection locked="0"/>
    </xf>
    <xf numFmtId="0" fontId="6" fillId="2" borderId="1" xfId="0" applyFont="1" applyFill="1" applyBorder="1" applyAlignment="1" applyProtection="1">
      <alignment horizontal="left" vertical="center"/>
      <protection locked="0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wrapText="1"/>
    </xf>
    <xf numFmtId="14" fontId="1" fillId="0" borderId="3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 vertical="center" wrapText="1"/>
    </xf>
    <xf numFmtId="0" fontId="4" fillId="0" borderId="0" xfId="0" applyFont="1">
      <alignment vertical="top"/>
    </xf>
    <xf numFmtId="0" fontId="6" fillId="0" borderId="0" xfId="0" applyFont="1" applyAlignment="1"/>
    <xf numFmtId="0" fontId="10" fillId="0" borderId="0" xfId="0" applyFont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/>
    </xf>
    <xf numFmtId="4" fontId="6" fillId="0" borderId="0" xfId="0" applyNumberFormat="1" applyFont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167" fontId="11" fillId="0" borderId="3" xfId="0" applyNumberFormat="1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/>
    </xf>
    <xf numFmtId="0" fontId="11" fillId="0" borderId="0" xfId="0" applyFont="1">
      <alignment vertical="top"/>
    </xf>
    <xf numFmtId="4" fontId="11" fillId="0" borderId="0" xfId="0" applyNumberFormat="1" applyFont="1" applyAlignment="1">
      <alignment horizontal="center" vertical="center" wrapText="1"/>
    </xf>
    <xf numFmtId="4" fontId="12" fillId="0" borderId="1" xfId="0" applyNumberFormat="1" applyFont="1" applyBorder="1" applyAlignment="1">
      <alignment horizontal="center" vertical="center" wrapText="1"/>
    </xf>
    <xf numFmtId="4" fontId="11" fillId="0" borderId="1" xfId="0" applyNumberFormat="1" applyFont="1" applyBorder="1">
      <alignment vertical="top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/>
    </xf>
    <xf numFmtId="0" fontId="8" fillId="0" borderId="0" xfId="0" applyFont="1" applyAlignment="1"/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5" fillId="0" borderId="0" xfId="0" applyFont="1" applyAlignment="1">
      <alignment horizontal="center" shrinkToFit="1"/>
    </xf>
    <xf numFmtId="0" fontId="17" fillId="0" borderId="0" xfId="0" applyFont="1" applyAlignment="1">
      <alignment horizontal="center"/>
    </xf>
    <xf numFmtId="14" fontId="15" fillId="0" borderId="0" xfId="0" applyNumberFormat="1" applyFont="1" applyAlignment="1">
      <alignment horizontal="center" shrinkToFit="1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" fillId="2" borderId="1" xfId="0" applyFont="1" applyFill="1" applyBorder="1" applyAlignment="1" applyProtection="1">
      <alignment horizontal="center"/>
      <protection locked="0"/>
    </xf>
    <xf numFmtId="0" fontId="13" fillId="0" borderId="0" xfId="0" applyFont="1" applyAlignment="1">
      <alignment horizontal="center"/>
    </xf>
    <xf numFmtId="0" fontId="1" fillId="3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6" fillId="7" borderId="4" xfId="0" applyFont="1" applyFill="1" applyBorder="1" applyAlignment="1">
      <alignment horizontal="center" vertical="center"/>
    </xf>
    <xf numFmtId="0" fontId="18" fillId="0" borderId="0" xfId="0" applyFont="1" applyAlignment="1" applyProtection="1">
      <alignment wrapText="1"/>
      <protection locked="0"/>
    </xf>
    <xf numFmtId="0" fontId="19" fillId="0" borderId="0" xfId="0" applyFont="1" applyAlignment="1" applyProtection="1">
      <alignment vertical="center" wrapText="1"/>
      <protection locked="0"/>
    </xf>
    <xf numFmtId="0" fontId="19" fillId="0" borderId="0" xfId="0" applyFont="1" applyAlignment="1" applyProtection="1">
      <alignment horizontal="center" vertical="center" wrapText="1"/>
      <protection locked="0"/>
    </xf>
    <xf numFmtId="22" fontId="18" fillId="0" borderId="0" xfId="0" applyNumberFormat="1" applyFont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49" fontId="18" fillId="0" borderId="0" xfId="0" applyNumberFormat="1" applyFon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8" fontId="18" fillId="0" borderId="0" xfId="0" applyNumberFormat="1" applyFont="1" applyAlignment="1" applyProtection="1">
      <alignment wrapText="1"/>
      <protection locked="0"/>
    </xf>
    <xf numFmtId="0" fontId="18" fillId="0" borderId="0" xfId="1" applyFont="1" applyAlignment="1" applyProtection="1">
      <alignment wrapText="1"/>
      <protection locked="0"/>
    </xf>
    <xf numFmtId="0" fontId="14" fillId="0" borderId="0" xfId="1" applyProtection="1">
      <protection locked="0"/>
    </xf>
    <xf numFmtId="0" fontId="19" fillId="0" borderId="0" xfId="1" applyFont="1" applyAlignment="1" applyProtection="1">
      <alignment horizontal="center" vertical="center" wrapText="1"/>
      <protection locked="0"/>
    </xf>
    <xf numFmtId="22" fontId="18" fillId="0" borderId="0" xfId="1" applyNumberFormat="1" applyFont="1" applyAlignment="1" applyProtection="1">
      <alignment wrapText="1"/>
      <protection locked="0"/>
    </xf>
    <xf numFmtId="0" fontId="14" fillId="0" borderId="0" xfId="1" applyAlignment="1" applyProtection="1">
      <alignment wrapText="1"/>
      <protection locked="0"/>
    </xf>
    <xf numFmtId="49" fontId="18" fillId="0" borderId="0" xfId="1" applyNumberFormat="1" applyFont="1" applyAlignment="1" applyProtection="1">
      <alignment wrapText="1"/>
      <protection locked="0"/>
    </xf>
    <xf numFmtId="49" fontId="14" fillId="0" borderId="0" xfId="1" applyNumberFormat="1" applyAlignment="1" applyProtection="1">
      <alignment wrapText="1"/>
      <protection locked="0"/>
    </xf>
    <xf numFmtId="8" fontId="18" fillId="0" borderId="0" xfId="1" applyNumberFormat="1" applyFont="1" applyAlignment="1" applyProtection="1">
      <alignment wrapText="1"/>
      <protection locked="0"/>
    </xf>
    <xf numFmtId="0" fontId="0" fillId="8" borderId="0" xfId="0" applyFill="1" applyAlignment="1" applyProtection="1">
      <protection locked="0"/>
    </xf>
    <xf numFmtId="0" fontId="4" fillId="9" borderId="11" xfId="0" applyFont="1" applyFill="1" applyBorder="1" applyAlignment="1">
      <alignment horizontal="center" vertical="center" wrapText="1"/>
    </xf>
    <xf numFmtId="4" fontId="4" fillId="10" borderId="12" xfId="0" applyNumberFormat="1" applyFont="1" applyFill="1" applyBorder="1" applyAlignment="1">
      <alignment horizontal="center" vertical="center" wrapText="1"/>
    </xf>
    <xf numFmtId="4" fontId="4" fillId="9" borderId="13" xfId="0" applyNumberFormat="1" applyFont="1" applyFill="1" applyBorder="1" applyAlignment="1">
      <alignment horizontal="center" vertical="center" wrapText="1"/>
    </xf>
    <xf numFmtId="14" fontId="15" fillId="0" borderId="0" xfId="0" applyNumberFormat="1" applyFont="1" applyAlignment="1">
      <alignment horizontal="center" vertical="center" wrapText="1"/>
    </xf>
    <xf numFmtId="0" fontId="6" fillId="0" borderId="0" xfId="0" applyFont="1" applyAlignment="1" applyProtection="1">
      <alignment horizontal="left" vertical="top"/>
      <protection locked="0"/>
    </xf>
    <xf numFmtId="0" fontId="19" fillId="0" borderId="0" xfId="1" applyFont="1" applyAlignment="1" applyProtection="1">
      <alignment vertical="center" wrapText="1"/>
      <protection locked="0"/>
    </xf>
    <xf numFmtId="0" fontId="0" fillId="8" borderId="0" xfId="0" applyFill="1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1" fillId="4" borderId="4" xfId="0" applyFont="1" applyFill="1" applyBorder="1" applyAlignment="1">
      <alignment horizontal="center" vertical="center"/>
    </xf>
    <xf numFmtId="164" fontId="1" fillId="6" borderId="4" xfId="0" applyNumberFormat="1" applyFont="1" applyFill="1" applyBorder="1" applyAlignment="1">
      <alignment horizontal="center" vertical="center" wrapText="1"/>
    </xf>
    <xf numFmtId="164" fontId="1" fillId="5" borderId="4" xfId="0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6" fillId="11" borderId="4" xfId="0" applyFont="1" applyFill="1" applyBorder="1" applyAlignment="1">
      <alignment horizontal="center" vertical="center"/>
    </xf>
    <xf numFmtId="1" fontId="0" fillId="2" borderId="1" xfId="0" applyNumberFormat="1" applyFill="1" applyBorder="1" applyAlignment="1" applyProtection="1">
      <alignment horizontal="center" vertical="center"/>
      <protection locked="0"/>
    </xf>
    <xf numFmtId="1" fontId="6" fillId="2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Alignment="1">
      <alignment horizontal="center" vertical="center"/>
    </xf>
    <xf numFmtId="165" fontId="0" fillId="0" borderId="1" xfId="0" applyNumberFormat="1" applyBorder="1" applyAlignment="1">
      <alignment horizontal="center" wrapText="1"/>
    </xf>
    <xf numFmtId="165" fontId="0" fillId="2" borderId="1" xfId="0" applyNumberFormat="1" applyFill="1" applyBorder="1" applyAlignment="1" applyProtection="1">
      <alignment horizontal="center"/>
      <protection locked="0"/>
    </xf>
    <xf numFmtId="165" fontId="0" fillId="0" borderId="0" xfId="0" applyNumberFormat="1" applyAlignment="1"/>
    <xf numFmtId="0" fontId="20" fillId="8" borderId="0" xfId="0" applyFont="1" applyFill="1" applyAlignment="1">
      <alignment horizontal="left"/>
    </xf>
    <xf numFmtId="165" fontId="6" fillId="0" borderId="1" xfId="0" applyNumberFormat="1" applyFont="1" applyBorder="1" applyAlignment="1" applyProtection="1">
      <alignment horizontal="center" wrapText="1"/>
    </xf>
    <xf numFmtId="0" fontId="0" fillId="0" borderId="1" xfId="0" applyBorder="1" applyAlignment="1" applyProtection="1">
      <alignment horizontal="center" wrapText="1"/>
    </xf>
    <xf numFmtId="165" fontId="0" fillId="2" borderId="1" xfId="0" applyNumberFormat="1" applyFill="1" applyBorder="1" applyAlignment="1" applyProtection="1">
      <alignment horizontal="center"/>
    </xf>
    <xf numFmtId="165" fontId="0" fillId="0" borderId="0" xfId="0" applyNumberFormat="1" applyAlignment="1" applyProtection="1"/>
    <xf numFmtId="0" fontId="0" fillId="0" borderId="0" xfId="0" applyAlignment="1" applyProtection="1"/>
    <xf numFmtId="1" fontId="0" fillId="2" borderId="1" xfId="0" applyNumberFormat="1" applyFill="1" applyBorder="1" applyAlignment="1" applyProtection="1">
      <alignment horizontal="center"/>
    </xf>
    <xf numFmtId="0" fontId="6" fillId="0" borderId="0" xfId="0" applyFont="1" applyFill="1" applyAlignment="1">
      <alignment horizontal="left"/>
    </xf>
    <xf numFmtId="165" fontId="0" fillId="8" borderId="0" xfId="0" applyNumberFormat="1" applyFill="1" applyAlignment="1"/>
    <xf numFmtId="0" fontId="6" fillId="8" borderId="0" xfId="0" applyFont="1" applyFill="1" applyAlignment="1">
      <alignment horizontal="left"/>
    </xf>
    <xf numFmtId="165" fontId="0" fillId="8" borderId="0" xfId="0" applyNumberFormat="1" applyFill="1" applyAlignment="1" applyProtection="1"/>
    <xf numFmtId="0" fontId="0" fillId="8" borderId="0" xfId="0" applyFill="1" applyAlignment="1" applyProtection="1"/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64" fontId="9" fillId="7" borderId="15" xfId="0" applyNumberFormat="1" applyFont="1" applyFill="1" applyBorder="1" applyAlignment="1">
      <alignment horizontal="center" vertical="center" shrinkToFit="1"/>
    </xf>
    <xf numFmtId="164" fontId="9" fillId="7" borderId="16" xfId="0" applyNumberFormat="1" applyFont="1" applyFill="1" applyBorder="1" applyAlignment="1">
      <alignment horizontal="center" vertical="center" shrinkToFit="1"/>
    </xf>
    <xf numFmtId="164" fontId="9" fillId="7" borderId="17" xfId="0" applyNumberFormat="1" applyFont="1" applyFill="1" applyBorder="1" applyAlignment="1">
      <alignment horizontal="center" vertical="center" shrinkToFit="1"/>
    </xf>
    <xf numFmtId="164" fontId="9" fillId="7" borderId="18" xfId="0" applyNumberFormat="1" applyFont="1" applyFill="1" applyBorder="1" applyAlignment="1">
      <alignment horizontal="center" vertical="center" shrinkToFit="1"/>
    </xf>
    <xf numFmtId="164" fontId="9" fillId="11" borderId="15" xfId="0" applyNumberFormat="1" applyFont="1" applyFill="1" applyBorder="1" applyAlignment="1">
      <alignment horizontal="center" vertical="center" shrinkToFit="1"/>
    </xf>
    <xf numFmtId="164" fontId="9" fillId="11" borderId="16" xfId="0" applyNumberFormat="1" applyFont="1" applyFill="1" applyBorder="1" applyAlignment="1">
      <alignment horizontal="center" vertical="center" shrinkToFit="1"/>
    </xf>
    <xf numFmtId="164" fontId="9" fillId="11" borderId="17" xfId="0" applyNumberFormat="1" applyFont="1" applyFill="1" applyBorder="1" applyAlignment="1">
      <alignment horizontal="center" vertical="center" shrinkToFit="1"/>
    </xf>
    <xf numFmtId="164" fontId="9" fillId="11" borderId="18" xfId="0" applyNumberFormat="1" applyFont="1" applyFill="1" applyBorder="1" applyAlignment="1">
      <alignment horizontal="center" vertical="center" shrinkToFit="1"/>
    </xf>
    <xf numFmtId="164" fontId="9" fillId="5" borderId="15" xfId="0" applyNumberFormat="1" applyFont="1" applyFill="1" applyBorder="1" applyAlignment="1">
      <alignment horizontal="center" vertical="center" shrinkToFit="1"/>
    </xf>
    <xf numFmtId="164" fontId="9" fillId="5" borderId="16" xfId="0" applyNumberFormat="1" applyFont="1" applyFill="1" applyBorder="1" applyAlignment="1">
      <alignment horizontal="center" vertical="center" shrinkToFit="1"/>
    </xf>
    <xf numFmtId="164" fontId="9" fillId="5" borderId="17" xfId="0" applyNumberFormat="1" applyFont="1" applyFill="1" applyBorder="1" applyAlignment="1">
      <alignment horizontal="center" vertical="center" shrinkToFit="1"/>
    </xf>
    <xf numFmtId="164" fontId="9" fillId="5" borderId="18" xfId="0" applyNumberFormat="1" applyFont="1" applyFill="1" applyBorder="1" applyAlignment="1">
      <alignment horizontal="center" vertical="center" shrinkToFit="1"/>
    </xf>
    <xf numFmtId="166" fontId="7" fillId="0" borderId="0" xfId="0" applyNumberFormat="1" applyFont="1" applyAlignment="1">
      <alignment horizontal="right" vertical="center" wrapText="1"/>
    </xf>
    <xf numFmtId="164" fontId="9" fillId="4" borderId="15" xfId="0" applyNumberFormat="1" applyFont="1" applyFill="1" applyBorder="1" applyAlignment="1">
      <alignment horizontal="center" vertical="center" shrinkToFit="1"/>
    </xf>
    <xf numFmtId="164" fontId="9" fillId="4" borderId="16" xfId="0" applyNumberFormat="1" applyFont="1" applyFill="1" applyBorder="1" applyAlignment="1">
      <alignment horizontal="center" vertical="center" shrinkToFit="1"/>
    </xf>
    <xf numFmtId="164" fontId="9" fillId="4" borderId="17" xfId="0" applyNumberFormat="1" applyFont="1" applyFill="1" applyBorder="1" applyAlignment="1">
      <alignment horizontal="center" vertical="center" shrinkToFit="1"/>
    </xf>
    <xf numFmtId="164" fontId="9" fillId="4" borderId="18" xfId="0" applyNumberFormat="1" applyFont="1" applyFill="1" applyBorder="1" applyAlignment="1">
      <alignment horizontal="center" vertical="center" shrinkToFit="1"/>
    </xf>
    <xf numFmtId="0" fontId="0" fillId="3" borderId="14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164" fontId="1" fillId="5" borderId="19" xfId="0" applyNumberFormat="1" applyFont="1" applyFill="1" applyBorder="1" applyAlignment="1">
      <alignment horizontal="center" vertical="center" shrinkToFit="1"/>
    </xf>
    <xf numFmtId="164" fontId="1" fillId="5" borderId="20" xfId="0" applyNumberFormat="1" applyFont="1" applyFill="1" applyBorder="1" applyAlignment="1">
      <alignment horizontal="center" vertical="center" shrinkToFit="1"/>
    </xf>
    <xf numFmtId="164" fontId="1" fillId="5" borderId="21" xfId="0" applyNumberFormat="1" applyFont="1" applyFill="1" applyBorder="1" applyAlignment="1">
      <alignment horizontal="center" vertical="center" shrinkToFit="1"/>
    </xf>
    <xf numFmtId="0" fontId="1" fillId="3" borderId="22" xfId="0" applyFont="1" applyFill="1" applyBorder="1" applyAlignment="1">
      <alignment horizontal="center" vertical="center"/>
    </xf>
    <xf numFmtId="0" fontId="1" fillId="3" borderId="23" xfId="0" applyFont="1" applyFill="1" applyBorder="1" applyAlignment="1">
      <alignment horizontal="center" vertical="center"/>
    </xf>
    <xf numFmtId="0" fontId="1" fillId="3" borderId="24" xfId="0" applyFont="1" applyFill="1" applyBorder="1" applyAlignment="1">
      <alignment horizontal="center" vertical="center"/>
    </xf>
    <xf numFmtId="0" fontId="6" fillId="2" borderId="25" xfId="0" applyFont="1" applyFill="1" applyBorder="1" applyAlignment="1" applyProtection="1">
      <alignment horizontal="center" vertical="center"/>
      <protection locked="0"/>
    </xf>
    <xf numFmtId="0" fontId="0" fillId="2" borderId="26" xfId="0" applyFill="1" applyBorder="1" applyAlignment="1" applyProtection="1">
      <alignment horizontal="center" vertical="center"/>
      <protection locked="0"/>
    </xf>
    <xf numFmtId="0" fontId="0" fillId="2" borderId="10" xfId="0" applyFill="1" applyBorder="1" applyAlignment="1" applyProtection="1">
      <alignment horizontal="center" vertical="center"/>
      <protection locked="0"/>
    </xf>
    <xf numFmtId="0" fontId="1" fillId="4" borderId="27" xfId="0" applyFont="1" applyFill="1" applyBorder="1" applyAlignment="1">
      <alignment horizontal="center" vertical="center" shrinkToFit="1"/>
    </xf>
    <xf numFmtId="0" fontId="1" fillId="4" borderId="28" xfId="0" applyFont="1" applyFill="1" applyBorder="1" applyAlignment="1">
      <alignment horizontal="center" vertical="center" shrinkToFit="1"/>
    </xf>
    <xf numFmtId="0" fontId="1" fillId="4" borderId="29" xfId="0" applyFont="1" applyFill="1" applyBorder="1" applyAlignment="1">
      <alignment horizontal="center" vertical="center" shrinkToFit="1"/>
    </xf>
    <xf numFmtId="164" fontId="1" fillId="6" borderId="27" xfId="0" applyNumberFormat="1" applyFont="1" applyFill="1" applyBorder="1" applyAlignment="1">
      <alignment horizontal="center" vertical="center" shrinkToFit="1"/>
    </xf>
    <xf numFmtId="164" fontId="1" fillId="6" borderId="28" xfId="0" applyNumberFormat="1" applyFont="1" applyFill="1" applyBorder="1" applyAlignment="1">
      <alignment horizontal="center" vertical="center" shrinkToFit="1"/>
    </xf>
    <xf numFmtId="164" fontId="1" fillId="6" borderId="29" xfId="0" applyNumberFormat="1" applyFont="1" applyFill="1" applyBorder="1" applyAlignment="1">
      <alignment horizontal="center" vertical="center" shrinkToFit="1"/>
    </xf>
  </cellXfs>
  <cellStyles count="2">
    <cellStyle name="Normal" xfId="0" builtinId="0"/>
    <cellStyle name="Normal 2" xfId="1"/>
  </cellStyles>
  <dxfs count="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">
    <tabColor indexed="11"/>
  </sheetPr>
  <dimension ref="A1:AL430"/>
  <sheetViews>
    <sheetView showGridLines="0" tabSelected="1" workbookViewId="0">
      <pane ySplit="3" topLeftCell="A4" activePane="bottomLeft" state="frozenSplit"/>
      <selection pane="bottomLeft" activeCell="F1" sqref="F1"/>
    </sheetView>
  </sheetViews>
  <sheetFormatPr baseColWidth="10" defaultColWidth="11.44140625" defaultRowHeight="13.2"/>
  <cols>
    <col min="1" max="1" width="4.88671875" style="20" customWidth="1"/>
    <col min="2" max="2" width="2.6640625" style="21" customWidth="1"/>
    <col min="3" max="3" width="5.109375" style="41" customWidth="1"/>
    <col min="4" max="36" width="11.44140625" style="24"/>
    <col min="37" max="37" width="12.33203125" style="24" bestFit="1" customWidth="1"/>
    <col min="38" max="16384" width="11.44140625" style="24"/>
  </cols>
  <sheetData>
    <row r="1" spans="1:38">
      <c r="D1" s="49" t="s">
        <v>208</v>
      </c>
      <c r="E1" s="10" t="s">
        <v>141</v>
      </c>
      <c r="F1" s="48" t="s">
        <v>153</v>
      </c>
      <c r="G1" s="10" t="s">
        <v>142</v>
      </c>
      <c r="H1" s="48">
        <v>2020</v>
      </c>
      <c r="I1" s="43">
        <f>HLOOKUP(F1,N1:Y2,2,FALSE)</f>
        <v>1</v>
      </c>
      <c r="J1" s="44">
        <f>I1-1</f>
        <v>0</v>
      </c>
      <c r="K1" s="45">
        <f>DATE(H1,I1+1,0)</f>
        <v>43861</v>
      </c>
      <c r="L1" s="45">
        <f>DATE(H1,J1+1,0)</f>
        <v>43830</v>
      </c>
      <c r="M1" s="1"/>
      <c r="N1" s="46" t="s">
        <v>153</v>
      </c>
      <c r="O1" s="46" t="s">
        <v>154</v>
      </c>
      <c r="P1" s="46" t="s">
        <v>155</v>
      </c>
      <c r="Q1" s="46" t="s">
        <v>156</v>
      </c>
      <c r="R1" s="46" t="s">
        <v>157</v>
      </c>
      <c r="S1" s="46" t="s">
        <v>158</v>
      </c>
      <c r="T1" s="46" t="s">
        <v>159</v>
      </c>
      <c r="U1" s="46" t="s">
        <v>160</v>
      </c>
      <c r="V1" s="46" t="s">
        <v>161</v>
      </c>
      <c r="W1" s="46" t="s">
        <v>162</v>
      </c>
      <c r="X1" s="46" t="s">
        <v>163</v>
      </c>
      <c r="Y1" s="46" t="s">
        <v>164</v>
      </c>
      <c r="Z1" s="1"/>
    </row>
    <row r="2" spans="1:38">
      <c r="D2" s="2"/>
      <c r="E2" s="1"/>
      <c r="F2" s="1"/>
      <c r="G2" s="1"/>
      <c r="H2" s="1"/>
      <c r="I2" s="1"/>
      <c r="J2" s="1"/>
      <c r="K2" s="1"/>
      <c r="L2" s="1"/>
      <c r="M2" s="1"/>
      <c r="N2" s="47">
        <v>1</v>
      </c>
      <c r="O2" s="47">
        <v>2</v>
      </c>
      <c r="P2" s="47">
        <v>3</v>
      </c>
      <c r="Q2" s="47">
        <v>4</v>
      </c>
      <c r="R2" s="47">
        <v>5</v>
      </c>
      <c r="S2" s="47">
        <v>6</v>
      </c>
      <c r="T2" s="47">
        <v>7</v>
      </c>
      <c r="U2" s="47">
        <v>8</v>
      </c>
      <c r="V2" s="47">
        <v>9</v>
      </c>
      <c r="W2" s="47">
        <v>10</v>
      </c>
      <c r="X2" s="47">
        <v>11</v>
      </c>
      <c r="Y2" s="47">
        <v>12</v>
      </c>
      <c r="Z2" s="1"/>
    </row>
    <row r="3" spans="1:38" ht="16.2" thickBot="1">
      <c r="D3" s="22"/>
      <c r="E3" s="22"/>
      <c r="F3" s="73">
        <f>DATE(H1,I1,1)</f>
        <v>43831</v>
      </c>
      <c r="G3" s="73">
        <f>F3+1</f>
        <v>43832</v>
      </c>
      <c r="H3" s="73">
        <f t="shared" ref="H3:AG3" si="0">G3+1</f>
        <v>43833</v>
      </c>
      <c r="I3" s="73">
        <f t="shared" si="0"/>
        <v>43834</v>
      </c>
      <c r="J3" s="73">
        <f t="shared" si="0"/>
        <v>43835</v>
      </c>
      <c r="K3" s="73">
        <f t="shared" si="0"/>
        <v>43836</v>
      </c>
      <c r="L3" s="73">
        <f t="shared" si="0"/>
        <v>43837</v>
      </c>
      <c r="M3" s="73">
        <f t="shared" si="0"/>
        <v>43838</v>
      </c>
      <c r="N3" s="73">
        <f t="shared" si="0"/>
        <v>43839</v>
      </c>
      <c r="O3" s="73">
        <f t="shared" si="0"/>
        <v>43840</v>
      </c>
      <c r="P3" s="73">
        <f t="shared" si="0"/>
        <v>43841</v>
      </c>
      <c r="Q3" s="73">
        <f t="shared" si="0"/>
        <v>43842</v>
      </c>
      <c r="R3" s="73">
        <f t="shared" si="0"/>
        <v>43843</v>
      </c>
      <c r="S3" s="73">
        <f t="shared" si="0"/>
        <v>43844</v>
      </c>
      <c r="T3" s="73">
        <f t="shared" si="0"/>
        <v>43845</v>
      </c>
      <c r="U3" s="73">
        <f t="shared" si="0"/>
        <v>43846</v>
      </c>
      <c r="V3" s="73">
        <f t="shared" si="0"/>
        <v>43847</v>
      </c>
      <c r="W3" s="73">
        <f t="shared" si="0"/>
        <v>43848</v>
      </c>
      <c r="X3" s="73">
        <f t="shared" si="0"/>
        <v>43849</v>
      </c>
      <c r="Y3" s="73">
        <f t="shared" si="0"/>
        <v>43850</v>
      </c>
      <c r="Z3" s="73">
        <f t="shared" si="0"/>
        <v>43851</v>
      </c>
      <c r="AA3" s="73">
        <f t="shared" si="0"/>
        <v>43852</v>
      </c>
      <c r="AB3" s="73">
        <f t="shared" si="0"/>
        <v>43853</v>
      </c>
      <c r="AC3" s="73">
        <f t="shared" si="0"/>
        <v>43854</v>
      </c>
      <c r="AD3" s="73">
        <f t="shared" si="0"/>
        <v>43855</v>
      </c>
      <c r="AE3" s="73">
        <f t="shared" si="0"/>
        <v>43856</v>
      </c>
      <c r="AF3" s="73">
        <f t="shared" si="0"/>
        <v>43857</v>
      </c>
      <c r="AG3" s="73">
        <f t="shared" si="0"/>
        <v>43858</v>
      </c>
      <c r="AH3" s="73">
        <f>IF(AG3+1&gt;'CUADRO GENERADO'!$K$1,"",AG3+1)</f>
        <v>43859</v>
      </c>
      <c r="AI3" s="73">
        <f>IF(AH3="","",IF(AH3+1&gt;'CUADRO GENERADO'!$K$1,"",AH3+1))</f>
        <v>43860</v>
      </c>
      <c r="AJ3" s="73">
        <f>IF(AI3="","",IF(AI3+1&gt;'CUADRO GENERADO'!$K$1,"",AI3+1))</f>
        <v>43861</v>
      </c>
      <c r="AK3" s="3"/>
      <c r="AL3" s="23"/>
    </row>
    <row r="4" spans="1:38" ht="36" customHeight="1" thickBot="1">
      <c r="A4" s="21" t="s">
        <v>207</v>
      </c>
      <c r="D4" s="123" t="str">
        <f>'BASE DATOS CONDUCTORES'!X1</f>
        <v>TRALUSA</v>
      </c>
      <c r="E4" s="124"/>
      <c r="F4" s="22"/>
      <c r="G4" s="108" t="s">
        <v>140</v>
      </c>
      <c r="H4" s="108"/>
      <c r="I4" s="108"/>
      <c r="J4" s="108"/>
      <c r="K4" s="108"/>
      <c r="L4" s="122" t="str">
        <f>$F$1</f>
        <v>ENERO</v>
      </c>
      <c r="M4" s="122"/>
      <c r="N4" s="122"/>
      <c r="O4" s="122"/>
      <c r="P4" s="108">
        <f>$H$1</f>
        <v>2020</v>
      </c>
      <c r="Q4" s="108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3"/>
      <c r="AL4" s="23"/>
    </row>
    <row r="5" spans="1:38" ht="16.2" thickBot="1">
      <c r="D5" s="125"/>
      <c r="E5" s="126"/>
      <c r="F5" s="25"/>
      <c r="G5" s="25">
        <v>2</v>
      </c>
      <c r="H5" s="25" t="s">
        <v>111</v>
      </c>
      <c r="I5" s="25" t="s">
        <v>112</v>
      </c>
      <c r="J5" s="25" t="s">
        <v>113</v>
      </c>
      <c r="K5" s="25" t="s">
        <v>114</v>
      </c>
      <c r="L5" s="25" t="s">
        <v>115</v>
      </c>
      <c r="M5" s="25" t="s">
        <v>116</v>
      </c>
      <c r="N5" s="25" t="s">
        <v>117</v>
      </c>
      <c r="O5" s="25" t="s">
        <v>118</v>
      </c>
      <c r="P5" s="25" t="s">
        <v>119</v>
      </c>
      <c r="Q5" s="25" t="s">
        <v>120</v>
      </c>
      <c r="R5" s="25" t="s">
        <v>121</v>
      </c>
      <c r="S5" s="25" t="s">
        <v>122</v>
      </c>
      <c r="T5" s="25" t="s">
        <v>123</v>
      </c>
      <c r="U5" s="25" t="s">
        <v>124</v>
      </c>
      <c r="V5" s="25" t="s">
        <v>125</v>
      </c>
      <c r="W5" s="25" t="s">
        <v>126</v>
      </c>
      <c r="X5" s="25" t="s">
        <v>127</v>
      </c>
      <c r="Y5" s="25" t="s">
        <v>128</v>
      </c>
      <c r="Z5" s="25" t="s">
        <v>129</v>
      </c>
      <c r="AA5" s="25" t="s">
        <v>130</v>
      </c>
      <c r="AB5" s="25" t="s">
        <v>131</v>
      </c>
      <c r="AC5" s="25" t="s">
        <v>132</v>
      </c>
      <c r="AD5" s="25" t="s">
        <v>133</v>
      </c>
      <c r="AE5" s="25" t="s">
        <v>134</v>
      </c>
      <c r="AF5" s="25" t="s">
        <v>135</v>
      </c>
      <c r="AG5" s="25" t="s">
        <v>136</v>
      </c>
      <c r="AH5" s="25" t="s">
        <v>143</v>
      </c>
      <c r="AI5" s="25" t="s">
        <v>144</v>
      </c>
      <c r="AJ5" s="25" t="s">
        <v>145</v>
      </c>
      <c r="AK5" s="25">
        <v>32</v>
      </c>
      <c r="AL5" s="23"/>
    </row>
    <row r="6" spans="1:38" ht="27" thickBot="1">
      <c r="A6" s="26">
        <f>'BASE DATOS CONDUCTORES'!X3</f>
        <v>82</v>
      </c>
      <c r="C6" s="41" t="s">
        <v>108</v>
      </c>
      <c r="D6" s="29" t="s">
        <v>110</v>
      </c>
      <c r="E6" s="19" t="str">
        <f>"saldo a         "&amp;TEXT('CUADRO GENERADO'!$L$1,"dd mm aaaa")</f>
        <v>saldo a         31 12 2019</v>
      </c>
      <c r="F6" s="31">
        <f>F$3</f>
        <v>43831</v>
      </c>
      <c r="G6" s="31">
        <f t="shared" ref="G6:AJ6" si="1">G$3</f>
        <v>43832</v>
      </c>
      <c r="H6" s="31">
        <f t="shared" si="1"/>
        <v>43833</v>
      </c>
      <c r="I6" s="31">
        <f t="shared" si="1"/>
        <v>43834</v>
      </c>
      <c r="J6" s="31">
        <f t="shared" si="1"/>
        <v>43835</v>
      </c>
      <c r="K6" s="31">
        <f t="shared" si="1"/>
        <v>43836</v>
      </c>
      <c r="L6" s="31">
        <f t="shared" si="1"/>
        <v>43837</v>
      </c>
      <c r="M6" s="31">
        <f t="shared" si="1"/>
        <v>43838</v>
      </c>
      <c r="N6" s="31">
        <f t="shared" si="1"/>
        <v>43839</v>
      </c>
      <c r="O6" s="31">
        <f t="shared" si="1"/>
        <v>43840</v>
      </c>
      <c r="P6" s="31">
        <f t="shared" si="1"/>
        <v>43841</v>
      </c>
      <c r="Q6" s="31">
        <f t="shared" si="1"/>
        <v>43842</v>
      </c>
      <c r="R6" s="31">
        <f t="shared" si="1"/>
        <v>43843</v>
      </c>
      <c r="S6" s="31">
        <f t="shared" si="1"/>
        <v>43844</v>
      </c>
      <c r="T6" s="31">
        <f t="shared" si="1"/>
        <v>43845</v>
      </c>
      <c r="U6" s="31">
        <f t="shared" si="1"/>
        <v>43846</v>
      </c>
      <c r="V6" s="31">
        <f t="shared" si="1"/>
        <v>43847</v>
      </c>
      <c r="W6" s="31">
        <f t="shared" si="1"/>
        <v>43848</v>
      </c>
      <c r="X6" s="31">
        <f t="shared" si="1"/>
        <v>43849</v>
      </c>
      <c r="Y6" s="31">
        <f t="shared" si="1"/>
        <v>43850</v>
      </c>
      <c r="Z6" s="31">
        <f t="shared" si="1"/>
        <v>43851</v>
      </c>
      <c r="AA6" s="31">
        <f t="shared" si="1"/>
        <v>43852</v>
      </c>
      <c r="AB6" s="31">
        <f t="shared" si="1"/>
        <v>43853</v>
      </c>
      <c r="AC6" s="31">
        <f t="shared" si="1"/>
        <v>43854</v>
      </c>
      <c r="AD6" s="31">
        <f t="shared" si="1"/>
        <v>43855</v>
      </c>
      <c r="AE6" s="31">
        <f t="shared" si="1"/>
        <v>43856</v>
      </c>
      <c r="AF6" s="31">
        <f t="shared" si="1"/>
        <v>43857</v>
      </c>
      <c r="AG6" s="31">
        <f t="shared" si="1"/>
        <v>43858</v>
      </c>
      <c r="AH6" s="31">
        <f t="shared" si="1"/>
        <v>43859</v>
      </c>
      <c r="AI6" s="31">
        <f t="shared" si="1"/>
        <v>43860</v>
      </c>
      <c r="AJ6" s="31">
        <f t="shared" si="1"/>
        <v>43861</v>
      </c>
      <c r="AK6" s="19" t="str">
        <f>"saldo a         "&amp;TEXT('CUADRO GENERADO'!$K$1,"dd mm aaaa")</f>
        <v>saldo a         31 01 2020</v>
      </c>
      <c r="AL6" s="32" t="s">
        <v>110</v>
      </c>
    </row>
    <row r="7" spans="1:38" ht="17.399999999999999">
      <c r="A7" s="20">
        <v>1</v>
      </c>
      <c r="C7" s="41">
        <f>IF(D7="","",VLOOKUP('CUADRO GENERADO'!D7,'BASE DATOS CONDUCTORES'!B:C,2,FALSE))</f>
        <v>6002</v>
      </c>
      <c r="D7" s="30">
        <f>IFERROR(VLOOKUP(A7,'BASE DATOS CONDUCTORES'!$X$4:$AB$1001,5,FALSE),"")</f>
        <v>2</v>
      </c>
      <c r="E7" s="36" t="str">
        <f>IF(ISNA(VLOOKUP(D7,SALDOS!B:C,2,FALSE)),"",VLOOKUP(D7,SALDOS!B:C,2,FALSE))</f>
        <v/>
      </c>
      <c r="F7" s="36">
        <f>IF($D7="","",(IF($C7="","",IF(ISNA(SUMIF('1'!$V:$V,$C7,'1'!$AB:$AB)),0,SUMIF('1'!$V:$V,$C7,'1'!$AB:$AB)))-IF($D7="","",IF(ISNA(SUMIF('1'!$B:$B,$D7,'1'!$L:$L)),0,SUMIF('1'!$B:$B,$D7,'1'!$L:$L)))))</f>
        <v>0</v>
      </c>
      <c r="G7" s="36">
        <f>IF($D7="","",(IF($C7="","",IF(ISNA(SUMIF('2'!$V:$V,$C7,'2'!$AB:$AB)),0,SUMIF('2'!$V:$V,$C7,'2'!$AB:$AB)))-IF($D7="","",IF(ISNA(SUMIF('2'!$B:$B,$D7,'2'!$L:$L)),0,SUMIF('2'!$B:$B,$D7,'2'!$L:$L)))))</f>
        <v>0</v>
      </c>
      <c r="H7" s="36">
        <f>IF($D7="","",(IF($C7="","",IF(ISNA(SUMIF('3'!$V:$V,$C7,'3'!$AB:$AB)),0,SUMIF('3'!$V:$V,$C7,'3'!$AB:$AB)))-IF($D7="","",IF(ISNA(SUMIF('3'!$B:$B,$D7,'3'!$L:$L)),0,SUMIF('3'!$B:$B,$D7,'3'!$L:$L)))))</f>
        <v>0</v>
      </c>
      <c r="I7" s="36">
        <f>IF($D7="","",(IF($C7="","",IF(ISNA(SUMIF('4'!$V:$V,$C7,'4'!$AB:$AB)),0,SUMIF('4'!$V:$V,$C7,'4'!$AB:$AB)))-IF($D7="","",IF(ISNA(SUMIF('4'!$B:$B,$D7,'4'!$L:$L)),0,SUMIF('4'!$B:$B,$D7,'4'!$L:$L)))))</f>
        <v>0</v>
      </c>
      <c r="J7" s="36">
        <f>IF($D7="","",(IF($C7="","",IF(ISNA(SUMIF('5'!$V:$V,$C7,'5'!$AB:$AB)),0,SUMIF('5'!$V:$V,$C7,'5'!$AB:$AB)))-IF($D7="","",IF(ISNA(SUMIF('5'!$B:$B,$D7,'5'!$L:$L)),0,SUMIF('5'!$B:$B,$D7,'5'!$L:$L)))))</f>
        <v>0</v>
      </c>
      <c r="K7" s="36">
        <f>IF($D7="","",(IF($C7="","",IF(ISNA(SUMIF('6'!$V:$V,$C7,'6'!$AB:$AB)),0,SUMIF('6'!$V:$V,$C7,'6'!$AB:$AB)))-IF($D7="","",IF(ISNA(SUMIF('6'!$B:$B,$D7,'6'!$L:$L)),0,SUMIF('6'!$B:$B,$D7,'6'!$L:$L)))))</f>
        <v>0</v>
      </c>
      <c r="L7" s="36">
        <f>IF($D7="","",(IF($C7="","",IF(ISNA(SUMIF('7'!$V:$V,$C7,'7'!$AB:$AB)),0,SUMIF('7'!$V:$V,$C7,'7'!$AB:$AB)))-IF($D7="","",IF(ISNA(SUMIF('7'!$B:$B,$D7,'7'!$L:$L)),0,SUMIF('7'!$B:$B,$D7,'7'!$L:$L)))))</f>
        <v>0</v>
      </c>
      <c r="M7" s="36">
        <f>IF($D7="","",(IF($C7="","",IF(ISNA(SUMIF('8'!$V:$V,$C7,'8'!$AB:$AB)),0,SUMIF('8'!$V:$V,$C7,'8'!$AB:$AB)))-IF($D7="","",IF(ISNA(SUMIF('8'!$B:$B,$D7,'8'!$L:$L)),0,SUMIF('8'!$B:$B,$D7,'8'!$L:$L)))))</f>
        <v>0</v>
      </c>
      <c r="N7" s="36">
        <f>IF($D7="","",(IF($C7="","",IF(ISNA(SUMIF('9'!$V:$V,$C7,'9'!$AB:$AB)),0,SUMIF('9'!$V:$V,$C7,'9'!$AB:$AB)))-IF($D7="","",IF(ISNA(SUMIF('9'!$B:$B,$D7,'9'!$L:$L)),0,SUMIF('9'!$B:$B,$D7,'9'!$L:$L)))))</f>
        <v>0</v>
      </c>
      <c r="O7" s="36">
        <f>IF($D7="","",(IF($C7="","",IF(ISNA(SUMIF('10'!$V:$V,$C7,'10'!$AB:$AB)),0,SUMIF('10'!$V:$V,$C7,'10'!$AB:$AB)))-IF($D7="","",IF(ISNA(SUMIF('10'!$B:$B,$D7,'10'!$L:$L)),0,SUMIF('10'!$B:$B,$D7,'10'!$L:$L)))))</f>
        <v>0</v>
      </c>
      <c r="P7" s="36">
        <f>IF($D7="","",(IF($C7="","",IF(ISNA(SUMIF('11'!$V:$V,$C7,'11'!$AB:$AB)),0,SUMIF('11'!$V:$V,$C7,'11'!$AB:$AB)))-IF($D7="","",IF(ISNA(SUMIF('11'!$B:$B,$D7,'11'!$L:$L)),0,SUMIF('11'!$B:$B,$D7,'11'!$L:$L)))))</f>
        <v>0</v>
      </c>
      <c r="Q7" s="36">
        <f>IF($D7="","",(IF($C7="","",IF(ISNA(SUMIF('12'!$V:$V,$C7,'12'!$AB:$AB)),0,SUMIF('12'!$V:$V,$C7,'12'!$AB:$AB)))-IF($D7="","",IF(ISNA(SUMIF('12'!$B:$B,$D7,'12'!$L:$L)),0,SUMIF('12'!$B:$B,$D7,'12'!$L:$L)))))</f>
        <v>0</v>
      </c>
      <c r="R7" s="36">
        <f>IF($D7="","",(IF($C7="","",IF(ISNA(SUMIF('13'!$V:$V,$C7,'13'!$AB:$AB)),0,SUMIF('13'!$V:$V,$C7,'13'!$AB:$AB)))-IF($D7="","",IF(ISNA(SUMIF('13'!$B:$B,$D7,'13'!$L:$L)),0,SUMIF('13'!$B:$B,$D7,'13'!$L:$L)))))</f>
        <v>0</v>
      </c>
      <c r="S7" s="36">
        <f>IF($D7="","",(IF($C7="","",IF(ISNA(SUMIF('14'!$V:$V,$C7,'14'!$AB:$AB)),0,SUMIF('14'!$V:$V,$C7,'14'!$AB:$AB)))-IF($D7="","",IF(ISNA(SUMIF('14'!$B:$B,$D7,'14'!$L:$L)),0,SUMIF('14'!$B:$B,$D7,'14'!$L:$L)))))</f>
        <v>0</v>
      </c>
      <c r="T7" s="36">
        <f>IF($D7="","",(IF($C7="","",IF(ISNA(SUMIF('15'!$V:$V,$C7,'15'!$AB:$AB)),0,SUMIF('15'!$V:$V,$C7,'15'!$AB:$AB)))-IF($D7="","",IF(ISNA(SUMIF('15'!$B:$B,$D7,'15'!$L:$L)),0,SUMIF('15'!$B:$B,$D7,'15'!$L:$L)))))</f>
        <v>0</v>
      </c>
      <c r="U7" s="36">
        <f>IF($D7="","",(IF($C7="","",IF(ISNA(SUMIF('16'!$V:$V,$C7,'16'!$AB:$AB)),0,SUMIF('16'!$V:$V,$C7,'16'!$AB:$AB)))-IF($D7="","",IF(ISNA(SUMIF('16'!$B:$B,$D7,'16'!$L:$L)),0,SUMIF('16'!$B:$B,$D7,'16'!$L:$L)))))</f>
        <v>0</v>
      </c>
      <c r="V7" s="36">
        <f>IF($D7="","",(IF($C7="","",IF(ISNA(SUMIF('17'!$V:$V,$C7,'17'!$AB:$AB)),0,SUMIF('17'!$V:$V,$C7,'17'!$AB:$AB)))-IF($D7="","",IF(ISNA(SUMIF('17'!$B:$B,$D7,'17'!$L:$L)),0,SUMIF('17'!$B:$B,$D7,'17'!$L:$L)))))</f>
        <v>0</v>
      </c>
      <c r="W7" s="36">
        <f>IF($D7="","",(IF($C7="","",IF(ISNA(SUMIF('18'!$V:$V,$C7,'18'!$AB:$AB)),0,SUMIF('18'!$V:$V,$C7,'18'!$AB:$AB)))-IF($D7="","",IF(ISNA(SUMIF('18'!$B:$B,$D7,'18'!$L:$L)),0,SUMIF('18'!$B:$B,$D7,'18'!$L:$L)))))</f>
        <v>0</v>
      </c>
      <c r="X7" s="36">
        <f>IF($D7="","",(IF($C7="","",IF(ISNA(SUMIF('19'!$V:$V,$C7,'19'!$AB:$AB)),0,SUMIF('19'!$V:$V,$C7,'19'!$AB:$AB)))-IF($D7="","",IF(ISNA(SUMIF('19'!$B:$B,$D7,'19'!$L:$L)),0,SUMIF('19'!$B:$B,$D7,'19'!$L:$L)))))</f>
        <v>0</v>
      </c>
      <c r="Y7" s="36">
        <f>IF($D7="","",(IF($C7="","",IF(ISNA(SUMIF('20'!$V:$V,$C7,'20'!$AB:$AB)),0,SUMIF('20'!$V:$V,$C7,'20'!$AB:$AB)))-IF($D7="","",IF(ISNA(SUMIF('20'!$B:$B,$D7,'20'!$L:$L)),0,SUMIF('20'!$B:$B,$D7,'20'!$L:$L)))))</f>
        <v>0</v>
      </c>
      <c r="Z7" s="36">
        <f>IF($D7="","",(IF($C7="","",IF(ISNA(SUMIF('21'!$V:$V,$C7,'21'!$AB:$AB)),0,SUMIF('21'!$V:$V,$C7,'21'!$AB:$AB)))-IF($D7="","",IF(ISNA(SUMIF('21'!$B:$B,$D7,'21'!$L:$L)),0,SUMIF('21'!$B:$B,$D7,'21'!$L:$L)))))</f>
        <v>0</v>
      </c>
      <c r="AA7" s="36">
        <f>IF($D7="","",(IF($C7="","",IF(ISNA(SUMIF('22'!$V:$V,$C7,'22'!$AB:$AB)),0,SUMIF('22'!$V:$V,$C7,'22'!$AB:$AB)))-IF($D7="","",IF(ISNA(SUMIF('22'!$B:$B,$D7,'22'!$L:$L)),0,SUMIF('22'!$B:$B,$D7,'22'!$L:$L)))))</f>
        <v>0</v>
      </c>
      <c r="AB7" s="36">
        <f>IF($D7="","",(IF($C7="","",IF(ISNA(SUMIF('23'!$V:$V,$C7,'23'!$AB:$AB)),0,SUMIF('23'!$V:$V,$C7,'23'!$AB:$AB)))-IF($D7="","",IF(ISNA(SUMIF('23'!$B:$B,$D7,'23'!$L:$L)),0,SUMIF('23'!$B:$B,$D7,'23'!$L:$L)))))</f>
        <v>0</v>
      </c>
      <c r="AC7" s="36">
        <f>IF($D7="","",(IF($C7="","",IF(ISNA(SUMIF('24'!$V:$V,$C7,'24'!$AB:$AB)),0,SUMIF('24'!$V:$V,$C7,'24'!$AB:$AB)))-IF($D7="","",IF(ISNA(SUMIF('24'!$B:$B,$D7,'24'!$L:$L)),0,SUMIF('24'!$B:$B,$D7,'24'!$L:$L)))))</f>
        <v>0</v>
      </c>
      <c r="AD7" s="36">
        <f>IF($D7="","",(IF($C7="","",IF(ISNA(SUMIF('25'!$V:$V,$C7,'25'!$AB:$AB)),0,SUMIF('25'!$V:$V,$C7,'25'!$AB:$AB)))-IF($D7="","",IF(ISNA(SUMIF('25'!$B:$B,$D7,'25'!$L:$L)),0,SUMIF('25'!$B:$B,$D7,'25'!$L:$L)))))</f>
        <v>0</v>
      </c>
      <c r="AE7" s="36">
        <f>IF($D7="","",(IF($C7="","",IF(ISNA(SUMIF('26'!$V:$V,$C7,'26'!$AB:$AB)),0,SUMIF('26'!$V:$V,$C7,'26'!$AB:$AB)))-IF($D7="","",IF(ISNA(SUMIF('26'!$B:$B,$D7,'26'!$L:$L)),0,SUMIF('26'!$B:$B,$D7,'26'!$L:$L)))))</f>
        <v>0</v>
      </c>
      <c r="AF7" s="36">
        <f>IF($D7="","",(IF($C7="","",IF(ISNA(SUMIF('27'!$V:$V,$C7,'27'!$AB:$AB)),0,SUMIF('27'!$V:$V,$C7,'27'!$AB:$AB)))-IF($D7="","",IF(ISNA(SUMIF('27'!$B:$B,$D7,'27'!$L:$L)),0,SUMIF('27'!$B:$B,$D7,'27'!$L:$L)))))</f>
        <v>0</v>
      </c>
      <c r="AG7" s="36">
        <f>IF($D7="","",(IF($C7="","",IF(ISNA(SUMIF('28'!$V:$V,$C7,'28'!$AB:$AB)),0,SUMIF('28'!$V:$V,$C7,'28'!$AB:$AB)))-IF($D7="","",IF(ISNA(SUMIF('28'!$B:$B,$D7,'28'!$L:$L)),0,SUMIF('28'!$B:$B,$D7,'28'!$L:$L)))))</f>
        <v>0</v>
      </c>
      <c r="AH7" s="36">
        <f>IF($D7="","",(IF($C7="","",IF(ISNA(SUMIF('29'!$V:$V,$C7,'29'!$AB:$AB)),0,SUMIF('29'!$V:$V,$C7,'29'!$AB:$AB)))-IF($D7="","",IF(ISNA(SUMIF('29'!$B:$B,$D7,'29'!$L:$L)),0,SUMIF('29'!$B:$B,$D7,'29'!$L:$L)))))</f>
        <v>0</v>
      </c>
      <c r="AI7" s="36">
        <f>IF($D7="","",(IF($C7="","",IF(ISNA(SUMIF('30'!$V:$V,$C7,'30'!$AB:$AB)),0,SUMIF('30'!$V:$V,$C7,'30'!$AB:$AB)))-IF($D7="","",IF(ISNA(SUMIF('30'!$B:$B,$D7,'30'!$L:$L)),0,SUMIF('30'!$B:$B,$D7,'30'!$L:$L)))))</f>
        <v>0</v>
      </c>
      <c r="AJ7" s="36">
        <f>IF($D7="","",(IF($C7="","",IF(ISNA(SUMIF('31'!$V:$V,$C7,'31'!$AB:$AB)),0,SUMIF('31'!$V:$V,$C7,'31'!$AB:$AB)))-IF($D7="","",IF(ISNA(SUMIF('31'!$B:$B,$D7,'31'!$L:$L)),0,SUMIF('31'!$B:$B,$D7,'31'!$L:$L)))))</f>
        <v>0</v>
      </c>
      <c r="AK7" s="37">
        <f>IF(D7="","",SUM(E7:AJ7))</f>
        <v>0</v>
      </c>
      <c r="AL7" s="33">
        <f>IF(D7="","",D7)</f>
        <v>2</v>
      </c>
    </row>
    <row r="8" spans="1:38" ht="17.399999999999999">
      <c r="A8" s="20">
        <v>2</v>
      </c>
      <c r="C8" s="41">
        <f>IF(D8="","",VLOOKUP('CUADRO GENERADO'!D8,'BASE DATOS CONDUCTORES'!B:C,2,FALSE))</f>
        <v>6007</v>
      </c>
      <c r="D8" s="30">
        <f>IFERROR(VLOOKUP(A8,'BASE DATOS CONDUCTORES'!$X$4:$AB$1001,5,FALSE),"")</f>
        <v>7</v>
      </c>
      <c r="E8" s="36" t="str">
        <f>IF(ISNA(VLOOKUP(D8,SALDOS!B:C,2,FALSE)),"",VLOOKUP(D8,SALDOS!B:C,2,FALSE))</f>
        <v/>
      </c>
      <c r="F8" s="36">
        <f>IF($D8="","",(IF($C8="","",IF(ISNA(SUMIF('1'!$V:$V,$C8,'1'!$AB:$AB)),0,SUMIF('1'!$V:$V,$C8,'1'!$AB:$AB)))-IF($D8="","",IF(ISNA(SUMIF('1'!$B:$B,$D8,'1'!$L:$L)),0,SUMIF('1'!$B:$B,$D8,'1'!$L:$L)))))</f>
        <v>0</v>
      </c>
      <c r="G8" s="36">
        <f>IF($D8="","",(IF($C8="","",IF(ISNA(SUMIF('2'!$V:$V,$C8,'2'!$AB:$AB)),0,SUMIF('2'!$V:$V,$C8,'2'!$AB:$AB)))-IF($D8="","",IF(ISNA(SUMIF('2'!$B:$B,$D8,'2'!$L:$L)),0,SUMIF('2'!$B:$B,$D8,'2'!$L:$L)))))</f>
        <v>0</v>
      </c>
      <c r="H8" s="36">
        <f>IF($D8="","",(IF($C8="","",IF(ISNA(SUMIF('3'!$V:$V,$C8,'3'!$AB:$AB)),0,SUMIF('3'!$V:$V,$C8,'3'!$AB:$AB)))-IF($D8="","",IF(ISNA(SUMIF('3'!$B:$B,$D8,'3'!$L:$L)),0,SUMIF('3'!$B:$B,$D8,'3'!$L:$L)))))</f>
        <v>0</v>
      </c>
      <c r="I8" s="36">
        <f>IF($D8="","",(IF($C8="","",IF(ISNA(SUMIF('4'!$V:$V,$C8,'4'!$AB:$AB)),0,SUMIF('4'!$V:$V,$C8,'4'!$AB:$AB)))-IF($D8="","",IF(ISNA(SUMIF('4'!$B:$B,$D8,'4'!$L:$L)),0,SUMIF('4'!$B:$B,$D8,'4'!$L:$L)))))</f>
        <v>0</v>
      </c>
      <c r="J8" s="36">
        <f>IF($D8="","",(IF($C8="","",IF(ISNA(SUMIF('5'!$V:$V,$C8,'5'!$AB:$AB)),0,SUMIF('5'!$V:$V,$C8,'5'!$AB:$AB)))-IF($D8="","",IF(ISNA(SUMIF('5'!$B:$B,$D8,'5'!$L:$L)),0,SUMIF('5'!$B:$B,$D8,'5'!$L:$L)))))</f>
        <v>0</v>
      </c>
      <c r="K8" s="36">
        <f>IF($D8="","",(IF($C8="","",IF(ISNA(SUMIF('6'!$V:$V,$C8,'6'!$AB:$AB)),0,SUMIF('6'!$V:$V,$C8,'6'!$AB:$AB)))-IF($D8="","",IF(ISNA(SUMIF('6'!$B:$B,$D8,'6'!$L:$L)),0,SUMIF('6'!$B:$B,$D8,'6'!$L:$L)))))</f>
        <v>0</v>
      </c>
      <c r="L8" s="36">
        <f>IF($D8="","",(IF($C8="","",IF(ISNA(SUMIF('7'!$V:$V,$C8,'7'!$AB:$AB)),0,SUMIF('7'!$V:$V,$C8,'7'!$AB:$AB)))-IF($D8="","",IF(ISNA(SUMIF('7'!$B:$B,$D8,'7'!$L:$L)),0,SUMIF('7'!$B:$B,$D8,'7'!$L:$L)))))</f>
        <v>0</v>
      </c>
      <c r="M8" s="36">
        <f>IF($D8="","",(IF($C8="","",IF(ISNA(SUMIF('8'!$V:$V,$C8,'8'!$AB:$AB)),0,SUMIF('8'!$V:$V,$C8,'8'!$AB:$AB)))-IF($D8="","",IF(ISNA(SUMIF('8'!$B:$B,$D8,'8'!$L:$L)),0,SUMIF('8'!$B:$B,$D8,'8'!$L:$L)))))</f>
        <v>0</v>
      </c>
      <c r="N8" s="36">
        <f>IF($D8="","",(IF($C8="","",IF(ISNA(SUMIF('9'!$V:$V,$C8,'9'!$AB:$AB)),0,SUMIF('9'!$V:$V,$C8,'9'!$AB:$AB)))-IF($D8="","",IF(ISNA(SUMIF('9'!$B:$B,$D8,'9'!$L:$L)),0,SUMIF('9'!$B:$B,$D8,'9'!$L:$L)))))</f>
        <v>0</v>
      </c>
      <c r="O8" s="36">
        <f>IF($D8="","",(IF($C8="","",IF(ISNA(SUMIF('10'!$V:$V,$C8,'10'!$AB:$AB)),0,SUMIF('10'!$V:$V,$C8,'10'!$AB:$AB)))-IF($D8="","",IF(ISNA(SUMIF('10'!$B:$B,$D8,'10'!$L:$L)),0,SUMIF('10'!$B:$B,$D8,'10'!$L:$L)))))</f>
        <v>0</v>
      </c>
      <c r="P8" s="36">
        <f>IF($D8="","",(IF($C8="","",IF(ISNA(SUMIF('11'!$V:$V,$C8,'11'!$AB:$AB)),0,SUMIF('11'!$V:$V,$C8,'11'!$AB:$AB)))-IF($D8="","",IF(ISNA(SUMIF('11'!$B:$B,$D8,'11'!$L:$L)),0,SUMIF('11'!$B:$B,$D8,'11'!$L:$L)))))</f>
        <v>0</v>
      </c>
      <c r="Q8" s="36">
        <f>IF($D8="","",(IF($C8="","",IF(ISNA(SUMIF('12'!$V:$V,$C8,'12'!$AB:$AB)),0,SUMIF('12'!$V:$V,$C8,'12'!$AB:$AB)))-IF($D8="","",IF(ISNA(SUMIF('12'!$B:$B,$D8,'12'!$L:$L)),0,SUMIF('12'!$B:$B,$D8,'12'!$L:$L)))))</f>
        <v>0</v>
      </c>
      <c r="R8" s="36">
        <f>IF($D8="","",(IF($C8="","",IF(ISNA(SUMIF('13'!$V:$V,$C8,'13'!$AB:$AB)),0,SUMIF('13'!$V:$V,$C8,'13'!$AB:$AB)))-IF($D8="","",IF(ISNA(SUMIF('13'!$B:$B,$D8,'13'!$L:$L)),0,SUMIF('13'!$B:$B,$D8,'13'!$L:$L)))))</f>
        <v>0</v>
      </c>
      <c r="S8" s="36">
        <f>IF($D8="","",(IF($C8="","",IF(ISNA(SUMIF('14'!$V:$V,$C8,'14'!$AB:$AB)),0,SUMIF('14'!$V:$V,$C8,'14'!$AB:$AB)))-IF($D8="","",IF(ISNA(SUMIF('14'!$B:$B,$D8,'14'!$L:$L)),0,SUMIF('14'!$B:$B,$D8,'14'!$L:$L)))))</f>
        <v>0</v>
      </c>
      <c r="T8" s="36">
        <f>IF($D8="","",(IF($C8="","",IF(ISNA(SUMIF('15'!$V:$V,$C8,'15'!$AB:$AB)),0,SUMIF('15'!$V:$V,$C8,'15'!$AB:$AB)))-IF($D8="","",IF(ISNA(SUMIF('15'!$B:$B,$D8,'15'!$L:$L)),0,SUMIF('15'!$B:$B,$D8,'15'!$L:$L)))))</f>
        <v>0</v>
      </c>
      <c r="U8" s="36">
        <f>IF($D8="","",(IF($C8="","",IF(ISNA(SUMIF('16'!$V:$V,$C8,'16'!$AB:$AB)),0,SUMIF('16'!$V:$V,$C8,'16'!$AB:$AB)))-IF($D8="","",IF(ISNA(SUMIF('16'!$B:$B,$D8,'16'!$L:$L)),0,SUMIF('16'!$B:$B,$D8,'16'!$L:$L)))))</f>
        <v>0</v>
      </c>
      <c r="V8" s="36">
        <f>IF($D8="","",(IF($C8="","",IF(ISNA(SUMIF('17'!$V:$V,$C8,'17'!$AB:$AB)),0,SUMIF('17'!$V:$V,$C8,'17'!$AB:$AB)))-IF($D8="","",IF(ISNA(SUMIF('17'!$B:$B,$D8,'17'!$L:$L)),0,SUMIF('17'!$B:$B,$D8,'17'!$L:$L)))))</f>
        <v>0</v>
      </c>
      <c r="W8" s="36">
        <f>IF($D8="","",(IF($C8="","",IF(ISNA(SUMIF('18'!$V:$V,$C8,'18'!$AB:$AB)),0,SUMIF('18'!$V:$V,$C8,'18'!$AB:$AB)))-IF($D8="","",IF(ISNA(SUMIF('18'!$B:$B,$D8,'18'!$L:$L)),0,SUMIF('18'!$B:$B,$D8,'18'!$L:$L)))))</f>
        <v>0</v>
      </c>
      <c r="X8" s="36">
        <f>IF($D8="","",(IF($C8="","",IF(ISNA(SUMIF('19'!$V:$V,$C8,'19'!$AB:$AB)),0,SUMIF('19'!$V:$V,$C8,'19'!$AB:$AB)))-IF($D8="","",IF(ISNA(SUMIF('19'!$B:$B,$D8,'19'!$L:$L)),0,SUMIF('19'!$B:$B,$D8,'19'!$L:$L)))))</f>
        <v>0</v>
      </c>
      <c r="Y8" s="36">
        <f>IF($D8="","",(IF($C8="","",IF(ISNA(SUMIF('20'!$V:$V,$C8,'20'!$AB:$AB)),0,SUMIF('20'!$V:$V,$C8,'20'!$AB:$AB)))-IF($D8="","",IF(ISNA(SUMIF('20'!$B:$B,$D8,'20'!$L:$L)),0,SUMIF('20'!$B:$B,$D8,'20'!$L:$L)))))</f>
        <v>0</v>
      </c>
      <c r="Z8" s="36">
        <f>IF($D8="","",(IF($C8="","",IF(ISNA(SUMIF('21'!$V:$V,$C8,'21'!$AB:$AB)),0,SUMIF('21'!$V:$V,$C8,'21'!$AB:$AB)))-IF($D8="","",IF(ISNA(SUMIF('21'!$B:$B,$D8,'21'!$L:$L)),0,SUMIF('21'!$B:$B,$D8,'21'!$L:$L)))))</f>
        <v>0</v>
      </c>
      <c r="AA8" s="36">
        <f>IF($D8="","",(IF($C8="","",IF(ISNA(SUMIF('22'!$V:$V,$C8,'22'!$AB:$AB)),0,SUMIF('22'!$V:$V,$C8,'22'!$AB:$AB)))-IF($D8="","",IF(ISNA(SUMIF('22'!$B:$B,$D8,'22'!$L:$L)),0,SUMIF('22'!$B:$B,$D8,'22'!$L:$L)))))</f>
        <v>0</v>
      </c>
      <c r="AB8" s="36">
        <f>IF($D8="","",(IF($C8="","",IF(ISNA(SUMIF('23'!$V:$V,$C8,'23'!$AB:$AB)),0,SUMIF('23'!$V:$V,$C8,'23'!$AB:$AB)))-IF($D8="","",IF(ISNA(SUMIF('23'!$B:$B,$D8,'23'!$L:$L)),0,SUMIF('23'!$B:$B,$D8,'23'!$L:$L)))))</f>
        <v>0</v>
      </c>
      <c r="AC8" s="36">
        <f>IF($D8="","",(IF($C8="","",IF(ISNA(SUMIF('24'!$V:$V,$C8,'24'!$AB:$AB)),0,SUMIF('24'!$V:$V,$C8,'24'!$AB:$AB)))-IF($D8="","",IF(ISNA(SUMIF('24'!$B:$B,$D8,'24'!$L:$L)),0,SUMIF('24'!$B:$B,$D8,'24'!$L:$L)))))</f>
        <v>0</v>
      </c>
      <c r="AD8" s="36">
        <f>IF($D8="","",(IF($C8="","",IF(ISNA(SUMIF('25'!$V:$V,$C8,'25'!$AB:$AB)),0,SUMIF('25'!$V:$V,$C8,'25'!$AB:$AB)))-IF($D8="","",IF(ISNA(SUMIF('25'!$B:$B,$D8,'25'!$L:$L)),0,SUMIF('25'!$B:$B,$D8,'25'!$L:$L)))))</f>
        <v>0</v>
      </c>
      <c r="AE8" s="36">
        <f>IF($D8="","",(IF($C8="","",IF(ISNA(SUMIF('26'!$V:$V,$C8,'26'!$AB:$AB)),0,SUMIF('26'!$V:$V,$C8,'26'!$AB:$AB)))-IF($D8="","",IF(ISNA(SUMIF('26'!$B:$B,$D8,'26'!$L:$L)),0,SUMIF('26'!$B:$B,$D8,'26'!$L:$L)))))</f>
        <v>0</v>
      </c>
      <c r="AF8" s="36">
        <f>IF($D8="","",(IF($C8="","",IF(ISNA(SUMIF('27'!$V:$V,$C8,'27'!$AB:$AB)),0,SUMIF('27'!$V:$V,$C8,'27'!$AB:$AB)))-IF($D8="","",IF(ISNA(SUMIF('27'!$B:$B,$D8,'27'!$L:$L)),0,SUMIF('27'!$B:$B,$D8,'27'!$L:$L)))))</f>
        <v>0</v>
      </c>
      <c r="AG8" s="36">
        <f>IF($D8="","",(IF($C8="","",IF(ISNA(SUMIF('28'!$V:$V,$C8,'28'!$AB:$AB)),0,SUMIF('28'!$V:$V,$C8,'28'!$AB:$AB)))-IF($D8="","",IF(ISNA(SUMIF('28'!$B:$B,$D8,'28'!$L:$L)),0,SUMIF('28'!$B:$B,$D8,'28'!$L:$L)))))</f>
        <v>0</v>
      </c>
      <c r="AH8" s="36">
        <f>IF($D8="","",(IF($C8="","",IF(ISNA(SUMIF('29'!$V:$V,$C8,'29'!$AB:$AB)),0,SUMIF('29'!$V:$V,$C8,'29'!$AB:$AB)))-IF($D8="","",IF(ISNA(SUMIF('29'!$B:$B,$D8,'29'!$L:$L)),0,SUMIF('29'!$B:$B,$D8,'29'!$L:$L)))))</f>
        <v>0</v>
      </c>
      <c r="AI8" s="36">
        <f>IF($D8="","",(IF($C8="","",IF(ISNA(SUMIF('30'!$V:$V,$C8,'30'!$AB:$AB)),0,SUMIF('30'!$V:$V,$C8,'30'!$AB:$AB)))-IF($D8="","",IF(ISNA(SUMIF('30'!$B:$B,$D8,'30'!$L:$L)),0,SUMIF('30'!$B:$B,$D8,'30'!$L:$L)))))</f>
        <v>0</v>
      </c>
      <c r="AJ8" s="36">
        <f>IF($D8="","",(IF($C8="","",IF(ISNA(SUMIF('31'!$V:$V,$C8,'31'!$AB:$AB)),0,SUMIF('31'!$V:$V,$C8,'31'!$AB:$AB)))-IF($D8="","",IF(ISNA(SUMIF('31'!$B:$B,$D8,'31'!$L:$L)),0,SUMIF('31'!$B:$B,$D8,'31'!$L:$L)))))</f>
        <v>0</v>
      </c>
      <c r="AK8" s="37">
        <f t="shared" ref="AK8:AK71" si="2">IF(D8="","",SUM(E8:AJ8))</f>
        <v>0</v>
      </c>
      <c r="AL8" s="33">
        <f t="shared" ref="AL8:AL71" si="3">IF(D8="","",D8)</f>
        <v>7</v>
      </c>
    </row>
    <row r="9" spans="1:38" ht="17.399999999999999">
      <c r="A9" s="20">
        <v>3</v>
      </c>
      <c r="C9" s="41">
        <f>IF(D9="","",VLOOKUP('CUADRO GENERADO'!D9,'BASE DATOS CONDUCTORES'!B:C,2,FALSE))</f>
        <v>6008</v>
      </c>
      <c r="D9" s="30">
        <f>IFERROR(VLOOKUP(A9,'BASE DATOS CONDUCTORES'!$X$4:$AB$1001,5,FALSE),"")</f>
        <v>8</v>
      </c>
      <c r="E9" s="36" t="str">
        <f>IF(ISNA(VLOOKUP(D9,SALDOS!B:C,2,FALSE)),"",VLOOKUP(D9,SALDOS!B:C,2,FALSE))</f>
        <v/>
      </c>
      <c r="F9" s="36">
        <f>IF($D9="","",(IF($C9="","",IF(ISNA(SUMIF('1'!$V:$V,$C9,'1'!$AB:$AB)),0,SUMIF('1'!$V:$V,$C9,'1'!$AB:$AB)))-IF($D9="","",IF(ISNA(SUMIF('1'!$B:$B,$D9,'1'!$L:$L)),0,SUMIF('1'!$B:$B,$D9,'1'!$L:$L)))))</f>
        <v>0</v>
      </c>
      <c r="G9" s="36">
        <f>IF($D9="","",(IF($C9="","",IF(ISNA(SUMIF('2'!$V:$V,$C9,'2'!$AB:$AB)),0,SUMIF('2'!$V:$V,$C9,'2'!$AB:$AB)))-IF($D9="","",IF(ISNA(SUMIF('2'!$B:$B,$D9,'2'!$L:$L)),0,SUMIF('2'!$B:$B,$D9,'2'!$L:$L)))))</f>
        <v>0</v>
      </c>
      <c r="H9" s="36">
        <f>IF($D9="","",(IF($C9="","",IF(ISNA(SUMIF('3'!$V:$V,$C9,'3'!$AB:$AB)),0,SUMIF('3'!$V:$V,$C9,'3'!$AB:$AB)))-IF($D9="","",IF(ISNA(SUMIF('3'!$B:$B,$D9,'3'!$L:$L)),0,SUMIF('3'!$B:$B,$D9,'3'!$L:$L)))))</f>
        <v>0</v>
      </c>
      <c r="I9" s="36">
        <f>IF($D9="","",(IF($C9="","",IF(ISNA(SUMIF('4'!$V:$V,$C9,'4'!$AB:$AB)),0,SUMIF('4'!$V:$V,$C9,'4'!$AB:$AB)))-IF($D9="","",IF(ISNA(SUMIF('4'!$B:$B,$D9,'4'!$L:$L)),0,SUMIF('4'!$B:$B,$D9,'4'!$L:$L)))))</f>
        <v>0</v>
      </c>
      <c r="J9" s="36">
        <f>IF($D9="","",(IF($C9="","",IF(ISNA(SUMIF('5'!$V:$V,$C9,'5'!$AB:$AB)),0,SUMIF('5'!$V:$V,$C9,'5'!$AB:$AB)))-IF($D9="","",IF(ISNA(SUMIF('5'!$B:$B,$D9,'5'!$L:$L)),0,SUMIF('5'!$B:$B,$D9,'5'!$L:$L)))))</f>
        <v>0</v>
      </c>
      <c r="K9" s="36">
        <f>IF($D9="","",(IF($C9="","",IF(ISNA(SUMIF('6'!$V:$V,$C9,'6'!$AB:$AB)),0,SUMIF('6'!$V:$V,$C9,'6'!$AB:$AB)))-IF($D9="","",IF(ISNA(SUMIF('6'!$B:$B,$D9,'6'!$L:$L)),0,SUMIF('6'!$B:$B,$D9,'6'!$L:$L)))))</f>
        <v>0</v>
      </c>
      <c r="L9" s="36">
        <f>IF($D9="","",(IF($C9="","",IF(ISNA(SUMIF('7'!$V:$V,$C9,'7'!$AB:$AB)),0,SUMIF('7'!$V:$V,$C9,'7'!$AB:$AB)))-IF($D9="","",IF(ISNA(SUMIF('7'!$B:$B,$D9,'7'!$L:$L)),0,SUMIF('7'!$B:$B,$D9,'7'!$L:$L)))))</f>
        <v>0</v>
      </c>
      <c r="M9" s="36">
        <f>IF($D9="","",(IF($C9="","",IF(ISNA(SUMIF('8'!$V:$V,$C9,'8'!$AB:$AB)),0,SUMIF('8'!$V:$V,$C9,'8'!$AB:$AB)))-IF($D9="","",IF(ISNA(SUMIF('8'!$B:$B,$D9,'8'!$L:$L)),0,SUMIF('8'!$B:$B,$D9,'8'!$L:$L)))))</f>
        <v>0</v>
      </c>
      <c r="N9" s="36">
        <f>IF($D9="","",(IF($C9="","",IF(ISNA(SUMIF('9'!$V:$V,$C9,'9'!$AB:$AB)),0,SUMIF('9'!$V:$V,$C9,'9'!$AB:$AB)))-IF($D9="","",IF(ISNA(SUMIF('9'!$B:$B,$D9,'9'!$L:$L)),0,SUMIF('9'!$B:$B,$D9,'9'!$L:$L)))))</f>
        <v>0</v>
      </c>
      <c r="O9" s="36">
        <f>IF($D9="","",(IF($C9="","",IF(ISNA(SUMIF('10'!$V:$V,$C9,'10'!$AB:$AB)),0,SUMIF('10'!$V:$V,$C9,'10'!$AB:$AB)))-IF($D9="","",IF(ISNA(SUMIF('10'!$B:$B,$D9,'10'!$L:$L)),0,SUMIF('10'!$B:$B,$D9,'10'!$L:$L)))))</f>
        <v>0</v>
      </c>
      <c r="P9" s="36">
        <f>IF($D9="","",(IF($C9="","",IF(ISNA(SUMIF('11'!$V:$V,$C9,'11'!$AB:$AB)),0,SUMIF('11'!$V:$V,$C9,'11'!$AB:$AB)))-IF($D9="","",IF(ISNA(SUMIF('11'!$B:$B,$D9,'11'!$L:$L)),0,SUMIF('11'!$B:$B,$D9,'11'!$L:$L)))))</f>
        <v>0</v>
      </c>
      <c r="Q9" s="36">
        <f>IF($D9="","",(IF($C9="","",IF(ISNA(SUMIF('12'!$V:$V,$C9,'12'!$AB:$AB)),0,SUMIF('12'!$V:$V,$C9,'12'!$AB:$AB)))-IF($D9="","",IF(ISNA(SUMIF('12'!$B:$B,$D9,'12'!$L:$L)),0,SUMIF('12'!$B:$B,$D9,'12'!$L:$L)))))</f>
        <v>0</v>
      </c>
      <c r="R9" s="36">
        <f>IF($D9="","",(IF($C9="","",IF(ISNA(SUMIF('13'!$V:$V,$C9,'13'!$AB:$AB)),0,SUMIF('13'!$V:$V,$C9,'13'!$AB:$AB)))-IF($D9="","",IF(ISNA(SUMIF('13'!$B:$B,$D9,'13'!$L:$L)),0,SUMIF('13'!$B:$B,$D9,'13'!$L:$L)))))</f>
        <v>0</v>
      </c>
      <c r="S9" s="36">
        <f>IF($D9="","",(IF($C9="","",IF(ISNA(SUMIF('14'!$V:$V,$C9,'14'!$AB:$AB)),0,SUMIF('14'!$V:$V,$C9,'14'!$AB:$AB)))-IF($D9="","",IF(ISNA(SUMIF('14'!$B:$B,$D9,'14'!$L:$L)),0,SUMIF('14'!$B:$B,$D9,'14'!$L:$L)))))</f>
        <v>0</v>
      </c>
      <c r="T9" s="36">
        <f>IF($D9="","",(IF($C9="","",IF(ISNA(SUMIF('15'!$V:$V,$C9,'15'!$AB:$AB)),0,SUMIF('15'!$V:$V,$C9,'15'!$AB:$AB)))-IF($D9="","",IF(ISNA(SUMIF('15'!$B:$B,$D9,'15'!$L:$L)),0,SUMIF('15'!$B:$B,$D9,'15'!$L:$L)))))</f>
        <v>0</v>
      </c>
      <c r="U9" s="36">
        <f>IF($D9="","",(IF($C9="","",IF(ISNA(SUMIF('16'!$V:$V,$C9,'16'!$AB:$AB)),0,SUMIF('16'!$V:$V,$C9,'16'!$AB:$AB)))-IF($D9="","",IF(ISNA(SUMIF('16'!$B:$B,$D9,'16'!$L:$L)),0,SUMIF('16'!$B:$B,$D9,'16'!$L:$L)))))</f>
        <v>0</v>
      </c>
      <c r="V9" s="36">
        <f>IF($D9="","",(IF($C9="","",IF(ISNA(SUMIF('17'!$V:$V,$C9,'17'!$AB:$AB)),0,SUMIF('17'!$V:$V,$C9,'17'!$AB:$AB)))-IF($D9="","",IF(ISNA(SUMIF('17'!$B:$B,$D9,'17'!$L:$L)),0,SUMIF('17'!$B:$B,$D9,'17'!$L:$L)))))</f>
        <v>0</v>
      </c>
      <c r="W9" s="36">
        <f>IF($D9="","",(IF($C9="","",IF(ISNA(SUMIF('18'!$V:$V,$C9,'18'!$AB:$AB)),0,SUMIF('18'!$V:$V,$C9,'18'!$AB:$AB)))-IF($D9="","",IF(ISNA(SUMIF('18'!$B:$B,$D9,'18'!$L:$L)),0,SUMIF('18'!$B:$B,$D9,'18'!$L:$L)))))</f>
        <v>0</v>
      </c>
      <c r="X9" s="36">
        <f>IF($D9="","",(IF($C9="","",IF(ISNA(SUMIF('19'!$V:$V,$C9,'19'!$AB:$AB)),0,SUMIF('19'!$V:$V,$C9,'19'!$AB:$AB)))-IF($D9="","",IF(ISNA(SUMIF('19'!$B:$B,$D9,'19'!$L:$L)),0,SUMIF('19'!$B:$B,$D9,'19'!$L:$L)))))</f>
        <v>0</v>
      </c>
      <c r="Y9" s="36">
        <f>IF($D9="","",(IF($C9="","",IF(ISNA(SUMIF('20'!$V:$V,$C9,'20'!$AB:$AB)),0,SUMIF('20'!$V:$V,$C9,'20'!$AB:$AB)))-IF($D9="","",IF(ISNA(SUMIF('20'!$B:$B,$D9,'20'!$L:$L)),0,SUMIF('20'!$B:$B,$D9,'20'!$L:$L)))))</f>
        <v>0</v>
      </c>
      <c r="Z9" s="36">
        <f>IF($D9="","",(IF($C9="","",IF(ISNA(SUMIF('21'!$V:$V,$C9,'21'!$AB:$AB)),0,SUMIF('21'!$V:$V,$C9,'21'!$AB:$AB)))-IF($D9="","",IF(ISNA(SUMIF('21'!$B:$B,$D9,'21'!$L:$L)),0,SUMIF('21'!$B:$B,$D9,'21'!$L:$L)))))</f>
        <v>0</v>
      </c>
      <c r="AA9" s="36">
        <f>IF($D9="","",(IF($C9="","",IF(ISNA(SUMIF('22'!$V:$V,$C9,'22'!$AB:$AB)),0,SUMIF('22'!$V:$V,$C9,'22'!$AB:$AB)))-IF($D9="","",IF(ISNA(SUMIF('22'!$B:$B,$D9,'22'!$L:$L)),0,SUMIF('22'!$B:$B,$D9,'22'!$L:$L)))))</f>
        <v>0</v>
      </c>
      <c r="AB9" s="36">
        <f>IF($D9="","",(IF($C9="","",IF(ISNA(SUMIF('23'!$V:$V,$C9,'23'!$AB:$AB)),0,SUMIF('23'!$V:$V,$C9,'23'!$AB:$AB)))-IF($D9="","",IF(ISNA(SUMIF('23'!$B:$B,$D9,'23'!$L:$L)),0,SUMIF('23'!$B:$B,$D9,'23'!$L:$L)))))</f>
        <v>0</v>
      </c>
      <c r="AC9" s="36">
        <f>IF($D9="","",(IF($C9="","",IF(ISNA(SUMIF('24'!$V:$V,$C9,'24'!$AB:$AB)),0,SUMIF('24'!$V:$V,$C9,'24'!$AB:$AB)))-IF($D9="","",IF(ISNA(SUMIF('24'!$B:$B,$D9,'24'!$L:$L)),0,SUMIF('24'!$B:$B,$D9,'24'!$L:$L)))))</f>
        <v>0</v>
      </c>
      <c r="AD9" s="36">
        <f>IF($D9="","",(IF($C9="","",IF(ISNA(SUMIF('25'!$V:$V,$C9,'25'!$AB:$AB)),0,SUMIF('25'!$V:$V,$C9,'25'!$AB:$AB)))-IF($D9="","",IF(ISNA(SUMIF('25'!$B:$B,$D9,'25'!$L:$L)),0,SUMIF('25'!$B:$B,$D9,'25'!$L:$L)))))</f>
        <v>0</v>
      </c>
      <c r="AE9" s="36">
        <f>IF($D9="","",(IF($C9="","",IF(ISNA(SUMIF('26'!$V:$V,$C9,'26'!$AB:$AB)),0,SUMIF('26'!$V:$V,$C9,'26'!$AB:$AB)))-IF($D9="","",IF(ISNA(SUMIF('26'!$B:$B,$D9,'26'!$L:$L)),0,SUMIF('26'!$B:$B,$D9,'26'!$L:$L)))))</f>
        <v>0</v>
      </c>
      <c r="AF9" s="36">
        <f>IF($D9="","",(IF($C9="","",IF(ISNA(SUMIF('27'!$V:$V,$C9,'27'!$AB:$AB)),0,SUMIF('27'!$V:$V,$C9,'27'!$AB:$AB)))-IF($D9="","",IF(ISNA(SUMIF('27'!$B:$B,$D9,'27'!$L:$L)),0,SUMIF('27'!$B:$B,$D9,'27'!$L:$L)))))</f>
        <v>0</v>
      </c>
      <c r="AG9" s="36">
        <f>IF($D9="","",(IF($C9="","",IF(ISNA(SUMIF('28'!$V:$V,$C9,'28'!$AB:$AB)),0,SUMIF('28'!$V:$V,$C9,'28'!$AB:$AB)))-IF($D9="","",IF(ISNA(SUMIF('28'!$B:$B,$D9,'28'!$L:$L)),0,SUMIF('28'!$B:$B,$D9,'28'!$L:$L)))))</f>
        <v>0</v>
      </c>
      <c r="AH9" s="36">
        <f>IF($D9="","",(IF($C9="","",IF(ISNA(SUMIF('29'!$V:$V,$C9,'29'!$AB:$AB)),0,SUMIF('29'!$V:$V,$C9,'29'!$AB:$AB)))-IF($D9="","",IF(ISNA(SUMIF('29'!$B:$B,$D9,'29'!$L:$L)),0,SUMIF('29'!$B:$B,$D9,'29'!$L:$L)))))</f>
        <v>0</v>
      </c>
      <c r="AI9" s="36">
        <f>IF($D9="","",(IF($C9="","",IF(ISNA(SUMIF('30'!$V:$V,$C9,'30'!$AB:$AB)),0,SUMIF('30'!$V:$V,$C9,'30'!$AB:$AB)))-IF($D9="","",IF(ISNA(SUMIF('30'!$B:$B,$D9,'30'!$L:$L)),0,SUMIF('30'!$B:$B,$D9,'30'!$L:$L)))))</f>
        <v>0</v>
      </c>
      <c r="AJ9" s="36">
        <f>IF($D9="","",(IF($C9="","",IF(ISNA(SUMIF('31'!$V:$V,$C9,'31'!$AB:$AB)),0,SUMIF('31'!$V:$V,$C9,'31'!$AB:$AB)))-IF($D9="","",IF(ISNA(SUMIF('31'!$B:$B,$D9,'31'!$L:$L)),0,SUMIF('31'!$B:$B,$D9,'31'!$L:$L)))))</f>
        <v>0</v>
      </c>
      <c r="AK9" s="37">
        <f t="shared" si="2"/>
        <v>0</v>
      </c>
      <c r="AL9" s="33">
        <f t="shared" si="3"/>
        <v>8</v>
      </c>
    </row>
    <row r="10" spans="1:38" ht="17.399999999999999">
      <c r="A10" s="20">
        <v>4</v>
      </c>
      <c r="C10" s="41">
        <f>IF(D10="","",VLOOKUP('CUADRO GENERADO'!D10,'BASE DATOS CONDUCTORES'!B:C,2,FALSE))</f>
        <v>6009</v>
      </c>
      <c r="D10" s="30">
        <f>IFERROR(VLOOKUP(A10,'BASE DATOS CONDUCTORES'!$X$4:$AB$1001,5,FALSE),"")</f>
        <v>9</v>
      </c>
      <c r="E10" s="36" t="str">
        <f>IF(ISNA(VLOOKUP(D10,SALDOS!B:C,2,FALSE)),"",VLOOKUP(D10,SALDOS!B:C,2,FALSE))</f>
        <v/>
      </c>
      <c r="F10" s="36">
        <f>IF($D10="","",(IF($C10="","",IF(ISNA(SUMIF('1'!$V:$V,$C10,'1'!$AB:$AB)),0,SUMIF('1'!$V:$V,$C10,'1'!$AB:$AB)))-IF($D10="","",IF(ISNA(SUMIF('1'!$B:$B,$D10,'1'!$L:$L)),0,SUMIF('1'!$B:$B,$D10,'1'!$L:$L)))))</f>
        <v>0</v>
      </c>
      <c r="G10" s="36">
        <f>IF($D10="","",(IF($C10="","",IF(ISNA(SUMIF('2'!$V:$V,$C10,'2'!$AB:$AB)),0,SUMIF('2'!$V:$V,$C10,'2'!$AB:$AB)))-IF($D10="","",IF(ISNA(SUMIF('2'!$B:$B,$D10,'2'!$L:$L)),0,SUMIF('2'!$B:$B,$D10,'2'!$L:$L)))))</f>
        <v>0</v>
      </c>
      <c r="H10" s="36">
        <f>IF($D10="","",(IF($C10="","",IF(ISNA(SUMIF('3'!$V:$V,$C10,'3'!$AB:$AB)),0,SUMIF('3'!$V:$V,$C10,'3'!$AB:$AB)))-IF($D10="","",IF(ISNA(SUMIF('3'!$B:$B,$D10,'3'!$L:$L)),0,SUMIF('3'!$B:$B,$D10,'3'!$L:$L)))))</f>
        <v>0</v>
      </c>
      <c r="I10" s="36">
        <f>IF($D10="","",(IF($C10="","",IF(ISNA(SUMIF('4'!$V:$V,$C10,'4'!$AB:$AB)),0,SUMIF('4'!$V:$V,$C10,'4'!$AB:$AB)))-IF($D10="","",IF(ISNA(SUMIF('4'!$B:$B,$D10,'4'!$L:$L)),0,SUMIF('4'!$B:$B,$D10,'4'!$L:$L)))))</f>
        <v>0</v>
      </c>
      <c r="J10" s="36">
        <f>IF($D10="","",(IF($C10="","",IF(ISNA(SUMIF('5'!$V:$V,$C10,'5'!$AB:$AB)),0,SUMIF('5'!$V:$V,$C10,'5'!$AB:$AB)))-IF($D10="","",IF(ISNA(SUMIF('5'!$B:$B,$D10,'5'!$L:$L)),0,SUMIF('5'!$B:$B,$D10,'5'!$L:$L)))))</f>
        <v>0</v>
      </c>
      <c r="K10" s="36">
        <f>IF($D10="","",(IF($C10="","",IF(ISNA(SUMIF('6'!$V:$V,$C10,'6'!$AB:$AB)),0,SUMIF('6'!$V:$V,$C10,'6'!$AB:$AB)))-IF($D10="","",IF(ISNA(SUMIF('6'!$B:$B,$D10,'6'!$L:$L)),0,SUMIF('6'!$B:$B,$D10,'6'!$L:$L)))))</f>
        <v>0</v>
      </c>
      <c r="L10" s="36">
        <f>IF($D10="","",(IF($C10="","",IF(ISNA(SUMIF('7'!$V:$V,$C10,'7'!$AB:$AB)),0,SUMIF('7'!$V:$V,$C10,'7'!$AB:$AB)))-IF($D10="","",IF(ISNA(SUMIF('7'!$B:$B,$D10,'7'!$L:$L)),0,SUMIF('7'!$B:$B,$D10,'7'!$L:$L)))))</f>
        <v>0</v>
      </c>
      <c r="M10" s="36">
        <f>IF($D10="","",(IF($C10="","",IF(ISNA(SUMIF('8'!$V:$V,$C10,'8'!$AB:$AB)),0,SUMIF('8'!$V:$V,$C10,'8'!$AB:$AB)))-IF($D10="","",IF(ISNA(SUMIF('8'!$B:$B,$D10,'8'!$L:$L)),0,SUMIF('8'!$B:$B,$D10,'8'!$L:$L)))))</f>
        <v>0</v>
      </c>
      <c r="N10" s="36">
        <f>IF($D10="","",(IF($C10="","",IF(ISNA(SUMIF('9'!$V:$V,$C10,'9'!$AB:$AB)),0,SUMIF('9'!$V:$V,$C10,'9'!$AB:$AB)))-IF($D10="","",IF(ISNA(SUMIF('9'!$B:$B,$D10,'9'!$L:$L)),0,SUMIF('9'!$B:$B,$D10,'9'!$L:$L)))))</f>
        <v>0</v>
      </c>
      <c r="O10" s="36">
        <f>IF($D10="","",(IF($C10="","",IF(ISNA(SUMIF('10'!$V:$V,$C10,'10'!$AB:$AB)),0,SUMIF('10'!$V:$V,$C10,'10'!$AB:$AB)))-IF($D10="","",IF(ISNA(SUMIF('10'!$B:$B,$D10,'10'!$L:$L)),0,SUMIF('10'!$B:$B,$D10,'10'!$L:$L)))))</f>
        <v>0</v>
      </c>
      <c r="P10" s="36">
        <f>IF($D10="","",(IF($C10="","",IF(ISNA(SUMIF('11'!$V:$V,$C10,'11'!$AB:$AB)),0,SUMIF('11'!$V:$V,$C10,'11'!$AB:$AB)))-IF($D10="","",IF(ISNA(SUMIF('11'!$B:$B,$D10,'11'!$L:$L)),0,SUMIF('11'!$B:$B,$D10,'11'!$L:$L)))))</f>
        <v>0</v>
      </c>
      <c r="Q10" s="36">
        <f>IF($D10="","",(IF($C10="","",IF(ISNA(SUMIF('12'!$V:$V,$C10,'12'!$AB:$AB)),0,SUMIF('12'!$V:$V,$C10,'12'!$AB:$AB)))-IF($D10="","",IF(ISNA(SUMIF('12'!$B:$B,$D10,'12'!$L:$L)),0,SUMIF('12'!$B:$B,$D10,'12'!$L:$L)))))</f>
        <v>0</v>
      </c>
      <c r="R10" s="36">
        <f>IF($D10="","",(IF($C10="","",IF(ISNA(SUMIF('13'!$V:$V,$C10,'13'!$AB:$AB)),0,SUMIF('13'!$V:$V,$C10,'13'!$AB:$AB)))-IF($D10="","",IF(ISNA(SUMIF('13'!$B:$B,$D10,'13'!$L:$L)),0,SUMIF('13'!$B:$B,$D10,'13'!$L:$L)))))</f>
        <v>0</v>
      </c>
      <c r="S10" s="36">
        <f>IF($D10="","",(IF($C10="","",IF(ISNA(SUMIF('14'!$V:$V,$C10,'14'!$AB:$AB)),0,SUMIF('14'!$V:$V,$C10,'14'!$AB:$AB)))-IF($D10="","",IF(ISNA(SUMIF('14'!$B:$B,$D10,'14'!$L:$L)),0,SUMIF('14'!$B:$B,$D10,'14'!$L:$L)))))</f>
        <v>0</v>
      </c>
      <c r="T10" s="36">
        <f>IF($D10="","",(IF($C10="","",IF(ISNA(SUMIF('15'!$V:$V,$C10,'15'!$AB:$AB)),0,SUMIF('15'!$V:$V,$C10,'15'!$AB:$AB)))-IF($D10="","",IF(ISNA(SUMIF('15'!$B:$B,$D10,'15'!$L:$L)),0,SUMIF('15'!$B:$B,$D10,'15'!$L:$L)))))</f>
        <v>0</v>
      </c>
      <c r="U10" s="36">
        <f>IF($D10="","",(IF($C10="","",IF(ISNA(SUMIF('16'!$V:$V,$C10,'16'!$AB:$AB)),0,SUMIF('16'!$V:$V,$C10,'16'!$AB:$AB)))-IF($D10="","",IF(ISNA(SUMIF('16'!$B:$B,$D10,'16'!$L:$L)),0,SUMIF('16'!$B:$B,$D10,'16'!$L:$L)))))</f>
        <v>0</v>
      </c>
      <c r="V10" s="36">
        <f>IF($D10="","",(IF($C10="","",IF(ISNA(SUMIF('17'!$V:$V,$C10,'17'!$AB:$AB)),0,SUMIF('17'!$V:$V,$C10,'17'!$AB:$AB)))-IF($D10="","",IF(ISNA(SUMIF('17'!$B:$B,$D10,'17'!$L:$L)),0,SUMIF('17'!$B:$B,$D10,'17'!$L:$L)))))</f>
        <v>0</v>
      </c>
      <c r="W10" s="36">
        <f>IF($D10="","",(IF($C10="","",IF(ISNA(SUMIF('18'!$V:$V,$C10,'18'!$AB:$AB)),0,SUMIF('18'!$V:$V,$C10,'18'!$AB:$AB)))-IF($D10="","",IF(ISNA(SUMIF('18'!$B:$B,$D10,'18'!$L:$L)),0,SUMIF('18'!$B:$B,$D10,'18'!$L:$L)))))</f>
        <v>0</v>
      </c>
      <c r="X10" s="36">
        <f>IF($D10="","",(IF($C10="","",IF(ISNA(SUMIF('19'!$V:$V,$C10,'19'!$AB:$AB)),0,SUMIF('19'!$V:$V,$C10,'19'!$AB:$AB)))-IF($D10="","",IF(ISNA(SUMIF('19'!$B:$B,$D10,'19'!$L:$L)),0,SUMIF('19'!$B:$B,$D10,'19'!$L:$L)))))</f>
        <v>0</v>
      </c>
      <c r="Y10" s="36">
        <f>IF($D10="","",(IF($C10="","",IF(ISNA(SUMIF('20'!$V:$V,$C10,'20'!$AB:$AB)),0,SUMIF('20'!$V:$V,$C10,'20'!$AB:$AB)))-IF($D10="","",IF(ISNA(SUMIF('20'!$B:$B,$D10,'20'!$L:$L)),0,SUMIF('20'!$B:$B,$D10,'20'!$L:$L)))))</f>
        <v>0</v>
      </c>
      <c r="Z10" s="36">
        <f>IF($D10="","",(IF($C10="","",IF(ISNA(SUMIF('21'!$V:$V,$C10,'21'!$AB:$AB)),0,SUMIF('21'!$V:$V,$C10,'21'!$AB:$AB)))-IF($D10="","",IF(ISNA(SUMIF('21'!$B:$B,$D10,'21'!$L:$L)),0,SUMIF('21'!$B:$B,$D10,'21'!$L:$L)))))</f>
        <v>0</v>
      </c>
      <c r="AA10" s="36">
        <f>IF($D10="","",(IF($C10="","",IF(ISNA(SUMIF('22'!$V:$V,$C10,'22'!$AB:$AB)),0,SUMIF('22'!$V:$V,$C10,'22'!$AB:$AB)))-IF($D10="","",IF(ISNA(SUMIF('22'!$B:$B,$D10,'22'!$L:$L)),0,SUMIF('22'!$B:$B,$D10,'22'!$L:$L)))))</f>
        <v>0</v>
      </c>
      <c r="AB10" s="36">
        <f>IF($D10="","",(IF($C10="","",IF(ISNA(SUMIF('23'!$V:$V,$C10,'23'!$AB:$AB)),0,SUMIF('23'!$V:$V,$C10,'23'!$AB:$AB)))-IF($D10="","",IF(ISNA(SUMIF('23'!$B:$B,$D10,'23'!$L:$L)),0,SUMIF('23'!$B:$B,$D10,'23'!$L:$L)))))</f>
        <v>0</v>
      </c>
      <c r="AC10" s="36">
        <f>IF($D10="","",(IF($C10="","",IF(ISNA(SUMIF('24'!$V:$V,$C10,'24'!$AB:$AB)),0,SUMIF('24'!$V:$V,$C10,'24'!$AB:$AB)))-IF($D10="","",IF(ISNA(SUMIF('24'!$B:$B,$D10,'24'!$L:$L)),0,SUMIF('24'!$B:$B,$D10,'24'!$L:$L)))))</f>
        <v>0</v>
      </c>
      <c r="AD10" s="36">
        <f>IF($D10="","",(IF($C10="","",IF(ISNA(SUMIF('25'!$V:$V,$C10,'25'!$AB:$AB)),0,SUMIF('25'!$V:$V,$C10,'25'!$AB:$AB)))-IF($D10="","",IF(ISNA(SUMIF('25'!$B:$B,$D10,'25'!$L:$L)),0,SUMIF('25'!$B:$B,$D10,'25'!$L:$L)))))</f>
        <v>0</v>
      </c>
      <c r="AE10" s="36">
        <f>IF($D10="","",(IF($C10="","",IF(ISNA(SUMIF('26'!$V:$V,$C10,'26'!$AB:$AB)),0,SUMIF('26'!$V:$V,$C10,'26'!$AB:$AB)))-IF($D10="","",IF(ISNA(SUMIF('26'!$B:$B,$D10,'26'!$L:$L)),0,SUMIF('26'!$B:$B,$D10,'26'!$L:$L)))))</f>
        <v>0</v>
      </c>
      <c r="AF10" s="36">
        <f>IF($D10="","",(IF($C10="","",IF(ISNA(SUMIF('27'!$V:$V,$C10,'27'!$AB:$AB)),0,SUMIF('27'!$V:$V,$C10,'27'!$AB:$AB)))-IF($D10="","",IF(ISNA(SUMIF('27'!$B:$B,$D10,'27'!$L:$L)),0,SUMIF('27'!$B:$B,$D10,'27'!$L:$L)))))</f>
        <v>0</v>
      </c>
      <c r="AG10" s="36">
        <f>IF($D10="","",(IF($C10="","",IF(ISNA(SUMIF('28'!$V:$V,$C10,'28'!$AB:$AB)),0,SUMIF('28'!$V:$V,$C10,'28'!$AB:$AB)))-IF($D10="","",IF(ISNA(SUMIF('28'!$B:$B,$D10,'28'!$L:$L)),0,SUMIF('28'!$B:$B,$D10,'28'!$L:$L)))))</f>
        <v>0</v>
      </c>
      <c r="AH10" s="36">
        <f>IF($D10="","",(IF($C10="","",IF(ISNA(SUMIF('29'!$V:$V,$C10,'29'!$AB:$AB)),0,SUMIF('29'!$V:$V,$C10,'29'!$AB:$AB)))-IF($D10="","",IF(ISNA(SUMIF('29'!$B:$B,$D10,'29'!$L:$L)),0,SUMIF('29'!$B:$B,$D10,'29'!$L:$L)))))</f>
        <v>0</v>
      </c>
      <c r="AI10" s="36">
        <f>IF($D10="","",(IF($C10="","",IF(ISNA(SUMIF('30'!$V:$V,$C10,'30'!$AB:$AB)),0,SUMIF('30'!$V:$V,$C10,'30'!$AB:$AB)))-IF($D10="","",IF(ISNA(SUMIF('30'!$B:$B,$D10,'30'!$L:$L)),0,SUMIF('30'!$B:$B,$D10,'30'!$L:$L)))))</f>
        <v>0</v>
      </c>
      <c r="AJ10" s="36">
        <f>IF($D10="","",(IF($C10="","",IF(ISNA(SUMIF('31'!$V:$V,$C10,'31'!$AB:$AB)),0,SUMIF('31'!$V:$V,$C10,'31'!$AB:$AB)))-IF($D10="","",IF(ISNA(SUMIF('31'!$B:$B,$D10,'31'!$L:$L)),0,SUMIF('31'!$B:$B,$D10,'31'!$L:$L)))))</f>
        <v>0</v>
      </c>
      <c r="AK10" s="37">
        <f t="shared" si="2"/>
        <v>0</v>
      </c>
      <c r="AL10" s="33">
        <f t="shared" si="3"/>
        <v>9</v>
      </c>
    </row>
    <row r="11" spans="1:38" ht="17.399999999999999">
      <c r="A11" s="20">
        <v>5</v>
      </c>
      <c r="C11" s="41">
        <f>IF(D11="","",VLOOKUP('CUADRO GENERADO'!D11,'BASE DATOS CONDUCTORES'!B:C,2,FALSE))</f>
        <v>6010</v>
      </c>
      <c r="D11" s="30">
        <f>IFERROR(VLOOKUP(A11,'BASE DATOS CONDUCTORES'!$X$4:$AB$1001,5,FALSE),"")</f>
        <v>10</v>
      </c>
      <c r="E11" s="36" t="str">
        <f>IF(ISNA(VLOOKUP(D11,SALDOS!B:C,2,FALSE)),"",VLOOKUP(D11,SALDOS!B:C,2,FALSE))</f>
        <v/>
      </c>
      <c r="F11" s="36">
        <f>IF($D11="","",(IF($C11="","",IF(ISNA(SUMIF('1'!$V:$V,$C11,'1'!$AB:$AB)),0,SUMIF('1'!$V:$V,$C11,'1'!$AB:$AB)))-IF($D11="","",IF(ISNA(SUMIF('1'!$B:$B,$D11,'1'!$L:$L)),0,SUMIF('1'!$B:$B,$D11,'1'!$L:$L)))))</f>
        <v>0</v>
      </c>
      <c r="G11" s="36">
        <f>IF($D11="","",(IF($C11="","",IF(ISNA(SUMIF('2'!$V:$V,$C11,'2'!$AB:$AB)),0,SUMIF('2'!$V:$V,$C11,'2'!$AB:$AB)))-IF($D11="","",IF(ISNA(SUMIF('2'!$B:$B,$D11,'2'!$L:$L)),0,SUMIF('2'!$B:$B,$D11,'2'!$L:$L)))))</f>
        <v>0</v>
      </c>
      <c r="H11" s="36">
        <f>IF($D11="","",(IF($C11="","",IF(ISNA(SUMIF('3'!$V:$V,$C11,'3'!$AB:$AB)),0,SUMIF('3'!$V:$V,$C11,'3'!$AB:$AB)))-IF($D11="","",IF(ISNA(SUMIF('3'!$B:$B,$D11,'3'!$L:$L)),0,SUMIF('3'!$B:$B,$D11,'3'!$L:$L)))))</f>
        <v>0</v>
      </c>
      <c r="I11" s="36">
        <f>IF($D11="","",(IF($C11="","",IF(ISNA(SUMIF('4'!$V:$V,$C11,'4'!$AB:$AB)),0,SUMIF('4'!$V:$V,$C11,'4'!$AB:$AB)))-IF($D11="","",IF(ISNA(SUMIF('4'!$B:$B,$D11,'4'!$L:$L)),0,SUMIF('4'!$B:$B,$D11,'4'!$L:$L)))))</f>
        <v>0</v>
      </c>
      <c r="J11" s="36">
        <f>IF($D11="","",(IF($C11="","",IF(ISNA(SUMIF('5'!$V:$V,$C11,'5'!$AB:$AB)),0,SUMIF('5'!$V:$V,$C11,'5'!$AB:$AB)))-IF($D11="","",IF(ISNA(SUMIF('5'!$B:$B,$D11,'5'!$L:$L)),0,SUMIF('5'!$B:$B,$D11,'5'!$L:$L)))))</f>
        <v>0</v>
      </c>
      <c r="K11" s="36">
        <f>IF($D11="","",(IF($C11="","",IF(ISNA(SUMIF('6'!$V:$V,$C11,'6'!$AB:$AB)),0,SUMIF('6'!$V:$V,$C11,'6'!$AB:$AB)))-IF($D11="","",IF(ISNA(SUMIF('6'!$B:$B,$D11,'6'!$L:$L)),0,SUMIF('6'!$B:$B,$D11,'6'!$L:$L)))))</f>
        <v>0</v>
      </c>
      <c r="L11" s="36">
        <f>IF($D11="","",(IF($C11="","",IF(ISNA(SUMIF('7'!$V:$V,$C11,'7'!$AB:$AB)),0,SUMIF('7'!$V:$V,$C11,'7'!$AB:$AB)))-IF($D11="","",IF(ISNA(SUMIF('7'!$B:$B,$D11,'7'!$L:$L)),0,SUMIF('7'!$B:$B,$D11,'7'!$L:$L)))))</f>
        <v>0</v>
      </c>
      <c r="M11" s="36">
        <f>IF($D11="","",(IF($C11="","",IF(ISNA(SUMIF('8'!$V:$V,$C11,'8'!$AB:$AB)),0,SUMIF('8'!$V:$V,$C11,'8'!$AB:$AB)))-IF($D11="","",IF(ISNA(SUMIF('8'!$B:$B,$D11,'8'!$L:$L)),0,SUMIF('8'!$B:$B,$D11,'8'!$L:$L)))))</f>
        <v>0</v>
      </c>
      <c r="N11" s="36">
        <f>IF($D11="","",(IF($C11="","",IF(ISNA(SUMIF('9'!$V:$V,$C11,'9'!$AB:$AB)),0,SUMIF('9'!$V:$V,$C11,'9'!$AB:$AB)))-IF($D11="","",IF(ISNA(SUMIF('9'!$B:$B,$D11,'9'!$L:$L)),0,SUMIF('9'!$B:$B,$D11,'9'!$L:$L)))))</f>
        <v>0</v>
      </c>
      <c r="O11" s="36">
        <f>IF($D11="","",(IF($C11="","",IF(ISNA(SUMIF('10'!$V:$V,$C11,'10'!$AB:$AB)),0,SUMIF('10'!$V:$V,$C11,'10'!$AB:$AB)))-IF($D11="","",IF(ISNA(SUMIF('10'!$B:$B,$D11,'10'!$L:$L)),0,SUMIF('10'!$B:$B,$D11,'10'!$L:$L)))))</f>
        <v>0</v>
      </c>
      <c r="P11" s="36">
        <f>IF($D11="","",(IF($C11="","",IF(ISNA(SUMIF('11'!$V:$V,$C11,'11'!$AB:$AB)),0,SUMIF('11'!$V:$V,$C11,'11'!$AB:$AB)))-IF($D11="","",IF(ISNA(SUMIF('11'!$B:$B,$D11,'11'!$L:$L)),0,SUMIF('11'!$B:$B,$D11,'11'!$L:$L)))))</f>
        <v>0</v>
      </c>
      <c r="Q11" s="36">
        <f>IF($D11="","",(IF($C11="","",IF(ISNA(SUMIF('12'!$V:$V,$C11,'12'!$AB:$AB)),0,SUMIF('12'!$V:$V,$C11,'12'!$AB:$AB)))-IF($D11="","",IF(ISNA(SUMIF('12'!$B:$B,$D11,'12'!$L:$L)),0,SUMIF('12'!$B:$B,$D11,'12'!$L:$L)))))</f>
        <v>0</v>
      </c>
      <c r="R11" s="36">
        <f>IF($D11="","",(IF($C11="","",IF(ISNA(SUMIF('13'!$V:$V,$C11,'13'!$AB:$AB)),0,SUMIF('13'!$V:$V,$C11,'13'!$AB:$AB)))-IF($D11="","",IF(ISNA(SUMIF('13'!$B:$B,$D11,'13'!$L:$L)),0,SUMIF('13'!$B:$B,$D11,'13'!$L:$L)))))</f>
        <v>0</v>
      </c>
      <c r="S11" s="36">
        <f>IF($D11="","",(IF($C11="","",IF(ISNA(SUMIF('14'!$V:$V,$C11,'14'!$AB:$AB)),0,SUMIF('14'!$V:$V,$C11,'14'!$AB:$AB)))-IF($D11="","",IF(ISNA(SUMIF('14'!$B:$B,$D11,'14'!$L:$L)),0,SUMIF('14'!$B:$B,$D11,'14'!$L:$L)))))</f>
        <v>0</v>
      </c>
      <c r="T11" s="36">
        <f>IF($D11="","",(IF($C11="","",IF(ISNA(SUMIF('15'!$V:$V,$C11,'15'!$AB:$AB)),0,SUMIF('15'!$V:$V,$C11,'15'!$AB:$AB)))-IF($D11="","",IF(ISNA(SUMIF('15'!$B:$B,$D11,'15'!$L:$L)),0,SUMIF('15'!$B:$B,$D11,'15'!$L:$L)))))</f>
        <v>0</v>
      </c>
      <c r="U11" s="36">
        <f>IF($D11="","",(IF($C11="","",IF(ISNA(SUMIF('16'!$V:$V,$C11,'16'!$AB:$AB)),0,SUMIF('16'!$V:$V,$C11,'16'!$AB:$AB)))-IF($D11="","",IF(ISNA(SUMIF('16'!$B:$B,$D11,'16'!$L:$L)),0,SUMIF('16'!$B:$B,$D11,'16'!$L:$L)))))</f>
        <v>0</v>
      </c>
      <c r="V11" s="36">
        <f>IF($D11="","",(IF($C11="","",IF(ISNA(SUMIF('17'!$V:$V,$C11,'17'!$AB:$AB)),0,SUMIF('17'!$V:$V,$C11,'17'!$AB:$AB)))-IF($D11="","",IF(ISNA(SUMIF('17'!$B:$B,$D11,'17'!$L:$L)),0,SUMIF('17'!$B:$B,$D11,'17'!$L:$L)))))</f>
        <v>0</v>
      </c>
      <c r="W11" s="36">
        <f>IF($D11="","",(IF($C11="","",IF(ISNA(SUMIF('18'!$V:$V,$C11,'18'!$AB:$AB)),0,SUMIF('18'!$V:$V,$C11,'18'!$AB:$AB)))-IF($D11="","",IF(ISNA(SUMIF('18'!$B:$B,$D11,'18'!$L:$L)),0,SUMIF('18'!$B:$B,$D11,'18'!$L:$L)))))</f>
        <v>0</v>
      </c>
      <c r="X11" s="36">
        <f>IF($D11="","",(IF($C11="","",IF(ISNA(SUMIF('19'!$V:$V,$C11,'19'!$AB:$AB)),0,SUMIF('19'!$V:$V,$C11,'19'!$AB:$AB)))-IF($D11="","",IF(ISNA(SUMIF('19'!$B:$B,$D11,'19'!$L:$L)),0,SUMIF('19'!$B:$B,$D11,'19'!$L:$L)))))</f>
        <v>0</v>
      </c>
      <c r="Y11" s="36">
        <f>IF($D11="","",(IF($C11="","",IF(ISNA(SUMIF('20'!$V:$V,$C11,'20'!$AB:$AB)),0,SUMIF('20'!$V:$V,$C11,'20'!$AB:$AB)))-IF($D11="","",IF(ISNA(SUMIF('20'!$B:$B,$D11,'20'!$L:$L)),0,SUMIF('20'!$B:$B,$D11,'20'!$L:$L)))))</f>
        <v>0</v>
      </c>
      <c r="Z11" s="36">
        <f>IF($D11="","",(IF($C11="","",IF(ISNA(SUMIF('21'!$V:$V,$C11,'21'!$AB:$AB)),0,SUMIF('21'!$V:$V,$C11,'21'!$AB:$AB)))-IF($D11="","",IF(ISNA(SUMIF('21'!$B:$B,$D11,'21'!$L:$L)),0,SUMIF('21'!$B:$B,$D11,'21'!$L:$L)))))</f>
        <v>0</v>
      </c>
      <c r="AA11" s="36">
        <f>IF($D11="","",(IF($C11="","",IF(ISNA(SUMIF('22'!$V:$V,$C11,'22'!$AB:$AB)),0,SUMIF('22'!$V:$V,$C11,'22'!$AB:$AB)))-IF($D11="","",IF(ISNA(SUMIF('22'!$B:$B,$D11,'22'!$L:$L)),0,SUMIF('22'!$B:$B,$D11,'22'!$L:$L)))))</f>
        <v>0</v>
      </c>
      <c r="AB11" s="36">
        <f>IF($D11="","",(IF($C11="","",IF(ISNA(SUMIF('23'!$V:$V,$C11,'23'!$AB:$AB)),0,SUMIF('23'!$V:$V,$C11,'23'!$AB:$AB)))-IF($D11="","",IF(ISNA(SUMIF('23'!$B:$B,$D11,'23'!$L:$L)),0,SUMIF('23'!$B:$B,$D11,'23'!$L:$L)))))</f>
        <v>0</v>
      </c>
      <c r="AC11" s="36">
        <f>IF($D11="","",(IF($C11="","",IF(ISNA(SUMIF('24'!$V:$V,$C11,'24'!$AB:$AB)),0,SUMIF('24'!$V:$V,$C11,'24'!$AB:$AB)))-IF($D11="","",IF(ISNA(SUMIF('24'!$B:$B,$D11,'24'!$L:$L)),0,SUMIF('24'!$B:$B,$D11,'24'!$L:$L)))))</f>
        <v>0</v>
      </c>
      <c r="AD11" s="36">
        <f>IF($D11="","",(IF($C11="","",IF(ISNA(SUMIF('25'!$V:$V,$C11,'25'!$AB:$AB)),0,SUMIF('25'!$V:$V,$C11,'25'!$AB:$AB)))-IF($D11="","",IF(ISNA(SUMIF('25'!$B:$B,$D11,'25'!$L:$L)),0,SUMIF('25'!$B:$B,$D11,'25'!$L:$L)))))</f>
        <v>0</v>
      </c>
      <c r="AE11" s="36">
        <f>IF($D11="","",(IF($C11="","",IF(ISNA(SUMIF('26'!$V:$V,$C11,'26'!$AB:$AB)),0,SUMIF('26'!$V:$V,$C11,'26'!$AB:$AB)))-IF($D11="","",IF(ISNA(SUMIF('26'!$B:$B,$D11,'26'!$L:$L)),0,SUMIF('26'!$B:$B,$D11,'26'!$L:$L)))))</f>
        <v>0</v>
      </c>
      <c r="AF11" s="36">
        <f>IF($D11="","",(IF($C11="","",IF(ISNA(SUMIF('27'!$V:$V,$C11,'27'!$AB:$AB)),0,SUMIF('27'!$V:$V,$C11,'27'!$AB:$AB)))-IF($D11="","",IF(ISNA(SUMIF('27'!$B:$B,$D11,'27'!$L:$L)),0,SUMIF('27'!$B:$B,$D11,'27'!$L:$L)))))</f>
        <v>0</v>
      </c>
      <c r="AG11" s="36">
        <f>IF($D11="","",(IF($C11="","",IF(ISNA(SUMIF('28'!$V:$V,$C11,'28'!$AB:$AB)),0,SUMIF('28'!$V:$V,$C11,'28'!$AB:$AB)))-IF($D11="","",IF(ISNA(SUMIF('28'!$B:$B,$D11,'28'!$L:$L)),0,SUMIF('28'!$B:$B,$D11,'28'!$L:$L)))))</f>
        <v>0</v>
      </c>
      <c r="AH11" s="36">
        <f>IF($D11="","",(IF($C11="","",IF(ISNA(SUMIF('29'!$V:$V,$C11,'29'!$AB:$AB)),0,SUMIF('29'!$V:$V,$C11,'29'!$AB:$AB)))-IF($D11="","",IF(ISNA(SUMIF('29'!$B:$B,$D11,'29'!$L:$L)),0,SUMIF('29'!$B:$B,$D11,'29'!$L:$L)))))</f>
        <v>0</v>
      </c>
      <c r="AI11" s="36">
        <f>IF($D11="","",(IF($C11="","",IF(ISNA(SUMIF('30'!$V:$V,$C11,'30'!$AB:$AB)),0,SUMIF('30'!$V:$V,$C11,'30'!$AB:$AB)))-IF($D11="","",IF(ISNA(SUMIF('30'!$B:$B,$D11,'30'!$L:$L)),0,SUMIF('30'!$B:$B,$D11,'30'!$L:$L)))))</f>
        <v>0</v>
      </c>
      <c r="AJ11" s="36">
        <f>IF($D11="","",(IF($C11="","",IF(ISNA(SUMIF('31'!$V:$V,$C11,'31'!$AB:$AB)),0,SUMIF('31'!$V:$V,$C11,'31'!$AB:$AB)))-IF($D11="","",IF(ISNA(SUMIF('31'!$B:$B,$D11,'31'!$L:$L)),0,SUMIF('31'!$B:$B,$D11,'31'!$L:$L)))))</f>
        <v>0</v>
      </c>
      <c r="AK11" s="37">
        <f t="shared" si="2"/>
        <v>0</v>
      </c>
      <c r="AL11" s="33">
        <f t="shared" si="3"/>
        <v>10</v>
      </c>
    </row>
    <row r="12" spans="1:38" ht="17.399999999999999">
      <c r="A12" s="20">
        <v>6</v>
      </c>
      <c r="C12" s="41">
        <f>IF(D12="","",VLOOKUP('CUADRO GENERADO'!D12,'BASE DATOS CONDUCTORES'!B:C,2,FALSE))</f>
        <v>8054</v>
      </c>
      <c r="D12" s="30">
        <f>IFERROR(VLOOKUP(A12,'BASE DATOS CONDUCTORES'!$X$4:$AB$1001,5,FALSE),"")</f>
        <v>14</v>
      </c>
      <c r="E12" s="36" t="str">
        <f>IF(ISNA(VLOOKUP(D12,SALDOS!B:C,2,FALSE)),"",VLOOKUP(D12,SALDOS!B:C,2,FALSE))</f>
        <v/>
      </c>
      <c r="F12" s="36">
        <f>IF($D12="","",(IF($C12="","",IF(ISNA(SUMIF('1'!$V:$V,$C12,'1'!$AB:$AB)),0,SUMIF('1'!$V:$V,$C12,'1'!$AB:$AB)))-IF($D12="","",IF(ISNA(SUMIF('1'!$B:$B,$D12,'1'!$L:$L)),0,SUMIF('1'!$B:$B,$D12,'1'!$L:$L)))))</f>
        <v>0</v>
      </c>
      <c r="G12" s="36">
        <f>IF($D12="","",(IF($C12="","",IF(ISNA(SUMIF('2'!$V:$V,$C12,'2'!$AB:$AB)),0,SUMIF('2'!$V:$V,$C12,'2'!$AB:$AB)))-IF($D12="","",IF(ISNA(SUMIF('2'!$B:$B,$D12,'2'!$L:$L)),0,SUMIF('2'!$B:$B,$D12,'2'!$L:$L)))))</f>
        <v>0</v>
      </c>
      <c r="H12" s="36">
        <f>IF($D12="","",(IF($C12="","",IF(ISNA(SUMIF('3'!$V:$V,$C12,'3'!$AB:$AB)),0,SUMIF('3'!$V:$V,$C12,'3'!$AB:$AB)))-IF($D12="","",IF(ISNA(SUMIF('3'!$B:$B,$D12,'3'!$L:$L)),0,SUMIF('3'!$B:$B,$D12,'3'!$L:$L)))))</f>
        <v>0</v>
      </c>
      <c r="I12" s="36">
        <f>IF($D12="","",(IF($C12="","",IF(ISNA(SUMIF('4'!$V:$V,$C12,'4'!$AB:$AB)),0,SUMIF('4'!$V:$V,$C12,'4'!$AB:$AB)))-IF($D12="","",IF(ISNA(SUMIF('4'!$B:$B,$D12,'4'!$L:$L)),0,SUMIF('4'!$B:$B,$D12,'4'!$L:$L)))))</f>
        <v>0</v>
      </c>
      <c r="J12" s="36">
        <f>IF($D12="","",(IF($C12="","",IF(ISNA(SUMIF('5'!$V:$V,$C12,'5'!$AB:$AB)),0,SUMIF('5'!$V:$V,$C12,'5'!$AB:$AB)))-IF($D12="","",IF(ISNA(SUMIF('5'!$B:$B,$D12,'5'!$L:$L)),0,SUMIF('5'!$B:$B,$D12,'5'!$L:$L)))))</f>
        <v>0</v>
      </c>
      <c r="K12" s="36">
        <f>IF($D12="","",(IF($C12="","",IF(ISNA(SUMIF('6'!$V:$V,$C12,'6'!$AB:$AB)),0,SUMIF('6'!$V:$V,$C12,'6'!$AB:$AB)))-IF($D12="","",IF(ISNA(SUMIF('6'!$B:$B,$D12,'6'!$L:$L)),0,SUMIF('6'!$B:$B,$D12,'6'!$L:$L)))))</f>
        <v>0</v>
      </c>
      <c r="L12" s="36">
        <f>IF($D12="","",(IF($C12="","",IF(ISNA(SUMIF('7'!$V:$V,$C12,'7'!$AB:$AB)),0,SUMIF('7'!$V:$V,$C12,'7'!$AB:$AB)))-IF($D12="","",IF(ISNA(SUMIF('7'!$B:$B,$D12,'7'!$L:$L)),0,SUMIF('7'!$B:$B,$D12,'7'!$L:$L)))))</f>
        <v>0</v>
      </c>
      <c r="M12" s="36">
        <f>IF($D12="","",(IF($C12="","",IF(ISNA(SUMIF('8'!$V:$V,$C12,'8'!$AB:$AB)),0,SUMIF('8'!$V:$V,$C12,'8'!$AB:$AB)))-IF($D12="","",IF(ISNA(SUMIF('8'!$B:$B,$D12,'8'!$L:$L)),0,SUMIF('8'!$B:$B,$D12,'8'!$L:$L)))))</f>
        <v>0</v>
      </c>
      <c r="N12" s="36">
        <f>IF($D12="","",(IF($C12="","",IF(ISNA(SUMIF('9'!$V:$V,$C12,'9'!$AB:$AB)),0,SUMIF('9'!$V:$V,$C12,'9'!$AB:$AB)))-IF($D12="","",IF(ISNA(SUMIF('9'!$B:$B,$D12,'9'!$L:$L)),0,SUMIF('9'!$B:$B,$D12,'9'!$L:$L)))))</f>
        <v>0</v>
      </c>
      <c r="O12" s="36">
        <f>IF($D12="","",(IF($C12="","",IF(ISNA(SUMIF('10'!$V:$V,$C12,'10'!$AB:$AB)),0,SUMIF('10'!$V:$V,$C12,'10'!$AB:$AB)))-IF($D12="","",IF(ISNA(SUMIF('10'!$B:$B,$D12,'10'!$L:$L)),0,SUMIF('10'!$B:$B,$D12,'10'!$L:$L)))))</f>
        <v>0</v>
      </c>
      <c r="P12" s="36">
        <f>IF($D12="","",(IF($C12="","",IF(ISNA(SUMIF('11'!$V:$V,$C12,'11'!$AB:$AB)),0,SUMIF('11'!$V:$V,$C12,'11'!$AB:$AB)))-IF($D12="","",IF(ISNA(SUMIF('11'!$B:$B,$D12,'11'!$L:$L)),0,SUMIF('11'!$B:$B,$D12,'11'!$L:$L)))))</f>
        <v>0</v>
      </c>
      <c r="Q12" s="36">
        <f>IF($D12="","",(IF($C12="","",IF(ISNA(SUMIF('12'!$V:$V,$C12,'12'!$AB:$AB)),0,SUMIF('12'!$V:$V,$C12,'12'!$AB:$AB)))-IF($D12="","",IF(ISNA(SUMIF('12'!$B:$B,$D12,'12'!$L:$L)),0,SUMIF('12'!$B:$B,$D12,'12'!$L:$L)))))</f>
        <v>0</v>
      </c>
      <c r="R12" s="36">
        <f>IF($D12="","",(IF($C12="","",IF(ISNA(SUMIF('13'!$V:$V,$C12,'13'!$AB:$AB)),0,SUMIF('13'!$V:$V,$C12,'13'!$AB:$AB)))-IF($D12="","",IF(ISNA(SUMIF('13'!$B:$B,$D12,'13'!$L:$L)),0,SUMIF('13'!$B:$B,$D12,'13'!$L:$L)))))</f>
        <v>0</v>
      </c>
      <c r="S12" s="36">
        <f>IF($D12="","",(IF($C12="","",IF(ISNA(SUMIF('14'!$V:$V,$C12,'14'!$AB:$AB)),0,SUMIF('14'!$V:$V,$C12,'14'!$AB:$AB)))-IF($D12="","",IF(ISNA(SUMIF('14'!$B:$B,$D12,'14'!$L:$L)),0,SUMIF('14'!$B:$B,$D12,'14'!$L:$L)))))</f>
        <v>0</v>
      </c>
      <c r="T12" s="36">
        <f>IF($D12="","",(IF($C12="","",IF(ISNA(SUMIF('15'!$V:$V,$C12,'15'!$AB:$AB)),0,SUMIF('15'!$V:$V,$C12,'15'!$AB:$AB)))-IF($D12="","",IF(ISNA(SUMIF('15'!$B:$B,$D12,'15'!$L:$L)),0,SUMIF('15'!$B:$B,$D12,'15'!$L:$L)))))</f>
        <v>0</v>
      </c>
      <c r="U12" s="36">
        <f>IF($D12="","",(IF($C12="","",IF(ISNA(SUMIF('16'!$V:$V,$C12,'16'!$AB:$AB)),0,SUMIF('16'!$V:$V,$C12,'16'!$AB:$AB)))-IF($D12="","",IF(ISNA(SUMIF('16'!$B:$B,$D12,'16'!$L:$L)),0,SUMIF('16'!$B:$B,$D12,'16'!$L:$L)))))</f>
        <v>0</v>
      </c>
      <c r="V12" s="36">
        <f>IF($D12="","",(IF($C12="","",IF(ISNA(SUMIF('17'!$V:$V,$C12,'17'!$AB:$AB)),0,SUMIF('17'!$V:$V,$C12,'17'!$AB:$AB)))-IF($D12="","",IF(ISNA(SUMIF('17'!$B:$B,$D12,'17'!$L:$L)),0,SUMIF('17'!$B:$B,$D12,'17'!$L:$L)))))</f>
        <v>0</v>
      </c>
      <c r="W12" s="36">
        <f>IF($D12="","",(IF($C12="","",IF(ISNA(SUMIF('18'!$V:$V,$C12,'18'!$AB:$AB)),0,SUMIF('18'!$V:$V,$C12,'18'!$AB:$AB)))-IF($D12="","",IF(ISNA(SUMIF('18'!$B:$B,$D12,'18'!$L:$L)),0,SUMIF('18'!$B:$B,$D12,'18'!$L:$L)))))</f>
        <v>0</v>
      </c>
      <c r="X12" s="36">
        <f>IF($D12="","",(IF($C12="","",IF(ISNA(SUMIF('19'!$V:$V,$C12,'19'!$AB:$AB)),0,SUMIF('19'!$V:$V,$C12,'19'!$AB:$AB)))-IF($D12="","",IF(ISNA(SUMIF('19'!$B:$B,$D12,'19'!$L:$L)),0,SUMIF('19'!$B:$B,$D12,'19'!$L:$L)))))</f>
        <v>0</v>
      </c>
      <c r="Y12" s="36">
        <f>IF($D12="","",(IF($C12="","",IF(ISNA(SUMIF('20'!$V:$V,$C12,'20'!$AB:$AB)),0,SUMIF('20'!$V:$V,$C12,'20'!$AB:$AB)))-IF($D12="","",IF(ISNA(SUMIF('20'!$B:$B,$D12,'20'!$L:$L)),0,SUMIF('20'!$B:$B,$D12,'20'!$L:$L)))))</f>
        <v>0</v>
      </c>
      <c r="Z12" s="36">
        <f>IF($D12="","",(IF($C12="","",IF(ISNA(SUMIF('21'!$V:$V,$C12,'21'!$AB:$AB)),0,SUMIF('21'!$V:$V,$C12,'21'!$AB:$AB)))-IF($D12="","",IF(ISNA(SUMIF('21'!$B:$B,$D12,'21'!$L:$L)),0,SUMIF('21'!$B:$B,$D12,'21'!$L:$L)))))</f>
        <v>0</v>
      </c>
      <c r="AA12" s="36">
        <f>IF($D12="","",(IF($C12="","",IF(ISNA(SUMIF('22'!$V:$V,$C12,'22'!$AB:$AB)),0,SUMIF('22'!$V:$V,$C12,'22'!$AB:$AB)))-IF($D12="","",IF(ISNA(SUMIF('22'!$B:$B,$D12,'22'!$L:$L)),0,SUMIF('22'!$B:$B,$D12,'22'!$L:$L)))))</f>
        <v>0</v>
      </c>
      <c r="AB12" s="36">
        <f>IF($D12="","",(IF($C12="","",IF(ISNA(SUMIF('23'!$V:$V,$C12,'23'!$AB:$AB)),0,SUMIF('23'!$V:$V,$C12,'23'!$AB:$AB)))-IF($D12="","",IF(ISNA(SUMIF('23'!$B:$B,$D12,'23'!$L:$L)),0,SUMIF('23'!$B:$B,$D12,'23'!$L:$L)))))</f>
        <v>0</v>
      </c>
      <c r="AC12" s="36">
        <f>IF($D12="","",(IF($C12="","",IF(ISNA(SUMIF('24'!$V:$V,$C12,'24'!$AB:$AB)),0,SUMIF('24'!$V:$V,$C12,'24'!$AB:$AB)))-IF($D12="","",IF(ISNA(SUMIF('24'!$B:$B,$D12,'24'!$L:$L)),0,SUMIF('24'!$B:$B,$D12,'24'!$L:$L)))))</f>
        <v>0</v>
      </c>
      <c r="AD12" s="36">
        <f>IF($D12="","",(IF($C12="","",IF(ISNA(SUMIF('25'!$V:$V,$C12,'25'!$AB:$AB)),0,SUMIF('25'!$V:$V,$C12,'25'!$AB:$AB)))-IF($D12="","",IF(ISNA(SUMIF('25'!$B:$B,$D12,'25'!$L:$L)),0,SUMIF('25'!$B:$B,$D12,'25'!$L:$L)))))</f>
        <v>0</v>
      </c>
      <c r="AE12" s="36">
        <f>IF($D12="","",(IF($C12="","",IF(ISNA(SUMIF('26'!$V:$V,$C12,'26'!$AB:$AB)),0,SUMIF('26'!$V:$V,$C12,'26'!$AB:$AB)))-IF($D12="","",IF(ISNA(SUMIF('26'!$B:$B,$D12,'26'!$L:$L)),0,SUMIF('26'!$B:$B,$D12,'26'!$L:$L)))))</f>
        <v>0</v>
      </c>
      <c r="AF12" s="36">
        <f>IF($D12="","",(IF($C12="","",IF(ISNA(SUMIF('27'!$V:$V,$C12,'27'!$AB:$AB)),0,SUMIF('27'!$V:$V,$C12,'27'!$AB:$AB)))-IF($D12="","",IF(ISNA(SUMIF('27'!$B:$B,$D12,'27'!$L:$L)),0,SUMIF('27'!$B:$B,$D12,'27'!$L:$L)))))</f>
        <v>0</v>
      </c>
      <c r="AG12" s="36">
        <f>IF($D12="","",(IF($C12="","",IF(ISNA(SUMIF('28'!$V:$V,$C12,'28'!$AB:$AB)),0,SUMIF('28'!$V:$V,$C12,'28'!$AB:$AB)))-IF($D12="","",IF(ISNA(SUMIF('28'!$B:$B,$D12,'28'!$L:$L)),0,SUMIF('28'!$B:$B,$D12,'28'!$L:$L)))))</f>
        <v>0</v>
      </c>
      <c r="AH12" s="36">
        <f>IF($D12="","",(IF($C12="","",IF(ISNA(SUMIF('29'!$V:$V,$C12,'29'!$AB:$AB)),0,SUMIF('29'!$V:$V,$C12,'29'!$AB:$AB)))-IF($D12="","",IF(ISNA(SUMIF('29'!$B:$B,$D12,'29'!$L:$L)),0,SUMIF('29'!$B:$B,$D12,'29'!$L:$L)))))</f>
        <v>0</v>
      </c>
      <c r="AI12" s="36">
        <f>IF($D12="","",(IF($C12="","",IF(ISNA(SUMIF('30'!$V:$V,$C12,'30'!$AB:$AB)),0,SUMIF('30'!$V:$V,$C12,'30'!$AB:$AB)))-IF($D12="","",IF(ISNA(SUMIF('30'!$B:$B,$D12,'30'!$L:$L)),0,SUMIF('30'!$B:$B,$D12,'30'!$L:$L)))))</f>
        <v>0</v>
      </c>
      <c r="AJ12" s="36">
        <f>IF($D12="","",(IF($C12="","",IF(ISNA(SUMIF('31'!$V:$V,$C12,'31'!$AB:$AB)),0,SUMIF('31'!$V:$V,$C12,'31'!$AB:$AB)))-IF($D12="","",IF(ISNA(SUMIF('31'!$B:$B,$D12,'31'!$L:$L)),0,SUMIF('31'!$B:$B,$D12,'31'!$L:$L)))))</f>
        <v>0</v>
      </c>
      <c r="AK12" s="37">
        <f t="shared" si="2"/>
        <v>0</v>
      </c>
      <c r="AL12" s="33">
        <f t="shared" si="3"/>
        <v>14</v>
      </c>
    </row>
    <row r="13" spans="1:38" ht="17.399999999999999">
      <c r="A13" s="20">
        <v>7</v>
      </c>
      <c r="C13" s="41">
        <f>IF(D13="","",VLOOKUP('CUADRO GENERADO'!D13,'BASE DATOS CONDUCTORES'!B:C,2,FALSE))</f>
        <v>6015</v>
      </c>
      <c r="D13" s="30">
        <f>IFERROR(VLOOKUP(A13,'BASE DATOS CONDUCTORES'!$X$4:$AB$1001,5,FALSE),"")</f>
        <v>15</v>
      </c>
      <c r="E13" s="36" t="str">
        <f>IF(ISNA(VLOOKUP(D13,SALDOS!B:C,2,FALSE)),"",VLOOKUP(D13,SALDOS!B:C,2,FALSE))</f>
        <v/>
      </c>
      <c r="F13" s="36">
        <f>IF($D13="","",(IF($C13="","",IF(ISNA(SUMIF('1'!$V:$V,$C13,'1'!$AB:$AB)),0,SUMIF('1'!$V:$V,$C13,'1'!$AB:$AB)))-IF($D13="","",IF(ISNA(SUMIF('1'!$B:$B,$D13,'1'!$L:$L)),0,SUMIF('1'!$B:$B,$D13,'1'!$L:$L)))))</f>
        <v>0</v>
      </c>
      <c r="G13" s="36">
        <f>IF($D13="","",(IF($C13="","",IF(ISNA(SUMIF('2'!$V:$V,$C13,'2'!$AB:$AB)),0,SUMIF('2'!$V:$V,$C13,'2'!$AB:$AB)))-IF($D13="","",IF(ISNA(SUMIF('2'!$B:$B,$D13,'2'!$L:$L)),0,SUMIF('2'!$B:$B,$D13,'2'!$L:$L)))))</f>
        <v>0</v>
      </c>
      <c r="H13" s="36">
        <f>IF($D13="","",(IF($C13="","",IF(ISNA(SUMIF('3'!$V:$V,$C13,'3'!$AB:$AB)),0,SUMIF('3'!$V:$V,$C13,'3'!$AB:$AB)))-IF($D13="","",IF(ISNA(SUMIF('3'!$B:$B,$D13,'3'!$L:$L)),0,SUMIF('3'!$B:$B,$D13,'3'!$L:$L)))))</f>
        <v>0</v>
      </c>
      <c r="I13" s="36">
        <f>IF($D13="","",(IF($C13="","",IF(ISNA(SUMIF('4'!$V:$V,$C13,'4'!$AB:$AB)),0,SUMIF('4'!$V:$V,$C13,'4'!$AB:$AB)))-IF($D13="","",IF(ISNA(SUMIF('4'!$B:$B,$D13,'4'!$L:$L)),0,SUMIF('4'!$B:$B,$D13,'4'!$L:$L)))))</f>
        <v>0</v>
      </c>
      <c r="J13" s="36">
        <f>IF($D13="","",(IF($C13="","",IF(ISNA(SUMIF('5'!$V:$V,$C13,'5'!$AB:$AB)),0,SUMIF('5'!$V:$V,$C13,'5'!$AB:$AB)))-IF($D13="","",IF(ISNA(SUMIF('5'!$B:$B,$D13,'5'!$L:$L)),0,SUMIF('5'!$B:$B,$D13,'5'!$L:$L)))))</f>
        <v>0</v>
      </c>
      <c r="K13" s="36">
        <f>IF($D13="","",(IF($C13="","",IF(ISNA(SUMIF('6'!$V:$V,$C13,'6'!$AB:$AB)),0,SUMIF('6'!$V:$V,$C13,'6'!$AB:$AB)))-IF($D13="","",IF(ISNA(SUMIF('6'!$B:$B,$D13,'6'!$L:$L)),0,SUMIF('6'!$B:$B,$D13,'6'!$L:$L)))))</f>
        <v>0</v>
      </c>
      <c r="L13" s="36">
        <f>IF($D13="","",(IF($C13="","",IF(ISNA(SUMIF('7'!$V:$V,$C13,'7'!$AB:$AB)),0,SUMIF('7'!$V:$V,$C13,'7'!$AB:$AB)))-IF($D13="","",IF(ISNA(SUMIF('7'!$B:$B,$D13,'7'!$L:$L)),0,SUMIF('7'!$B:$B,$D13,'7'!$L:$L)))))</f>
        <v>0</v>
      </c>
      <c r="M13" s="36">
        <f>IF($D13="","",(IF($C13="","",IF(ISNA(SUMIF('8'!$V:$V,$C13,'8'!$AB:$AB)),0,SUMIF('8'!$V:$V,$C13,'8'!$AB:$AB)))-IF($D13="","",IF(ISNA(SUMIF('8'!$B:$B,$D13,'8'!$L:$L)),0,SUMIF('8'!$B:$B,$D13,'8'!$L:$L)))))</f>
        <v>0</v>
      </c>
      <c r="N13" s="36">
        <f>IF($D13="","",(IF($C13="","",IF(ISNA(SUMIF('9'!$V:$V,$C13,'9'!$AB:$AB)),0,SUMIF('9'!$V:$V,$C13,'9'!$AB:$AB)))-IF($D13="","",IF(ISNA(SUMIF('9'!$B:$B,$D13,'9'!$L:$L)),0,SUMIF('9'!$B:$B,$D13,'9'!$L:$L)))))</f>
        <v>0</v>
      </c>
      <c r="O13" s="36">
        <f>IF($D13="","",(IF($C13="","",IF(ISNA(SUMIF('10'!$V:$V,$C13,'10'!$AB:$AB)),0,SUMIF('10'!$V:$V,$C13,'10'!$AB:$AB)))-IF($D13="","",IF(ISNA(SUMIF('10'!$B:$B,$D13,'10'!$L:$L)),0,SUMIF('10'!$B:$B,$D13,'10'!$L:$L)))))</f>
        <v>0</v>
      </c>
      <c r="P13" s="36">
        <f>IF($D13="","",(IF($C13="","",IF(ISNA(SUMIF('11'!$V:$V,$C13,'11'!$AB:$AB)),0,SUMIF('11'!$V:$V,$C13,'11'!$AB:$AB)))-IF($D13="","",IF(ISNA(SUMIF('11'!$B:$B,$D13,'11'!$L:$L)),0,SUMIF('11'!$B:$B,$D13,'11'!$L:$L)))))</f>
        <v>0</v>
      </c>
      <c r="Q13" s="36">
        <f>IF($D13="","",(IF($C13="","",IF(ISNA(SUMIF('12'!$V:$V,$C13,'12'!$AB:$AB)),0,SUMIF('12'!$V:$V,$C13,'12'!$AB:$AB)))-IF($D13="","",IF(ISNA(SUMIF('12'!$B:$B,$D13,'12'!$L:$L)),0,SUMIF('12'!$B:$B,$D13,'12'!$L:$L)))))</f>
        <v>0</v>
      </c>
      <c r="R13" s="36">
        <f>IF($D13="","",(IF($C13="","",IF(ISNA(SUMIF('13'!$V:$V,$C13,'13'!$AB:$AB)),0,SUMIF('13'!$V:$V,$C13,'13'!$AB:$AB)))-IF($D13="","",IF(ISNA(SUMIF('13'!$B:$B,$D13,'13'!$L:$L)),0,SUMIF('13'!$B:$B,$D13,'13'!$L:$L)))))</f>
        <v>0</v>
      </c>
      <c r="S13" s="36">
        <f>IF($D13="","",(IF($C13="","",IF(ISNA(SUMIF('14'!$V:$V,$C13,'14'!$AB:$AB)),0,SUMIF('14'!$V:$V,$C13,'14'!$AB:$AB)))-IF($D13="","",IF(ISNA(SUMIF('14'!$B:$B,$D13,'14'!$L:$L)),0,SUMIF('14'!$B:$B,$D13,'14'!$L:$L)))))</f>
        <v>0</v>
      </c>
      <c r="T13" s="36">
        <f>IF($D13="","",(IF($C13="","",IF(ISNA(SUMIF('15'!$V:$V,$C13,'15'!$AB:$AB)),0,SUMIF('15'!$V:$V,$C13,'15'!$AB:$AB)))-IF($D13="","",IF(ISNA(SUMIF('15'!$B:$B,$D13,'15'!$L:$L)),0,SUMIF('15'!$B:$B,$D13,'15'!$L:$L)))))</f>
        <v>0</v>
      </c>
      <c r="U13" s="36">
        <f>IF($D13="","",(IF($C13="","",IF(ISNA(SUMIF('16'!$V:$V,$C13,'16'!$AB:$AB)),0,SUMIF('16'!$V:$V,$C13,'16'!$AB:$AB)))-IF($D13="","",IF(ISNA(SUMIF('16'!$B:$B,$D13,'16'!$L:$L)),0,SUMIF('16'!$B:$B,$D13,'16'!$L:$L)))))</f>
        <v>0</v>
      </c>
      <c r="V13" s="36">
        <f>IF($D13="","",(IF($C13="","",IF(ISNA(SUMIF('17'!$V:$V,$C13,'17'!$AB:$AB)),0,SUMIF('17'!$V:$V,$C13,'17'!$AB:$AB)))-IF($D13="","",IF(ISNA(SUMIF('17'!$B:$B,$D13,'17'!$L:$L)),0,SUMIF('17'!$B:$B,$D13,'17'!$L:$L)))))</f>
        <v>0</v>
      </c>
      <c r="W13" s="36">
        <f>IF($D13="","",(IF($C13="","",IF(ISNA(SUMIF('18'!$V:$V,$C13,'18'!$AB:$AB)),0,SUMIF('18'!$V:$V,$C13,'18'!$AB:$AB)))-IF($D13="","",IF(ISNA(SUMIF('18'!$B:$B,$D13,'18'!$L:$L)),0,SUMIF('18'!$B:$B,$D13,'18'!$L:$L)))))</f>
        <v>0</v>
      </c>
      <c r="X13" s="36">
        <f>IF($D13="","",(IF($C13="","",IF(ISNA(SUMIF('19'!$V:$V,$C13,'19'!$AB:$AB)),0,SUMIF('19'!$V:$V,$C13,'19'!$AB:$AB)))-IF($D13="","",IF(ISNA(SUMIF('19'!$B:$B,$D13,'19'!$L:$L)),0,SUMIF('19'!$B:$B,$D13,'19'!$L:$L)))))</f>
        <v>0</v>
      </c>
      <c r="Y13" s="36">
        <f>IF($D13="","",(IF($C13="","",IF(ISNA(SUMIF('20'!$V:$V,$C13,'20'!$AB:$AB)),0,SUMIF('20'!$V:$V,$C13,'20'!$AB:$AB)))-IF($D13="","",IF(ISNA(SUMIF('20'!$B:$B,$D13,'20'!$L:$L)),0,SUMIF('20'!$B:$B,$D13,'20'!$L:$L)))))</f>
        <v>0</v>
      </c>
      <c r="Z13" s="36">
        <f>IF($D13="","",(IF($C13="","",IF(ISNA(SUMIF('21'!$V:$V,$C13,'21'!$AB:$AB)),0,SUMIF('21'!$V:$V,$C13,'21'!$AB:$AB)))-IF($D13="","",IF(ISNA(SUMIF('21'!$B:$B,$D13,'21'!$L:$L)),0,SUMIF('21'!$B:$B,$D13,'21'!$L:$L)))))</f>
        <v>0</v>
      </c>
      <c r="AA13" s="36">
        <f>IF($D13="","",(IF($C13="","",IF(ISNA(SUMIF('22'!$V:$V,$C13,'22'!$AB:$AB)),0,SUMIF('22'!$V:$V,$C13,'22'!$AB:$AB)))-IF($D13="","",IF(ISNA(SUMIF('22'!$B:$B,$D13,'22'!$L:$L)),0,SUMIF('22'!$B:$B,$D13,'22'!$L:$L)))))</f>
        <v>0</v>
      </c>
      <c r="AB13" s="36">
        <f>IF($D13="","",(IF($C13="","",IF(ISNA(SUMIF('23'!$V:$V,$C13,'23'!$AB:$AB)),0,SUMIF('23'!$V:$V,$C13,'23'!$AB:$AB)))-IF($D13="","",IF(ISNA(SUMIF('23'!$B:$B,$D13,'23'!$L:$L)),0,SUMIF('23'!$B:$B,$D13,'23'!$L:$L)))))</f>
        <v>0</v>
      </c>
      <c r="AC13" s="36">
        <f>IF($D13="","",(IF($C13="","",IF(ISNA(SUMIF('24'!$V:$V,$C13,'24'!$AB:$AB)),0,SUMIF('24'!$V:$V,$C13,'24'!$AB:$AB)))-IF($D13="","",IF(ISNA(SUMIF('24'!$B:$B,$D13,'24'!$L:$L)),0,SUMIF('24'!$B:$B,$D13,'24'!$L:$L)))))</f>
        <v>0</v>
      </c>
      <c r="AD13" s="36">
        <f>IF($D13="","",(IF($C13="","",IF(ISNA(SUMIF('25'!$V:$V,$C13,'25'!$AB:$AB)),0,SUMIF('25'!$V:$V,$C13,'25'!$AB:$AB)))-IF($D13="","",IF(ISNA(SUMIF('25'!$B:$B,$D13,'25'!$L:$L)),0,SUMIF('25'!$B:$B,$D13,'25'!$L:$L)))))</f>
        <v>0</v>
      </c>
      <c r="AE13" s="36">
        <f>IF($D13="","",(IF($C13="","",IF(ISNA(SUMIF('26'!$V:$V,$C13,'26'!$AB:$AB)),0,SUMIF('26'!$V:$V,$C13,'26'!$AB:$AB)))-IF($D13="","",IF(ISNA(SUMIF('26'!$B:$B,$D13,'26'!$L:$L)),0,SUMIF('26'!$B:$B,$D13,'26'!$L:$L)))))</f>
        <v>0</v>
      </c>
      <c r="AF13" s="36">
        <f>IF($D13="","",(IF($C13="","",IF(ISNA(SUMIF('27'!$V:$V,$C13,'27'!$AB:$AB)),0,SUMIF('27'!$V:$V,$C13,'27'!$AB:$AB)))-IF($D13="","",IF(ISNA(SUMIF('27'!$B:$B,$D13,'27'!$L:$L)),0,SUMIF('27'!$B:$B,$D13,'27'!$L:$L)))))</f>
        <v>0</v>
      </c>
      <c r="AG13" s="36">
        <f>IF($D13="","",(IF($C13="","",IF(ISNA(SUMIF('28'!$V:$V,$C13,'28'!$AB:$AB)),0,SUMIF('28'!$V:$V,$C13,'28'!$AB:$AB)))-IF($D13="","",IF(ISNA(SUMIF('28'!$B:$B,$D13,'28'!$L:$L)),0,SUMIF('28'!$B:$B,$D13,'28'!$L:$L)))))</f>
        <v>0</v>
      </c>
      <c r="AH13" s="36">
        <f>IF($D13="","",(IF($C13="","",IF(ISNA(SUMIF('29'!$V:$V,$C13,'29'!$AB:$AB)),0,SUMIF('29'!$V:$V,$C13,'29'!$AB:$AB)))-IF($D13="","",IF(ISNA(SUMIF('29'!$B:$B,$D13,'29'!$L:$L)),0,SUMIF('29'!$B:$B,$D13,'29'!$L:$L)))))</f>
        <v>0</v>
      </c>
      <c r="AI13" s="36">
        <f>IF($D13="","",(IF($C13="","",IF(ISNA(SUMIF('30'!$V:$V,$C13,'30'!$AB:$AB)),0,SUMIF('30'!$V:$V,$C13,'30'!$AB:$AB)))-IF($D13="","",IF(ISNA(SUMIF('30'!$B:$B,$D13,'30'!$L:$L)),0,SUMIF('30'!$B:$B,$D13,'30'!$L:$L)))))</f>
        <v>0</v>
      </c>
      <c r="AJ13" s="36">
        <f>IF($D13="","",(IF($C13="","",IF(ISNA(SUMIF('31'!$V:$V,$C13,'31'!$AB:$AB)),0,SUMIF('31'!$V:$V,$C13,'31'!$AB:$AB)))-IF($D13="","",IF(ISNA(SUMIF('31'!$B:$B,$D13,'31'!$L:$L)),0,SUMIF('31'!$B:$B,$D13,'31'!$L:$L)))))</f>
        <v>0</v>
      </c>
      <c r="AK13" s="37">
        <f t="shared" si="2"/>
        <v>0</v>
      </c>
      <c r="AL13" s="33">
        <f t="shared" si="3"/>
        <v>15</v>
      </c>
    </row>
    <row r="14" spans="1:38" ht="17.399999999999999">
      <c r="A14" s="20">
        <v>8</v>
      </c>
      <c r="C14" s="41">
        <f>IF(D14="","",VLOOKUP('CUADRO GENERADO'!D14,'BASE DATOS CONDUCTORES'!B:C,2,FALSE))</f>
        <v>6022</v>
      </c>
      <c r="D14" s="30">
        <f>IFERROR(VLOOKUP(A14,'BASE DATOS CONDUCTORES'!$X$4:$AB$1001,5,FALSE),"")</f>
        <v>22</v>
      </c>
      <c r="E14" s="36" t="str">
        <f>IF(ISNA(VLOOKUP(D14,SALDOS!B:C,2,FALSE)),"",VLOOKUP(D14,SALDOS!B:C,2,FALSE))</f>
        <v/>
      </c>
      <c r="F14" s="36">
        <f>IF($D14="","",(IF($C14="","",IF(ISNA(SUMIF('1'!$V:$V,$C14,'1'!$AB:$AB)),0,SUMIF('1'!$V:$V,$C14,'1'!$AB:$AB)))-IF($D14="","",IF(ISNA(SUMIF('1'!$B:$B,$D14,'1'!$L:$L)),0,SUMIF('1'!$B:$B,$D14,'1'!$L:$L)))))</f>
        <v>0</v>
      </c>
      <c r="G14" s="36">
        <f>IF($D14="","",(IF($C14="","",IF(ISNA(SUMIF('2'!$V:$V,$C14,'2'!$AB:$AB)),0,SUMIF('2'!$V:$V,$C14,'2'!$AB:$AB)))-IF($D14="","",IF(ISNA(SUMIF('2'!$B:$B,$D14,'2'!$L:$L)),0,SUMIF('2'!$B:$B,$D14,'2'!$L:$L)))))</f>
        <v>0</v>
      </c>
      <c r="H14" s="36">
        <f>IF($D14="","",(IF($C14="","",IF(ISNA(SUMIF('3'!$V:$V,$C14,'3'!$AB:$AB)),0,SUMIF('3'!$V:$V,$C14,'3'!$AB:$AB)))-IF($D14="","",IF(ISNA(SUMIF('3'!$B:$B,$D14,'3'!$L:$L)),0,SUMIF('3'!$B:$B,$D14,'3'!$L:$L)))))</f>
        <v>0</v>
      </c>
      <c r="I14" s="36">
        <f>IF($D14="","",(IF($C14="","",IF(ISNA(SUMIF('4'!$V:$V,$C14,'4'!$AB:$AB)),0,SUMIF('4'!$V:$V,$C14,'4'!$AB:$AB)))-IF($D14="","",IF(ISNA(SUMIF('4'!$B:$B,$D14,'4'!$L:$L)),0,SUMIF('4'!$B:$B,$D14,'4'!$L:$L)))))</f>
        <v>0</v>
      </c>
      <c r="J14" s="36">
        <f>IF($D14="","",(IF($C14="","",IF(ISNA(SUMIF('5'!$V:$V,$C14,'5'!$AB:$AB)),0,SUMIF('5'!$V:$V,$C14,'5'!$AB:$AB)))-IF($D14="","",IF(ISNA(SUMIF('5'!$B:$B,$D14,'5'!$L:$L)),0,SUMIF('5'!$B:$B,$D14,'5'!$L:$L)))))</f>
        <v>0</v>
      </c>
      <c r="K14" s="36">
        <f>IF($D14="","",(IF($C14="","",IF(ISNA(SUMIF('6'!$V:$V,$C14,'6'!$AB:$AB)),0,SUMIF('6'!$V:$V,$C14,'6'!$AB:$AB)))-IF($D14="","",IF(ISNA(SUMIF('6'!$B:$B,$D14,'6'!$L:$L)),0,SUMIF('6'!$B:$B,$D14,'6'!$L:$L)))))</f>
        <v>0</v>
      </c>
      <c r="L14" s="36">
        <f>IF($D14="","",(IF($C14="","",IF(ISNA(SUMIF('7'!$V:$V,$C14,'7'!$AB:$AB)),0,SUMIF('7'!$V:$V,$C14,'7'!$AB:$AB)))-IF($D14="","",IF(ISNA(SUMIF('7'!$B:$B,$D14,'7'!$L:$L)),0,SUMIF('7'!$B:$B,$D14,'7'!$L:$L)))))</f>
        <v>0</v>
      </c>
      <c r="M14" s="36">
        <f>IF($D14="","",(IF($C14="","",IF(ISNA(SUMIF('8'!$V:$V,$C14,'8'!$AB:$AB)),0,SUMIF('8'!$V:$V,$C14,'8'!$AB:$AB)))-IF($D14="","",IF(ISNA(SUMIF('8'!$B:$B,$D14,'8'!$L:$L)),0,SUMIF('8'!$B:$B,$D14,'8'!$L:$L)))))</f>
        <v>0</v>
      </c>
      <c r="N14" s="36">
        <f>IF($D14="","",(IF($C14="","",IF(ISNA(SUMIF('9'!$V:$V,$C14,'9'!$AB:$AB)),0,SUMIF('9'!$V:$V,$C14,'9'!$AB:$AB)))-IF($D14="","",IF(ISNA(SUMIF('9'!$B:$B,$D14,'9'!$L:$L)),0,SUMIF('9'!$B:$B,$D14,'9'!$L:$L)))))</f>
        <v>0</v>
      </c>
      <c r="O14" s="36">
        <f>IF($D14="","",(IF($C14="","",IF(ISNA(SUMIF('10'!$V:$V,$C14,'10'!$AB:$AB)),0,SUMIF('10'!$V:$V,$C14,'10'!$AB:$AB)))-IF($D14="","",IF(ISNA(SUMIF('10'!$B:$B,$D14,'10'!$L:$L)),0,SUMIF('10'!$B:$B,$D14,'10'!$L:$L)))))</f>
        <v>0</v>
      </c>
      <c r="P14" s="36">
        <f>IF($D14="","",(IF($C14="","",IF(ISNA(SUMIF('11'!$V:$V,$C14,'11'!$AB:$AB)),0,SUMIF('11'!$V:$V,$C14,'11'!$AB:$AB)))-IF($D14="","",IF(ISNA(SUMIF('11'!$B:$B,$D14,'11'!$L:$L)),0,SUMIF('11'!$B:$B,$D14,'11'!$L:$L)))))</f>
        <v>0</v>
      </c>
      <c r="Q14" s="36">
        <f>IF($D14="","",(IF($C14="","",IF(ISNA(SUMIF('12'!$V:$V,$C14,'12'!$AB:$AB)),0,SUMIF('12'!$V:$V,$C14,'12'!$AB:$AB)))-IF($D14="","",IF(ISNA(SUMIF('12'!$B:$B,$D14,'12'!$L:$L)),0,SUMIF('12'!$B:$B,$D14,'12'!$L:$L)))))</f>
        <v>0</v>
      </c>
      <c r="R14" s="36">
        <f>IF($D14="","",(IF($C14="","",IF(ISNA(SUMIF('13'!$V:$V,$C14,'13'!$AB:$AB)),0,SUMIF('13'!$V:$V,$C14,'13'!$AB:$AB)))-IF($D14="","",IF(ISNA(SUMIF('13'!$B:$B,$D14,'13'!$L:$L)),0,SUMIF('13'!$B:$B,$D14,'13'!$L:$L)))))</f>
        <v>0</v>
      </c>
      <c r="S14" s="36">
        <f>IF($D14="","",(IF($C14="","",IF(ISNA(SUMIF('14'!$V:$V,$C14,'14'!$AB:$AB)),0,SUMIF('14'!$V:$V,$C14,'14'!$AB:$AB)))-IF($D14="","",IF(ISNA(SUMIF('14'!$B:$B,$D14,'14'!$L:$L)),0,SUMIF('14'!$B:$B,$D14,'14'!$L:$L)))))</f>
        <v>0</v>
      </c>
      <c r="T14" s="36">
        <f>IF($D14="","",(IF($C14="","",IF(ISNA(SUMIF('15'!$V:$V,$C14,'15'!$AB:$AB)),0,SUMIF('15'!$V:$V,$C14,'15'!$AB:$AB)))-IF($D14="","",IF(ISNA(SUMIF('15'!$B:$B,$D14,'15'!$L:$L)),0,SUMIF('15'!$B:$B,$D14,'15'!$L:$L)))))</f>
        <v>0</v>
      </c>
      <c r="U14" s="36">
        <f>IF($D14="","",(IF($C14="","",IF(ISNA(SUMIF('16'!$V:$V,$C14,'16'!$AB:$AB)),0,SUMIF('16'!$V:$V,$C14,'16'!$AB:$AB)))-IF($D14="","",IF(ISNA(SUMIF('16'!$B:$B,$D14,'16'!$L:$L)),0,SUMIF('16'!$B:$B,$D14,'16'!$L:$L)))))</f>
        <v>0</v>
      </c>
      <c r="V14" s="36">
        <f>IF($D14="","",(IF($C14="","",IF(ISNA(SUMIF('17'!$V:$V,$C14,'17'!$AB:$AB)),0,SUMIF('17'!$V:$V,$C14,'17'!$AB:$AB)))-IF($D14="","",IF(ISNA(SUMIF('17'!$B:$B,$D14,'17'!$L:$L)),0,SUMIF('17'!$B:$B,$D14,'17'!$L:$L)))))</f>
        <v>0</v>
      </c>
      <c r="W14" s="36">
        <f>IF($D14="","",(IF($C14="","",IF(ISNA(SUMIF('18'!$V:$V,$C14,'18'!$AB:$AB)),0,SUMIF('18'!$V:$V,$C14,'18'!$AB:$AB)))-IF($D14="","",IF(ISNA(SUMIF('18'!$B:$B,$D14,'18'!$L:$L)),0,SUMIF('18'!$B:$B,$D14,'18'!$L:$L)))))</f>
        <v>0</v>
      </c>
      <c r="X14" s="36">
        <f>IF($D14="","",(IF($C14="","",IF(ISNA(SUMIF('19'!$V:$V,$C14,'19'!$AB:$AB)),0,SUMIF('19'!$V:$V,$C14,'19'!$AB:$AB)))-IF($D14="","",IF(ISNA(SUMIF('19'!$B:$B,$D14,'19'!$L:$L)),0,SUMIF('19'!$B:$B,$D14,'19'!$L:$L)))))</f>
        <v>0</v>
      </c>
      <c r="Y14" s="36">
        <f>IF($D14="","",(IF($C14="","",IF(ISNA(SUMIF('20'!$V:$V,$C14,'20'!$AB:$AB)),0,SUMIF('20'!$V:$V,$C14,'20'!$AB:$AB)))-IF($D14="","",IF(ISNA(SUMIF('20'!$B:$B,$D14,'20'!$L:$L)),0,SUMIF('20'!$B:$B,$D14,'20'!$L:$L)))))</f>
        <v>0</v>
      </c>
      <c r="Z14" s="36">
        <f>IF($D14="","",(IF($C14="","",IF(ISNA(SUMIF('21'!$V:$V,$C14,'21'!$AB:$AB)),0,SUMIF('21'!$V:$V,$C14,'21'!$AB:$AB)))-IF($D14="","",IF(ISNA(SUMIF('21'!$B:$B,$D14,'21'!$L:$L)),0,SUMIF('21'!$B:$B,$D14,'21'!$L:$L)))))</f>
        <v>0</v>
      </c>
      <c r="AA14" s="36">
        <f>IF($D14="","",(IF($C14="","",IF(ISNA(SUMIF('22'!$V:$V,$C14,'22'!$AB:$AB)),0,SUMIF('22'!$V:$V,$C14,'22'!$AB:$AB)))-IF($D14="","",IF(ISNA(SUMIF('22'!$B:$B,$D14,'22'!$L:$L)),0,SUMIF('22'!$B:$B,$D14,'22'!$L:$L)))))</f>
        <v>0</v>
      </c>
      <c r="AB14" s="36">
        <f>IF($D14="","",(IF($C14="","",IF(ISNA(SUMIF('23'!$V:$V,$C14,'23'!$AB:$AB)),0,SUMIF('23'!$V:$V,$C14,'23'!$AB:$AB)))-IF($D14="","",IF(ISNA(SUMIF('23'!$B:$B,$D14,'23'!$L:$L)),0,SUMIF('23'!$B:$B,$D14,'23'!$L:$L)))))</f>
        <v>0</v>
      </c>
      <c r="AC14" s="36">
        <f>IF($D14="","",(IF($C14="","",IF(ISNA(SUMIF('24'!$V:$V,$C14,'24'!$AB:$AB)),0,SUMIF('24'!$V:$V,$C14,'24'!$AB:$AB)))-IF($D14="","",IF(ISNA(SUMIF('24'!$B:$B,$D14,'24'!$L:$L)),0,SUMIF('24'!$B:$B,$D14,'24'!$L:$L)))))</f>
        <v>0</v>
      </c>
      <c r="AD14" s="36">
        <f>IF($D14="","",(IF($C14="","",IF(ISNA(SUMIF('25'!$V:$V,$C14,'25'!$AB:$AB)),0,SUMIF('25'!$V:$V,$C14,'25'!$AB:$AB)))-IF($D14="","",IF(ISNA(SUMIF('25'!$B:$B,$D14,'25'!$L:$L)),0,SUMIF('25'!$B:$B,$D14,'25'!$L:$L)))))</f>
        <v>0</v>
      </c>
      <c r="AE14" s="36">
        <f>IF($D14="","",(IF($C14="","",IF(ISNA(SUMIF('26'!$V:$V,$C14,'26'!$AB:$AB)),0,SUMIF('26'!$V:$V,$C14,'26'!$AB:$AB)))-IF($D14="","",IF(ISNA(SUMIF('26'!$B:$B,$D14,'26'!$L:$L)),0,SUMIF('26'!$B:$B,$D14,'26'!$L:$L)))))</f>
        <v>0</v>
      </c>
      <c r="AF14" s="36">
        <f>IF($D14="","",(IF($C14="","",IF(ISNA(SUMIF('27'!$V:$V,$C14,'27'!$AB:$AB)),0,SUMIF('27'!$V:$V,$C14,'27'!$AB:$AB)))-IF($D14="","",IF(ISNA(SUMIF('27'!$B:$B,$D14,'27'!$L:$L)),0,SUMIF('27'!$B:$B,$D14,'27'!$L:$L)))))</f>
        <v>0</v>
      </c>
      <c r="AG14" s="36">
        <f>IF($D14="","",(IF($C14="","",IF(ISNA(SUMIF('28'!$V:$V,$C14,'28'!$AB:$AB)),0,SUMIF('28'!$V:$V,$C14,'28'!$AB:$AB)))-IF($D14="","",IF(ISNA(SUMIF('28'!$B:$B,$D14,'28'!$L:$L)),0,SUMIF('28'!$B:$B,$D14,'28'!$L:$L)))))</f>
        <v>0</v>
      </c>
      <c r="AH14" s="36">
        <f>IF($D14="","",(IF($C14="","",IF(ISNA(SUMIF('29'!$V:$V,$C14,'29'!$AB:$AB)),0,SUMIF('29'!$V:$V,$C14,'29'!$AB:$AB)))-IF($D14="","",IF(ISNA(SUMIF('29'!$B:$B,$D14,'29'!$L:$L)),0,SUMIF('29'!$B:$B,$D14,'29'!$L:$L)))))</f>
        <v>0</v>
      </c>
      <c r="AI14" s="36">
        <f>IF($D14="","",(IF($C14="","",IF(ISNA(SUMIF('30'!$V:$V,$C14,'30'!$AB:$AB)),0,SUMIF('30'!$V:$V,$C14,'30'!$AB:$AB)))-IF($D14="","",IF(ISNA(SUMIF('30'!$B:$B,$D14,'30'!$L:$L)),0,SUMIF('30'!$B:$B,$D14,'30'!$L:$L)))))</f>
        <v>0</v>
      </c>
      <c r="AJ14" s="36">
        <f>IF($D14="","",(IF($C14="","",IF(ISNA(SUMIF('31'!$V:$V,$C14,'31'!$AB:$AB)),0,SUMIF('31'!$V:$V,$C14,'31'!$AB:$AB)))-IF($D14="","",IF(ISNA(SUMIF('31'!$B:$B,$D14,'31'!$L:$L)),0,SUMIF('31'!$B:$B,$D14,'31'!$L:$L)))))</f>
        <v>0</v>
      </c>
      <c r="AK14" s="37">
        <f t="shared" si="2"/>
        <v>0</v>
      </c>
      <c r="AL14" s="33">
        <f t="shared" si="3"/>
        <v>22</v>
      </c>
    </row>
    <row r="15" spans="1:38" ht="17.399999999999999">
      <c r="A15" s="20">
        <v>9</v>
      </c>
      <c r="C15" s="41">
        <f>IF(D15="","",VLOOKUP('CUADRO GENERADO'!D15,'BASE DATOS CONDUCTORES'!B:C,2,FALSE))</f>
        <v>6029</v>
      </c>
      <c r="D15" s="30">
        <f>IFERROR(VLOOKUP(A15,'BASE DATOS CONDUCTORES'!$X$4:$AB$1001,5,FALSE),"")</f>
        <v>29</v>
      </c>
      <c r="E15" s="36" t="str">
        <f>IF(ISNA(VLOOKUP(D15,SALDOS!B:C,2,FALSE)),"",VLOOKUP(D15,SALDOS!B:C,2,FALSE))</f>
        <v/>
      </c>
      <c r="F15" s="36">
        <f>IF($D15="","",(IF($C15="","",IF(ISNA(SUMIF('1'!$V:$V,$C15,'1'!$AB:$AB)),0,SUMIF('1'!$V:$V,$C15,'1'!$AB:$AB)))-IF($D15="","",IF(ISNA(SUMIF('1'!$B:$B,$D15,'1'!$L:$L)),0,SUMIF('1'!$B:$B,$D15,'1'!$L:$L)))))</f>
        <v>0</v>
      </c>
      <c r="G15" s="36">
        <f>IF($D15="","",(IF($C15="","",IF(ISNA(SUMIF('2'!$V:$V,$C15,'2'!$AB:$AB)),0,SUMIF('2'!$V:$V,$C15,'2'!$AB:$AB)))-IF($D15="","",IF(ISNA(SUMIF('2'!$B:$B,$D15,'2'!$L:$L)),0,SUMIF('2'!$B:$B,$D15,'2'!$L:$L)))))</f>
        <v>0</v>
      </c>
      <c r="H15" s="36">
        <f>IF($D15="","",(IF($C15="","",IF(ISNA(SUMIF('3'!$V:$V,$C15,'3'!$AB:$AB)),0,SUMIF('3'!$V:$V,$C15,'3'!$AB:$AB)))-IF($D15="","",IF(ISNA(SUMIF('3'!$B:$B,$D15,'3'!$L:$L)),0,SUMIF('3'!$B:$B,$D15,'3'!$L:$L)))))</f>
        <v>0</v>
      </c>
      <c r="I15" s="36">
        <f>IF($D15="","",(IF($C15="","",IF(ISNA(SUMIF('4'!$V:$V,$C15,'4'!$AB:$AB)),0,SUMIF('4'!$V:$V,$C15,'4'!$AB:$AB)))-IF($D15="","",IF(ISNA(SUMIF('4'!$B:$B,$D15,'4'!$L:$L)),0,SUMIF('4'!$B:$B,$D15,'4'!$L:$L)))))</f>
        <v>0</v>
      </c>
      <c r="J15" s="36">
        <f>IF($D15="","",(IF($C15="","",IF(ISNA(SUMIF('5'!$V:$V,$C15,'5'!$AB:$AB)),0,SUMIF('5'!$V:$V,$C15,'5'!$AB:$AB)))-IF($D15="","",IF(ISNA(SUMIF('5'!$B:$B,$D15,'5'!$L:$L)),0,SUMIF('5'!$B:$B,$D15,'5'!$L:$L)))))</f>
        <v>0</v>
      </c>
      <c r="K15" s="36">
        <f>IF($D15="","",(IF($C15="","",IF(ISNA(SUMIF('6'!$V:$V,$C15,'6'!$AB:$AB)),0,SUMIF('6'!$V:$V,$C15,'6'!$AB:$AB)))-IF($D15="","",IF(ISNA(SUMIF('6'!$B:$B,$D15,'6'!$L:$L)),0,SUMIF('6'!$B:$B,$D15,'6'!$L:$L)))))</f>
        <v>0</v>
      </c>
      <c r="L15" s="36">
        <f>IF($D15="","",(IF($C15="","",IF(ISNA(SUMIF('7'!$V:$V,$C15,'7'!$AB:$AB)),0,SUMIF('7'!$V:$V,$C15,'7'!$AB:$AB)))-IF($D15="","",IF(ISNA(SUMIF('7'!$B:$B,$D15,'7'!$L:$L)),0,SUMIF('7'!$B:$B,$D15,'7'!$L:$L)))))</f>
        <v>0</v>
      </c>
      <c r="M15" s="36">
        <f>IF($D15="","",(IF($C15="","",IF(ISNA(SUMIF('8'!$V:$V,$C15,'8'!$AB:$AB)),0,SUMIF('8'!$V:$V,$C15,'8'!$AB:$AB)))-IF($D15="","",IF(ISNA(SUMIF('8'!$B:$B,$D15,'8'!$L:$L)),0,SUMIF('8'!$B:$B,$D15,'8'!$L:$L)))))</f>
        <v>0</v>
      </c>
      <c r="N15" s="36">
        <f>IF($D15="","",(IF($C15="","",IF(ISNA(SUMIF('9'!$V:$V,$C15,'9'!$AB:$AB)),0,SUMIF('9'!$V:$V,$C15,'9'!$AB:$AB)))-IF($D15="","",IF(ISNA(SUMIF('9'!$B:$B,$D15,'9'!$L:$L)),0,SUMIF('9'!$B:$B,$D15,'9'!$L:$L)))))</f>
        <v>0</v>
      </c>
      <c r="O15" s="36">
        <f>IF($D15="","",(IF($C15="","",IF(ISNA(SUMIF('10'!$V:$V,$C15,'10'!$AB:$AB)),0,SUMIF('10'!$V:$V,$C15,'10'!$AB:$AB)))-IF($D15="","",IF(ISNA(SUMIF('10'!$B:$B,$D15,'10'!$L:$L)),0,SUMIF('10'!$B:$B,$D15,'10'!$L:$L)))))</f>
        <v>0</v>
      </c>
      <c r="P15" s="36">
        <f>IF($D15="","",(IF($C15="","",IF(ISNA(SUMIF('11'!$V:$V,$C15,'11'!$AB:$AB)),0,SUMIF('11'!$V:$V,$C15,'11'!$AB:$AB)))-IF($D15="","",IF(ISNA(SUMIF('11'!$B:$B,$D15,'11'!$L:$L)),0,SUMIF('11'!$B:$B,$D15,'11'!$L:$L)))))</f>
        <v>0</v>
      </c>
      <c r="Q15" s="36">
        <f>IF($D15="","",(IF($C15="","",IF(ISNA(SUMIF('12'!$V:$V,$C15,'12'!$AB:$AB)),0,SUMIF('12'!$V:$V,$C15,'12'!$AB:$AB)))-IF($D15="","",IF(ISNA(SUMIF('12'!$B:$B,$D15,'12'!$L:$L)),0,SUMIF('12'!$B:$B,$D15,'12'!$L:$L)))))</f>
        <v>0</v>
      </c>
      <c r="R15" s="36">
        <f>IF($D15="","",(IF($C15="","",IF(ISNA(SUMIF('13'!$V:$V,$C15,'13'!$AB:$AB)),0,SUMIF('13'!$V:$V,$C15,'13'!$AB:$AB)))-IF($D15="","",IF(ISNA(SUMIF('13'!$B:$B,$D15,'13'!$L:$L)),0,SUMIF('13'!$B:$B,$D15,'13'!$L:$L)))))</f>
        <v>0</v>
      </c>
      <c r="S15" s="36">
        <f>IF($D15="","",(IF($C15="","",IF(ISNA(SUMIF('14'!$V:$V,$C15,'14'!$AB:$AB)),0,SUMIF('14'!$V:$V,$C15,'14'!$AB:$AB)))-IF($D15="","",IF(ISNA(SUMIF('14'!$B:$B,$D15,'14'!$L:$L)),0,SUMIF('14'!$B:$B,$D15,'14'!$L:$L)))))</f>
        <v>0</v>
      </c>
      <c r="T15" s="36">
        <f>IF($D15="","",(IF($C15="","",IF(ISNA(SUMIF('15'!$V:$V,$C15,'15'!$AB:$AB)),0,SUMIF('15'!$V:$V,$C15,'15'!$AB:$AB)))-IF($D15="","",IF(ISNA(SUMIF('15'!$B:$B,$D15,'15'!$L:$L)),0,SUMIF('15'!$B:$B,$D15,'15'!$L:$L)))))</f>
        <v>0</v>
      </c>
      <c r="U15" s="36">
        <f>IF($D15="","",(IF($C15="","",IF(ISNA(SUMIF('16'!$V:$V,$C15,'16'!$AB:$AB)),0,SUMIF('16'!$V:$V,$C15,'16'!$AB:$AB)))-IF($D15="","",IF(ISNA(SUMIF('16'!$B:$B,$D15,'16'!$L:$L)),0,SUMIF('16'!$B:$B,$D15,'16'!$L:$L)))))</f>
        <v>0</v>
      </c>
      <c r="V15" s="36">
        <f>IF($D15="","",(IF($C15="","",IF(ISNA(SUMIF('17'!$V:$V,$C15,'17'!$AB:$AB)),0,SUMIF('17'!$V:$V,$C15,'17'!$AB:$AB)))-IF($D15="","",IF(ISNA(SUMIF('17'!$B:$B,$D15,'17'!$L:$L)),0,SUMIF('17'!$B:$B,$D15,'17'!$L:$L)))))</f>
        <v>0</v>
      </c>
      <c r="W15" s="36">
        <f>IF($D15="","",(IF($C15="","",IF(ISNA(SUMIF('18'!$V:$V,$C15,'18'!$AB:$AB)),0,SUMIF('18'!$V:$V,$C15,'18'!$AB:$AB)))-IF($D15="","",IF(ISNA(SUMIF('18'!$B:$B,$D15,'18'!$L:$L)),0,SUMIF('18'!$B:$B,$D15,'18'!$L:$L)))))</f>
        <v>0</v>
      </c>
      <c r="X15" s="36">
        <f>IF($D15="","",(IF($C15="","",IF(ISNA(SUMIF('19'!$V:$V,$C15,'19'!$AB:$AB)),0,SUMIF('19'!$V:$V,$C15,'19'!$AB:$AB)))-IF($D15="","",IF(ISNA(SUMIF('19'!$B:$B,$D15,'19'!$L:$L)),0,SUMIF('19'!$B:$B,$D15,'19'!$L:$L)))))</f>
        <v>0</v>
      </c>
      <c r="Y15" s="36">
        <f>IF($D15="","",(IF($C15="","",IF(ISNA(SUMIF('20'!$V:$V,$C15,'20'!$AB:$AB)),0,SUMIF('20'!$V:$V,$C15,'20'!$AB:$AB)))-IF($D15="","",IF(ISNA(SUMIF('20'!$B:$B,$D15,'20'!$L:$L)),0,SUMIF('20'!$B:$B,$D15,'20'!$L:$L)))))</f>
        <v>0</v>
      </c>
      <c r="Z15" s="36">
        <f>IF($D15="","",(IF($C15="","",IF(ISNA(SUMIF('21'!$V:$V,$C15,'21'!$AB:$AB)),0,SUMIF('21'!$V:$V,$C15,'21'!$AB:$AB)))-IF($D15="","",IF(ISNA(SUMIF('21'!$B:$B,$D15,'21'!$L:$L)),0,SUMIF('21'!$B:$B,$D15,'21'!$L:$L)))))</f>
        <v>0</v>
      </c>
      <c r="AA15" s="36">
        <f>IF($D15="","",(IF($C15="","",IF(ISNA(SUMIF('22'!$V:$V,$C15,'22'!$AB:$AB)),0,SUMIF('22'!$V:$V,$C15,'22'!$AB:$AB)))-IF($D15="","",IF(ISNA(SUMIF('22'!$B:$B,$D15,'22'!$L:$L)),0,SUMIF('22'!$B:$B,$D15,'22'!$L:$L)))))</f>
        <v>0</v>
      </c>
      <c r="AB15" s="36">
        <f>IF($D15="","",(IF($C15="","",IF(ISNA(SUMIF('23'!$V:$V,$C15,'23'!$AB:$AB)),0,SUMIF('23'!$V:$V,$C15,'23'!$AB:$AB)))-IF($D15="","",IF(ISNA(SUMIF('23'!$B:$B,$D15,'23'!$L:$L)),0,SUMIF('23'!$B:$B,$D15,'23'!$L:$L)))))</f>
        <v>0</v>
      </c>
      <c r="AC15" s="36">
        <f>IF($D15="","",(IF($C15="","",IF(ISNA(SUMIF('24'!$V:$V,$C15,'24'!$AB:$AB)),0,SUMIF('24'!$V:$V,$C15,'24'!$AB:$AB)))-IF($D15="","",IF(ISNA(SUMIF('24'!$B:$B,$D15,'24'!$L:$L)),0,SUMIF('24'!$B:$B,$D15,'24'!$L:$L)))))</f>
        <v>0</v>
      </c>
      <c r="AD15" s="36">
        <f>IF($D15="","",(IF($C15="","",IF(ISNA(SUMIF('25'!$V:$V,$C15,'25'!$AB:$AB)),0,SUMIF('25'!$V:$V,$C15,'25'!$AB:$AB)))-IF($D15="","",IF(ISNA(SUMIF('25'!$B:$B,$D15,'25'!$L:$L)),0,SUMIF('25'!$B:$B,$D15,'25'!$L:$L)))))</f>
        <v>0</v>
      </c>
      <c r="AE15" s="36">
        <f>IF($D15="","",(IF($C15="","",IF(ISNA(SUMIF('26'!$V:$V,$C15,'26'!$AB:$AB)),0,SUMIF('26'!$V:$V,$C15,'26'!$AB:$AB)))-IF($D15="","",IF(ISNA(SUMIF('26'!$B:$B,$D15,'26'!$L:$L)),0,SUMIF('26'!$B:$B,$D15,'26'!$L:$L)))))</f>
        <v>0</v>
      </c>
      <c r="AF15" s="36">
        <f>IF($D15="","",(IF($C15="","",IF(ISNA(SUMIF('27'!$V:$V,$C15,'27'!$AB:$AB)),0,SUMIF('27'!$V:$V,$C15,'27'!$AB:$AB)))-IF($D15="","",IF(ISNA(SUMIF('27'!$B:$B,$D15,'27'!$L:$L)),0,SUMIF('27'!$B:$B,$D15,'27'!$L:$L)))))</f>
        <v>0</v>
      </c>
      <c r="AG15" s="36">
        <f>IF($D15="","",(IF($C15="","",IF(ISNA(SUMIF('28'!$V:$V,$C15,'28'!$AB:$AB)),0,SUMIF('28'!$V:$V,$C15,'28'!$AB:$AB)))-IF($D15="","",IF(ISNA(SUMIF('28'!$B:$B,$D15,'28'!$L:$L)),0,SUMIF('28'!$B:$B,$D15,'28'!$L:$L)))))</f>
        <v>0</v>
      </c>
      <c r="AH15" s="36">
        <f>IF($D15="","",(IF($C15="","",IF(ISNA(SUMIF('29'!$V:$V,$C15,'29'!$AB:$AB)),0,SUMIF('29'!$V:$V,$C15,'29'!$AB:$AB)))-IF($D15="","",IF(ISNA(SUMIF('29'!$B:$B,$D15,'29'!$L:$L)),0,SUMIF('29'!$B:$B,$D15,'29'!$L:$L)))))</f>
        <v>0</v>
      </c>
      <c r="AI15" s="36">
        <f>IF($D15="","",(IF($C15="","",IF(ISNA(SUMIF('30'!$V:$V,$C15,'30'!$AB:$AB)),0,SUMIF('30'!$V:$V,$C15,'30'!$AB:$AB)))-IF($D15="","",IF(ISNA(SUMIF('30'!$B:$B,$D15,'30'!$L:$L)),0,SUMIF('30'!$B:$B,$D15,'30'!$L:$L)))))</f>
        <v>0</v>
      </c>
      <c r="AJ15" s="36">
        <f>IF($D15="","",(IF($C15="","",IF(ISNA(SUMIF('31'!$V:$V,$C15,'31'!$AB:$AB)),0,SUMIF('31'!$V:$V,$C15,'31'!$AB:$AB)))-IF($D15="","",IF(ISNA(SUMIF('31'!$B:$B,$D15,'31'!$L:$L)),0,SUMIF('31'!$B:$B,$D15,'31'!$L:$L)))))</f>
        <v>0</v>
      </c>
      <c r="AK15" s="37">
        <f t="shared" si="2"/>
        <v>0</v>
      </c>
      <c r="AL15" s="33">
        <f t="shared" si="3"/>
        <v>29</v>
      </c>
    </row>
    <row r="16" spans="1:38" ht="17.399999999999999">
      <c r="A16" s="20">
        <v>10</v>
      </c>
      <c r="C16" s="41">
        <f>IF(D16="","",VLOOKUP('CUADRO GENERADO'!D16,'BASE DATOS CONDUCTORES'!B:C,2,FALSE))</f>
        <v>6030</v>
      </c>
      <c r="D16" s="30">
        <f>IFERROR(VLOOKUP(A16,'BASE DATOS CONDUCTORES'!$X$4:$AB$1001,5,FALSE),"")</f>
        <v>30</v>
      </c>
      <c r="E16" s="36" t="str">
        <f>IF(ISNA(VLOOKUP(D16,SALDOS!B:C,2,FALSE)),"",VLOOKUP(D16,SALDOS!B:C,2,FALSE))</f>
        <v/>
      </c>
      <c r="F16" s="36">
        <f>IF($D16="","",(IF($C16="","",IF(ISNA(SUMIF('1'!$V:$V,$C16,'1'!$AB:$AB)),0,SUMIF('1'!$V:$V,$C16,'1'!$AB:$AB)))-IF($D16="","",IF(ISNA(SUMIF('1'!$B:$B,$D16,'1'!$L:$L)),0,SUMIF('1'!$B:$B,$D16,'1'!$L:$L)))))</f>
        <v>0</v>
      </c>
      <c r="G16" s="36">
        <f>IF($D16="","",(IF($C16="","",IF(ISNA(SUMIF('2'!$V:$V,$C16,'2'!$AB:$AB)),0,SUMIF('2'!$V:$V,$C16,'2'!$AB:$AB)))-IF($D16="","",IF(ISNA(SUMIF('2'!$B:$B,$D16,'2'!$L:$L)),0,SUMIF('2'!$B:$B,$D16,'2'!$L:$L)))))</f>
        <v>0</v>
      </c>
      <c r="H16" s="36">
        <f>IF($D16="","",(IF($C16="","",IF(ISNA(SUMIF('3'!$V:$V,$C16,'3'!$AB:$AB)),0,SUMIF('3'!$V:$V,$C16,'3'!$AB:$AB)))-IF($D16="","",IF(ISNA(SUMIF('3'!$B:$B,$D16,'3'!$L:$L)),0,SUMIF('3'!$B:$B,$D16,'3'!$L:$L)))))</f>
        <v>0</v>
      </c>
      <c r="I16" s="36">
        <f>IF($D16="","",(IF($C16="","",IF(ISNA(SUMIF('4'!$V:$V,$C16,'4'!$AB:$AB)),0,SUMIF('4'!$V:$V,$C16,'4'!$AB:$AB)))-IF($D16="","",IF(ISNA(SUMIF('4'!$B:$B,$D16,'4'!$L:$L)),0,SUMIF('4'!$B:$B,$D16,'4'!$L:$L)))))</f>
        <v>0</v>
      </c>
      <c r="J16" s="36">
        <f>IF($D16="","",(IF($C16="","",IF(ISNA(SUMIF('5'!$V:$V,$C16,'5'!$AB:$AB)),0,SUMIF('5'!$V:$V,$C16,'5'!$AB:$AB)))-IF($D16="","",IF(ISNA(SUMIF('5'!$B:$B,$D16,'5'!$L:$L)),0,SUMIF('5'!$B:$B,$D16,'5'!$L:$L)))))</f>
        <v>0</v>
      </c>
      <c r="K16" s="36">
        <f>IF($D16="","",(IF($C16="","",IF(ISNA(SUMIF('6'!$V:$V,$C16,'6'!$AB:$AB)),0,SUMIF('6'!$V:$V,$C16,'6'!$AB:$AB)))-IF($D16="","",IF(ISNA(SUMIF('6'!$B:$B,$D16,'6'!$L:$L)),0,SUMIF('6'!$B:$B,$D16,'6'!$L:$L)))))</f>
        <v>0</v>
      </c>
      <c r="L16" s="36">
        <f>IF($D16="","",(IF($C16="","",IF(ISNA(SUMIF('7'!$V:$V,$C16,'7'!$AB:$AB)),0,SUMIF('7'!$V:$V,$C16,'7'!$AB:$AB)))-IF($D16="","",IF(ISNA(SUMIF('7'!$B:$B,$D16,'7'!$L:$L)),0,SUMIF('7'!$B:$B,$D16,'7'!$L:$L)))))</f>
        <v>0</v>
      </c>
      <c r="M16" s="36">
        <f>IF($D16="","",(IF($C16="","",IF(ISNA(SUMIF('8'!$V:$V,$C16,'8'!$AB:$AB)),0,SUMIF('8'!$V:$V,$C16,'8'!$AB:$AB)))-IF($D16="","",IF(ISNA(SUMIF('8'!$B:$B,$D16,'8'!$L:$L)),0,SUMIF('8'!$B:$B,$D16,'8'!$L:$L)))))</f>
        <v>0</v>
      </c>
      <c r="N16" s="36">
        <f>IF($D16="","",(IF($C16="","",IF(ISNA(SUMIF('9'!$V:$V,$C16,'9'!$AB:$AB)),0,SUMIF('9'!$V:$V,$C16,'9'!$AB:$AB)))-IF($D16="","",IF(ISNA(SUMIF('9'!$B:$B,$D16,'9'!$L:$L)),0,SUMIF('9'!$B:$B,$D16,'9'!$L:$L)))))</f>
        <v>0</v>
      </c>
      <c r="O16" s="36">
        <f>IF($D16="","",(IF($C16="","",IF(ISNA(SUMIF('10'!$V:$V,$C16,'10'!$AB:$AB)),0,SUMIF('10'!$V:$V,$C16,'10'!$AB:$AB)))-IF($D16="","",IF(ISNA(SUMIF('10'!$B:$B,$D16,'10'!$L:$L)),0,SUMIF('10'!$B:$B,$D16,'10'!$L:$L)))))</f>
        <v>0</v>
      </c>
      <c r="P16" s="36">
        <f>IF($D16="","",(IF($C16="","",IF(ISNA(SUMIF('11'!$V:$V,$C16,'11'!$AB:$AB)),0,SUMIF('11'!$V:$V,$C16,'11'!$AB:$AB)))-IF($D16="","",IF(ISNA(SUMIF('11'!$B:$B,$D16,'11'!$L:$L)),0,SUMIF('11'!$B:$B,$D16,'11'!$L:$L)))))</f>
        <v>0</v>
      </c>
      <c r="Q16" s="36">
        <f>IF($D16="","",(IF($C16="","",IF(ISNA(SUMIF('12'!$V:$V,$C16,'12'!$AB:$AB)),0,SUMIF('12'!$V:$V,$C16,'12'!$AB:$AB)))-IF($D16="","",IF(ISNA(SUMIF('12'!$B:$B,$D16,'12'!$L:$L)),0,SUMIF('12'!$B:$B,$D16,'12'!$L:$L)))))</f>
        <v>0</v>
      </c>
      <c r="R16" s="36">
        <f>IF($D16="","",(IF($C16="","",IF(ISNA(SUMIF('13'!$V:$V,$C16,'13'!$AB:$AB)),0,SUMIF('13'!$V:$V,$C16,'13'!$AB:$AB)))-IF($D16="","",IF(ISNA(SUMIF('13'!$B:$B,$D16,'13'!$L:$L)),0,SUMIF('13'!$B:$B,$D16,'13'!$L:$L)))))</f>
        <v>0</v>
      </c>
      <c r="S16" s="36">
        <f>IF($D16="","",(IF($C16="","",IF(ISNA(SUMIF('14'!$V:$V,$C16,'14'!$AB:$AB)),0,SUMIF('14'!$V:$V,$C16,'14'!$AB:$AB)))-IF($D16="","",IF(ISNA(SUMIF('14'!$B:$B,$D16,'14'!$L:$L)),0,SUMIF('14'!$B:$B,$D16,'14'!$L:$L)))))</f>
        <v>0</v>
      </c>
      <c r="T16" s="36">
        <f>IF($D16="","",(IF($C16="","",IF(ISNA(SUMIF('15'!$V:$V,$C16,'15'!$AB:$AB)),0,SUMIF('15'!$V:$V,$C16,'15'!$AB:$AB)))-IF($D16="","",IF(ISNA(SUMIF('15'!$B:$B,$D16,'15'!$L:$L)),0,SUMIF('15'!$B:$B,$D16,'15'!$L:$L)))))</f>
        <v>0</v>
      </c>
      <c r="U16" s="36">
        <f>IF($D16="","",(IF($C16="","",IF(ISNA(SUMIF('16'!$V:$V,$C16,'16'!$AB:$AB)),0,SUMIF('16'!$V:$V,$C16,'16'!$AB:$AB)))-IF($D16="","",IF(ISNA(SUMIF('16'!$B:$B,$D16,'16'!$L:$L)),0,SUMIF('16'!$B:$B,$D16,'16'!$L:$L)))))</f>
        <v>0</v>
      </c>
      <c r="V16" s="36">
        <f>IF($D16="","",(IF($C16="","",IF(ISNA(SUMIF('17'!$V:$V,$C16,'17'!$AB:$AB)),0,SUMIF('17'!$V:$V,$C16,'17'!$AB:$AB)))-IF($D16="","",IF(ISNA(SUMIF('17'!$B:$B,$D16,'17'!$L:$L)),0,SUMIF('17'!$B:$B,$D16,'17'!$L:$L)))))</f>
        <v>0</v>
      </c>
      <c r="W16" s="36">
        <f>IF($D16="","",(IF($C16="","",IF(ISNA(SUMIF('18'!$V:$V,$C16,'18'!$AB:$AB)),0,SUMIF('18'!$V:$V,$C16,'18'!$AB:$AB)))-IF($D16="","",IF(ISNA(SUMIF('18'!$B:$B,$D16,'18'!$L:$L)),0,SUMIF('18'!$B:$B,$D16,'18'!$L:$L)))))</f>
        <v>0</v>
      </c>
      <c r="X16" s="36">
        <f>IF($D16="","",(IF($C16="","",IF(ISNA(SUMIF('19'!$V:$V,$C16,'19'!$AB:$AB)),0,SUMIF('19'!$V:$V,$C16,'19'!$AB:$AB)))-IF($D16="","",IF(ISNA(SUMIF('19'!$B:$B,$D16,'19'!$L:$L)),0,SUMIF('19'!$B:$B,$D16,'19'!$L:$L)))))</f>
        <v>0</v>
      </c>
      <c r="Y16" s="36">
        <f>IF($D16="","",(IF($C16="","",IF(ISNA(SUMIF('20'!$V:$V,$C16,'20'!$AB:$AB)),0,SUMIF('20'!$V:$V,$C16,'20'!$AB:$AB)))-IF($D16="","",IF(ISNA(SUMIF('20'!$B:$B,$D16,'20'!$L:$L)),0,SUMIF('20'!$B:$B,$D16,'20'!$L:$L)))))</f>
        <v>0</v>
      </c>
      <c r="Z16" s="36">
        <f>IF($D16="","",(IF($C16="","",IF(ISNA(SUMIF('21'!$V:$V,$C16,'21'!$AB:$AB)),0,SUMIF('21'!$V:$V,$C16,'21'!$AB:$AB)))-IF($D16="","",IF(ISNA(SUMIF('21'!$B:$B,$D16,'21'!$L:$L)),0,SUMIF('21'!$B:$B,$D16,'21'!$L:$L)))))</f>
        <v>0</v>
      </c>
      <c r="AA16" s="36">
        <f>IF($D16="","",(IF($C16="","",IF(ISNA(SUMIF('22'!$V:$V,$C16,'22'!$AB:$AB)),0,SUMIF('22'!$V:$V,$C16,'22'!$AB:$AB)))-IF($D16="","",IF(ISNA(SUMIF('22'!$B:$B,$D16,'22'!$L:$L)),0,SUMIF('22'!$B:$B,$D16,'22'!$L:$L)))))</f>
        <v>0</v>
      </c>
      <c r="AB16" s="36">
        <f>IF($D16="","",(IF($C16="","",IF(ISNA(SUMIF('23'!$V:$V,$C16,'23'!$AB:$AB)),0,SUMIF('23'!$V:$V,$C16,'23'!$AB:$AB)))-IF($D16="","",IF(ISNA(SUMIF('23'!$B:$B,$D16,'23'!$L:$L)),0,SUMIF('23'!$B:$B,$D16,'23'!$L:$L)))))</f>
        <v>0</v>
      </c>
      <c r="AC16" s="36">
        <f>IF($D16="","",(IF($C16="","",IF(ISNA(SUMIF('24'!$V:$V,$C16,'24'!$AB:$AB)),0,SUMIF('24'!$V:$V,$C16,'24'!$AB:$AB)))-IF($D16="","",IF(ISNA(SUMIF('24'!$B:$B,$D16,'24'!$L:$L)),0,SUMIF('24'!$B:$B,$D16,'24'!$L:$L)))))</f>
        <v>0</v>
      </c>
      <c r="AD16" s="36">
        <f>IF($D16="","",(IF($C16="","",IF(ISNA(SUMIF('25'!$V:$V,$C16,'25'!$AB:$AB)),0,SUMIF('25'!$V:$V,$C16,'25'!$AB:$AB)))-IF($D16="","",IF(ISNA(SUMIF('25'!$B:$B,$D16,'25'!$L:$L)),0,SUMIF('25'!$B:$B,$D16,'25'!$L:$L)))))</f>
        <v>0</v>
      </c>
      <c r="AE16" s="36">
        <f>IF($D16="","",(IF($C16="","",IF(ISNA(SUMIF('26'!$V:$V,$C16,'26'!$AB:$AB)),0,SUMIF('26'!$V:$V,$C16,'26'!$AB:$AB)))-IF($D16="","",IF(ISNA(SUMIF('26'!$B:$B,$D16,'26'!$L:$L)),0,SUMIF('26'!$B:$B,$D16,'26'!$L:$L)))))</f>
        <v>0</v>
      </c>
      <c r="AF16" s="36">
        <f>IF($D16="","",(IF($C16="","",IF(ISNA(SUMIF('27'!$V:$V,$C16,'27'!$AB:$AB)),0,SUMIF('27'!$V:$V,$C16,'27'!$AB:$AB)))-IF($D16="","",IF(ISNA(SUMIF('27'!$B:$B,$D16,'27'!$L:$L)),0,SUMIF('27'!$B:$B,$D16,'27'!$L:$L)))))</f>
        <v>0</v>
      </c>
      <c r="AG16" s="36">
        <f>IF($D16="","",(IF($C16="","",IF(ISNA(SUMIF('28'!$V:$V,$C16,'28'!$AB:$AB)),0,SUMIF('28'!$V:$V,$C16,'28'!$AB:$AB)))-IF($D16="","",IF(ISNA(SUMIF('28'!$B:$B,$D16,'28'!$L:$L)),0,SUMIF('28'!$B:$B,$D16,'28'!$L:$L)))))</f>
        <v>0</v>
      </c>
      <c r="AH16" s="36">
        <f>IF($D16="","",(IF($C16="","",IF(ISNA(SUMIF('29'!$V:$V,$C16,'29'!$AB:$AB)),0,SUMIF('29'!$V:$V,$C16,'29'!$AB:$AB)))-IF($D16="","",IF(ISNA(SUMIF('29'!$B:$B,$D16,'29'!$L:$L)),0,SUMIF('29'!$B:$B,$D16,'29'!$L:$L)))))</f>
        <v>0</v>
      </c>
      <c r="AI16" s="36">
        <f>IF($D16="","",(IF($C16="","",IF(ISNA(SUMIF('30'!$V:$V,$C16,'30'!$AB:$AB)),0,SUMIF('30'!$V:$V,$C16,'30'!$AB:$AB)))-IF($D16="","",IF(ISNA(SUMIF('30'!$B:$B,$D16,'30'!$L:$L)),0,SUMIF('30'!$B:$B,$D16,'30'!$L:$L)))))</f>
        <v>0</v>
      </c>
      <c r="AJ16" s="36">
        <f>IF($D16="","",(IF($C16="","",IF(ISNA(SUMIF('31'!$V:$V,$C16,'31'!$AB:$AB)),0,SUMIF('31'!$V:$V,$C16,'31'!$AB:$AB)))-IF($D16="","",IF(ISNA(SUMIF('31'!$B:$B,$D16,'31'!$L:$L)),0,SUMIF('31'!$B:$B,$D16,'31'!$L:$L)))))</f>
        <v>0</v>
      </c>
      <c r="AK16" s="37">
        <f t="shared" si="2"/>
        <v>0</v>
      </c>
      <c r="AL16" s="33">
        <f t="shared" si="3"/>
        <v>30</v>
      </c>
    </row>
    <row r="17" spans="1:38" ht="17.399999999999999">
      <c r="A17" s="20">
        <v>11</v>
      </c>
      <c r="C17" s="41">
        <f>IF(D17="","",VLOOKUP('CUADRO GENERADO'!D17,'BASE DATOS CONDUCTORES'!B:C,2,FALSE))</f>
        <v>6031</v>
      </c>
      <c r="D17" s="30">
        <f>IFERROR(VLOOKUP(A17,'BASE DATOS CONDUCTORES'!$X$4:$AB$1001,5,FALSE),"")</f>
        <v>31</v>
      </c>
      <c r="E17" s="36" t="str">
        <f>IF(ISNA(VLOOKUP(D17,SALDOS!B:C,2,FALSE)),"",VLOOKUP(D17,SALDOS!B:C,2,FALSE))</f>
        <v/>
      </c>
      <c r="F17" s="36">
        <f>IF($D17="","",(IF($C17="","",IF(ISNA(SUMIF('1'!$V:$V,$C17,'1'!$AB:$AB)),0,SUMIF('1'!$V:$V,$C17,'1'!$AB:$AB)))-IF($D17="","",IF(ISNA(SUMIF('1'!$B:$B,$D17,'1'!$L:$L)),0,SUMIF('1'!$B:$B,$D17,'1'!$L:$L)))))</f>
        <v>0</v>
      </c>
      <c r="G17" s="36">
        <f>IF($D17="","",(IF($C17="","",IF(ISNA(SUMIF('2'!$V:$V,$C17,'2'!$AB:$AB)),0,SUMIF('2'!$V:$V,$C17,'2'!$AB:$AB)))-IF($D17="","",IF(ISNA(SUMIF('2'!$B:$B,$D17,'2'!$L:$L)),0,SUMIF('2'!$B:$B,$D17,'2'!$L:$L)))))</f>
        <v>0</v>
      </c>
      <c r="H17" s="36">
        <f>IF($D17="","",(IF($C17="","",IF(ISNA(SUMIF('3'!$V:$V,$C17,'3'!$AB:$AB)),0,SUMIF('3'!$V:$V,$C17,'3'!$AB:$AB)))-IF($D17="","",IF(ISNA(SUMIF('3'!$B:$B,$D17,'3'!$L:$L)),0,SUMIF('3'!$B:$B,$D17,'3'!$L:$L)))))</f>
        <v>0</v>
      </c>
      <c r="I17" s="36">
        <f>IF($D17="","",(IF($C17="","",IF(ISNA(SUMIF('4'!$V:$V,$C17,'4'!$AB:$AB)),0,SUMIF('4'!$V:$V,$C17,'4'!$AB:$AB)))-IF($D17="","",IF(ISNA(SUMIF('4'!$B:$B,$D17,'4'!$L:$L)),0,SUMIF('4'!$B:$B,$D17,'4'!$L:$L)))))</f>
        <v>0</v>
      </c>
      <c r="J17" s="36">
        <f>IF($D17="","",(IF($C17="","",IF(ISNA(SUMIF('5'!$V:$V,$C17,'5'!$AB:$AB)),0,SUMIF('5'!$V:$V,$C17,'5'!$AB:$AB)))-IF($D17="","",IF(ISNA(SUMIF('5'!$B:$B,$D17,'5'!$L:$L)),0,SUMIF('5'!$B:$B,$D17,'5'!$L:$L)))))</f>
        <v>0</v>
      </c>
      <c r="K17" s="36">
        <f>IF($D17="","",(IF($C17="","",IF(ISNA(SUMIF('6'!$V:$V,$C17,'6'!$AB:$AB)),0,SUMIF('6'!$V:$V,$C17,'6'!$AB:$AB)))-IF($D17="","",IF(ISNA(SUMIF('6'!$B:$B,$D17,'6'!$L:$L)),0,SUMIF('6'!$B:$B,$D17,'6'!$L:$L)))))</f>
        <v>0</v>
      </c>
      <c r="L17" s="36">
        <f>IF($D17="","",(IF($C17="","",IF(ISNA(SUMIF('7'!$V:$V,$C17,'7'!$AB:$AB)),0,SUMIF('7'!$V:$V,$C17,'7'!$AB:$AB)))-IF($D17="","",IF(ISNA(SUMIF('7'!$B:$B,$D17,'7'!$L:$L)),0,SUMIF('7'!$B:$B,$D17,'7'!$L:$L)))))</f>
        <v>0</v>
      </c>
      <c r="M17" s="36">
        <f>IF($D17="","",(IF($C17="","",IF(ISNA(SUMIF('8'!$V:$V,$C17,'8'!$AB:$AB)),0,SUMIF('8'!$V:$V,$C17,'8'!$AB:$AB)))-IF($D17="","",IF(ISNA(SUMIF('8'!$B:$B,$D17,'8'!$L:$L)),0,SUMIF('8'!$B:$B,$D17,'8'!$L:$L)))))</f>
        <v>0</v>
      </c>
      <c r="N17" s="36">
        <f>IF($D17="","",(IF($C17="","",IF(ISNA(SUMIF('9'!$V:$V,$C17,'9'!$AB:$AB)),0,SUMIF('9'!$V:$V,$C17,'9'!$AB:$AB)))-IF($D17="","",IF(ISNA(SUMIF('9'!$B:$B,$D17,'9'!$L:$L)),0,SUMIF('9'!$B:$B,$D17,'9'!$L:$L)))))</f>
        <v>0</v>
      </c>
      <c r="O17" s="36">
        <f>IF($D17="","",(IF($C17="","",IF(ISNA(SUMIF('10'!$V:$V,$C17,'10'!$AB:$AB)),0,SUMIF('10'!$V:$V,$C17,'10'!$AB:$AB)))-IF($D17="","",IF(ISNA(SUMIF('10'!$B:$B,$D17,'10'!$L:$L)),0,SUMIF('10'!$B:$B,$D17,'10'!$L:$L)))))</f>
        <v>0</v>
      </c>
      <c r="P17" s="36">
        <f>IF($D17="","",(IF($C17="","",IF(ISNA(SUMIF('11'!$V:$V,$C17,'11'!$AB:$AB)),0,SUMIF('11'!$V:$V,$C17,'11'!$AB:$AB)))-IF($D17="","",IF(ISNA(SUMIF('11'!$B:$B,$D17,'11'!$L:$L)),0,SUMIF('11'!$B:$B,$D17,'11'!$L:$L)))))</f>
        <v>0</v>
      </c>
      <c r="Q17" s="36">
        <f>IF($D17="","",(IF($C17="","",IF(ISNA(SUMIF('12'!$V:$V,$C17,'12'!$AB:$AB)),0,SUMIF('12'!$V:$V,$C17,'12'!$AB:$AB)))-IF($D17="","",IF(ISNA(SUMIF('12'!$B:$B,$D17,'12'!$L:$L)),0,SUMIF('12'!$B:$B,$D17,'12'!$L:$L)))))</f>
        <v>0</v>
      </c>
      <c r="R17" s="36">
        <f>IF($D17="","",(IF($C17="","",IF(ISNA(SUMIF('13'!$V:$V,$C17,'13'!$AB:$AB)),0,SUMIF('13'!$V:$V,$C17,'13'!$AB:$AB)))-IF($D17="","",IF(ISNA(SUMIF('13'!$B:$B,$D17,'13'!$L:$L)),0,SUMIF('13'!$B:$B,$D17,'13'!$L:$L)))))</f>
        <v>0</v>
      </c>
      <c r="S17" s="36">
        <f>IF($D17="","",(IF($C17="","",IF(ISNA(SUMIF('14'!$V:$V,$C17,'14'!$AB:$AB)),0,SUMIF('14'!$V:$V,$C17,'14'!$AB:$AB)))-IF($D17="","",IF(ISNA(SUMIF('14'!$B:$B,$D17,'14'!$L:$L)),0,SUMIF('14'!$B:$B,$D17,'14'!$L:$L)))))</f>
        <v>0</v>
      </c>
      <c r="T17" s="36">
        <f>IF($D17="","",(IF($C17="","",IF(ISNA(SUMIF('15'!$V:$V,$C17,'15'!$AB:$AB)),0,SUMIF('15'!$V:$V,$C17,'15'!$AB:$AB)))-IF($D17="","",IF(ISNA(SUMIF('15'!$B:$B,$D17,'15'!$L:$L)),0,SUMIF('15'!$B:$B,$D17,'15'!$L:$L)))))</f>
        <v>0</v>
      </c>
      <c r="U17" s="36">
        <f>IF($D17="","",(IF($C17="","",IF(ISNA(SUMIF('16'!$V:$V,$C17,'16'!$AB:$AB)),0,SUMIF('16'!$V:$V,$C17,'16'!$AB:$AB)))-IF($D17="","",IF(ISNA(SUMIF('16'!$B:$B,$D17,'16'!$L:$L)),0,SUMIF('16'!$B:$B,$D17,'16'!$L:$L)))))</f>
        <v>0</v>
      </c>
      <c r="V17" s="36">
        <f>IF($D17="","",(IF($C17="","",IF(ISNA(SUMIF('17'!$V:$V,$C17,'17'!$AB:$AB)),0,SUMIF('17'!$V:$V,$C17,'17'!$AB:$AB)))-IF($D17="","",IF(ISNA(SUMIF('17'!$B:$B,$D17,'17'!$L:$L)),0,SUMIF('17'!$B:$B,$D17,'17'!$L:$L)))))</f>
        <v>0</v>
      </c>
      <c r="W17" s="36">
        <f>IF($D17="","",(IF($C17="","",IF(ISNA(SUMIF('18'!$V:$V,$C17,'18'!$AB:$AB)),0,SUMIF('18'!$V:$V,$C17,'18'!$AB:$AB)))-IF($D17="","",IF(ISNA(SUMIF('18'!$B:$B,$D17,'18'!$L:$L)),0,SUMIF('18'!$B:$B,$D17,'18'!$L:$L)))))</f>
        <v>0</v>
      </c>
      <c r="X17" s="36">
        <f>IF($D17="","",(IF($C17="","",IF(ISNA(SUMIF('19'!$V:$V,$C17,'19'!$AB:$AB)),0,SUMIF('19'!$V:$V,$C17,'19'!$AB:$AB)))-IF($D17="","",IF(ISNA(SUMIF('19'!$B:$B,$D17,'19'!$L:$L)),0,SUMIF('19'!$B:$B,$D17,'19'!$L:$L)))))</f>
        <v>0</v>
      </c>
      <c r="Y17" s="36">
        <f>IF($D17="","",(IF($C17="","",IF(ISNA(SUMIF('20'!$V:$V,$C17,'20'!$AB:$AB)),0,SUMIF('20'!$V:$V,$C17,'20'!$AB:$AB)))-IF($D17="","",IF(ISNA(SUMIF('20'!$B:$B,$D17,'20'!$L:$L)),0,SUMIF('20'!$B:$B,$D17,'20'!$L:$L)))))</f>
        <v>0</v>
      </c>
      <c r="Z17" s="36">
        <f>IF($D17="","",(IF($C17="","",IF(ISNA(SUMIF('21'!$V:$V,$C17,'21'!$AB:$AB)),0,SUMIF('21'!$V:$V,$C17,'21'!$AB:$AB)))-IF($D17="","",IF(ISNA(SUMIF('21'!$B:$B,$D17,'21'!$L:$L)),0,SUMIF('21'!$B:$B,$D17,'21'!$L:$L)))))</f>
        <v>0</v>
      </c>
      <c r="AA17" s="36">
        <f>IF($D17="","",(IF($C17="","",IF(ISNA(SUMIF('22'!$V:$V,$C17,'22'!$AB:$AB)),0,SUMIF('22'!$V:$V,$C17,'22'!$AB:$AB)))-IF($D17="","",IF(ISNA(SUMIF('22'!$B:$B,$D17,'22'!$L:$L)),0,SUMIF('22'!$B:$B,$D17,'22'!$L:$L)))))</f>
        <v>0</v>
      </c>
      <c r="AB17" s="36">
        <f>IF($D17="","",(IF($C17="","",IF(ISNA(SUMIF('23'!$V:$V,$C17,'23'!$AB:$AB)),0,SUMIF('23'!$V:$V,$C17,'23'!$AB:$AB)))-IF($D17="","",IF(ISNA(SUMIF('23'!$B:$B,$D17,'23'!$L:$L)),0,SUMIF('23'!$B:$B,$D17,'23'!$L:$L)))))</f>
        <v>0</v>
      </c>
      <c r="AC17" s="36">
        <f>IF($D17="","",(IF($C17="","",IF(ISNA(SUMIF('24'!$V:$V,$C17,'24'!$AB:$AB)),0,SUMIF('24'!$V:$V,$C17,'24'!$AB:$AB)))-IF($D17="","",IF(ISNA(SUMIF('24'!$B:$B,$D17,'24'!$L:$L)),0,SUMIF('24'!$B:$B,$D17,'24'!$L:$L)))))</f>
        <v>0</v>
      </c>
      <c r="AD17" s="36">
        <f>IF($D17="","",(IF($C17="","",IF(ISNA(SUMIF('25'!$V:$V,$C17,'25'!$AB:$AB)),0,SUMIF('25'!$V:$V,$C17,'25'!$AB:$AB)))-IF($D17="","",IF(ISNA(SUMIF('25'!$B:$B,$D17,'25'!$L:$L)),0,SUMIF('25'!$B:$B,$D17,'25'!$L:$L)))))</f>
        <v>0</v>
      </c>
      <c r="AE17" s="36">
        <f>IF($D17="","",(IF($C17="","",IF(ISNA(SUMIF('26'!$V:$V,$C17,'26'!$AB:$AB)),0,SUMIF('26'!$V:$V,$C17,'26'!$AB:$AB)))-IF($D17="","",IF(ISNA(SUMIF('26'!$B:$B,$D17,'26'!$L:$L)),0,SUMIF('26'!$B:$B,$D17,'26'!$L:$L)))))</f>
        <v>0</v>
      </c>
      <c r="AF17" s="36">
        <f>IF($D17="","",(IF($C17="","",IF(ISNA(SUMIF('27'!$V:$V,$C17,'27'!$AB:$AB)),0,SUMIF('27'!$V:$V,$C17,'27'!$AB:$AB)))-IF($D17="","",IF(ISNA(SUMIF('27'!$B:$B,$D17,'27'!$L:$L)),0,SUMIF('27'!$B:$B,$D17,'27'!$L:$L)))))</f>
        <v>0</v>
      </c>
      <c r="AG17" s="36">
        <f>IF($D17="","",(IF($C17="","",IF(ISNA(SUMIF('28'!$V:$V,$C17,'28'!$AB:$AB)),0,SUMIF('28'!$V:$V,$C17,'28'!$AB:$AB)))-IF($D17="","",IF(ISNA(SUMIF('28'!$B:$B,$D17,'28'!$L:$L)),0,SUMIF('28'!$B:$B,$D17,'28'!$L:$L)))))</f>
        <v>0</v>
      </c>
      <c r="AH17" s="36">
        <f>IF($D17="","",(IF($C17="","",IF(ISNA(SUMIF('29'!$V:$V,$C17,'29'!$AB:$AB)),0,SUMIF('29'!$V:$V,$C17,'29'!$AB:$AB)))-IF($D17="","",IF(ISNA(SUMIF('29'!$B:$B,$D17,'29'!$L:$L)),0,SUMIF('29'!$B:$B,$D17,'29'!$L:$L)))))</f>
        <v>0</v>
      </c>
      <c r="AI17" s="36">
        <f>IF($D17="","",(IF($C17="","",IF(ISNA(SUMIF('30'!$V:$V,$C17,'30'!$AB:$AB)),0,SUMIF('30'!$V:$V,$C17,'30'!$AB:$AB)))-IF($D17="","",IF(ISNA(SUMIF('30'!$B:$B,$D17,'30'!$L:$L)),0,SUMIF('30'!$B:$B,$D17,'30'!$L:$L)))))</f>
        <v>0</v>
      </c>
      <c r="AJ17" s="36">
        <f>IF($D17="","",(IF($C17="","",IF(ISNA(SUMIF('31'!$V:$V,$C17,'31'!$AB:$AB)),0,SUMIF('31'!$V:$V,$C17,'31'!$AB:$AB)))-IF($D17="","",IF(ISNA(SUMIF('31'!$B:$B,$D17,'31'!$L:$L)),0,SUMIF('31'!$B:$B,$D17,'31'!$L:$L)))))</f>
        <v>0</v>
      </c>
      <c r="AK17" s="37">
        <f t="shared" si="2"/>
        <v>0</v>
      </c>
      <c r="AL17" s="33">
        <f t="shared" si="3"/>
        <v>31</v>
      </c>
    </row>
    <row r="18" spans="1:38" ht="17.399999999999999">
      <c r="A18" s="20">
        <v>12</v>
      </c>
      <c r="C18" s="41">
        <f>IF(D18="","",VLOOKUP('CUADRO GENERADO'!D18,'BASE DATOS CONDUCTORES'!B:C,2,FALSE))</f>
        <v>6032</v>
      </c>
      <c r="D18" s="30">
        <f>IFERROR(VLOOKUP(A18,'BASE DATOS CONDUCTORES'!$X$4:$AB$1001,5,FALSE),"")</f>
        <v>32</v>
      </c>
      <c r="E18" s="36" t="str">
        <f>IF(ISNA(VLOOKUP(D18,SALDOS!B:C,2,FALSE)),"",VLOOKUP(D18,SALDOS!B:C,2,FALSE))</f>
        <v/>
      </c>
      <c r="F18" s="36">
        <f>IF($D18="","",(IF($C18="","",IF(ISNA(SUMIF('1'!$V:$V,$C18,'1'!$AB:$AB)),0,SUMIF('1'!$V:$V,$C18,'1'!$AB:$AB)))-IF($D18="","",IF(ISNA(SUMIF('1'!$B:$B,$D18,'1'!$L:$L)),0,SUMIF('1'!$B:$B,$D18,'1'!$L:$L)))))</f>
        <v>0</v>
      </c>
      <c r="G18" s="36">
        <f>IF($D18="","",(IF($C18="","",IF(ISNA(SUMIF('2'!$V:$V,$C18,'2'!$AB:$AB)),0,SUMIF('2'!$V:$V,$C18,'2'!$AB:$AB)))-IF($D18="","",IF(ISNA(SUMIF('2'!$B:$B,$D18,'2'!$L:$L)),0,SUMIF('2'!$B:$B,$D18,'2'!$L:$L)))))</f>
        <v>0</v>
      </c>
      <c r="H18" s="36">
        <f>IF($D18="","",(IF($C18="","",IF(ISNA(SUMIF('3'!$V:$V,$C18,'3'!$AB:$AB)),0,SUMIF('3'!$V:$V,$C18,'3'!$AB:$AB)))-IF($D18="","",IF(ISNA(SUMIF('3'!$B:$B,$D18,'3'!$L:$L)),0,SUMIF('3'!$B:$B,$D18,'3'!$L:$L)))))</f>
        <v>0</v>
      </c>
      <c r="I18" s="36">
        <f>IF($D18="","",(IF($C18="","",IF(ISNA(SUMIF('4'!$V:$V,$C18,'4'!$AB:$AB)),0,SUMIF('4'!$V:$V,$C18,'4'!$AB:$AB)))-IF($D18="","",IF(ISNA(SUMIF('4'!$B:$B,$D18,'4'!$L:$L)),0,SUMIF('4'!$B:$B,$D18,'4'!$L:$L)))))</f>
        <v>0</v>
      </c>
      <c r="J18" s="36">
        <f>IF($D18="","",(IF($C18="","",IF(ISNA(SUMIF('5'!$V:$V,$C18,'5'!$AB:$AB)),0,SUMIF('5'!$V:$V,$C18,'5'!$AB:$AB)))-IF($D18="","",IF(ISNA(SUMIF('5'!$B:$B,$D18,'5'!$L:$L)),0,SUMIF('5'!$B:$B,$D18,'5'!$L:$L)))))</f>
        <v>0</v>
      </c>
      <c r="K18" s="36">
        <f>IF($D18="","",(IF($C18="","",IF(ISNA(SUMIF('6'!$V:$V,$C18,'6'!$AB:$AB)),0,SUMIF('6'!$V:$V,$C18,'6'!$AB:$AB)))-IF($D18="","",IF(ISNA(SUMIF('6'!$B:$B,$D18,'6'!$L:$L)),0,SUMIF('6'!$B:$B,$D18,'6'!$L:$L)))))</f>
        <v>0</v>
      </c>
      <c r="L18" s="36">
        <f>IF($D18="","",(IF($C18="","",IF(ISNA(SUMIF('7'!$V:$V,$C18,'7'!$AB:$AB)),0,SUMIF('7'!$V:$V,$C18,'7'!$AB:$AB)))-IF($D18="","",IF(ISNA(SUMIF('7'!$B:$B,$D18,'7'!$L:$L)),0,SUMIF('7'!$B:$B,$D18,'7'!$L:$L)))))</f>
        <v>0</v>
      </c>
      <c r="M18" s="36">
        <f>IF($D18="","",(IF($C18="","",IF(ISNA(SUMIF('8'!$V:$V,$C18,'8'!$AB:$AB)),0,SUMIF('8'!$V:$V,$C18,'8'!$AB:$AB)))-IF($D18="","",IF(ISNA(SUMIF('8'!$B:$B,$D18,'8'!$L:$L)),0,SUMIF('8'!$B:$B,$D18,'8'!$L:$L)))))</f>
        <v>0</v>
      </c>
      <c r="N18" s="36">
        <f>IF($D18="","",(IF($C18="","",IF(ISNA(SUMIF('9'!$V:$V,$C18,'9'!$AB:$AB)),0,SUMIF('9'!$V:$V,$C18,'9'!$AB:$AB)))-IF($D18="","",IF(ISNA(SUMIF('9'!$B:$B,$D18,'9'!$L:$L)),0,SUMIF('9'!$B:$B,$D18,'9'!$L:$L)))))</f>
        <v>0</v>
      </c>
      <c r="O18" s="36">
        <f>IF($D18="","",(IF($C18="","",IF(ISNA(SUMIF('10'!$V:$V,$C18,'10'!$AB:$AB)),0,SUMIF('10'!$V:$V,$C18,'10'!$AB:$AB)))-IF($D18="","",IF(ISNA(SUMIF('10'!$B:$B,$D18,'10'!$L:$L)),0,SUMIF('10'!$B:$B,$D18,'10'!$L:$L)))))</f>
        <v>0</v>
      </c>
      <c r="P18" s="36">
        <f>IF($D18="","",(IF($C18="","",IF(ISNA(SUMIF('11'!$V:$V,$C18,'11'!$AB:$AB)),0,SUMIF('11'!$V:$V,$C18,'11'!$AB:$AB)))-IF($D18="","",IF(ISNA(SUMIF('11'!$B:$B,$D18,'11'!$L:$L)),0,SUMIF('11'!$B:$B,$D18,'11'!$L:$L)))))</f>
        <v>0</v>
      </c>
      <c r="Q18" s="36">
        <f>IF($D18="","",(IF($C18="","",IF(ISNA(SUMIF('12'!$V:$V,$C18,'12'!$AB:$AB)),0,SUMIF('12'!$V:$V,$C18,'12'!$AB:$AB)))-IF($D18="","",IF(ISNA(SUMIF('12'!$B:$B,$D18,'12'!$L:$L)),0,SUMIF('12'!$B:$B,$D18,'12'!$L:$L)))))</f>
        <v>0</v>
      </c>
      <c r="R18" s="36">
        <f>IF($D18="","",(IF($C18="","",IF(ISNA(SUMIF('13'!$V:$V,$C18,'13'!$AB:$AB)),0,SUMIF('13'!$V:$V,$C18,'13'!$AB:$AB)))-IF($D18="","",IF(ISNA(SUMIF('13'!$B:$B,$D18,'13'!$L:$L)),0,SUMIF('13'!$B:$B,$D18,'13'!$L:$L)))))</f>
        <v>0</v>
      </c>
      <c r="S18" s="36">
        <f>IF($D18="","",(IF($C18="","",IF(ISNA(SUMIF('14'!$V:$V,$C18,'14'!$AB:$AB)),0,SUMIF('14'!$V:$V,$C18,'14'!$AB:$AB)))-IF($D18="","",IF(ISNA(SUMIF('14'!$B:$B,$D18,'14'!$L:$L)),0,SUMIF('14'!$B:$B,$D18,'14'!$L:$L)))))</f>
        <v>0</v>
      </c>
      <c r="T18" s="36">
        <f>IF($D18="","",(IF($C18="","",IF(ISNA(SUMIF('15'!$V:$V,$C18,'15'!$AB:$AB)),0,SUMIF('15'!$V:$V,$C18,'15'!$AB:$AB)))-IF($D18="","",IF(ISNA(SUMIF('15'!$B:$B,$D18,'15'!$L:$L)),0,SUMIF('15'!$B:$B,$D18,'15'!$L:$L)))))</f>
        <v>0</v>
      </c>
      <c r="U18" s="36">
        <f>IF($D18="","",(IF($C18="","",IF(ISNA(SUMIF('16'!$V:$V,$C18,'16'!$AB:$AB)),0,SUMIF('16'!$V:$V,$C18,'16'!$AB:$AB)))-IF($D18="","",IF(ISNA(SUMIF('16'!$B:$B,$D18,'16'!$L:$L)),0,SUMIF('16'!$B:$B,$D18,'16'!$L:$L)))))</f>
        <v>0</v>
      </c>
      <c r="V18" s="36">
        <f>IF($D18="","",(IF($C18="","",IF(ISNA(SUMIF('17'!$V:$V,$C18,'17'!$AB:$AB)),0,SUMIF('17'!$V:$V,$C18,'17'!$AB:$AB)))-IF($D18="","",IF(ISNA(SUMIF('17'!$B:$B,$D18,'17'!$L:$L)),0,SUMIF('17'!$B:$B,$D18,'17'!$L:$L)))))</f>
        <v>0</v>
      </c>
      <c r="W18" s="36">
        <f>IF($D18="","",(IF($C18="","",IF(ISNA(SUMIF('18'!$V:$V,$C18,'18'!$AB:$AB)),0,SUMIF('18'!$V:$V,$C18,'18'!$AB:$AB)))-IF($D18="","",IF(ISNA(SUMIF('18'!$B:$B,$D18,'18'!$L:$L)),0,SUMIF('18'!$B:$B,$D18,'18'!$L:$L)))))</f>
        <v>0</v>
      </c>
      <c r="X18" s="36">
        <f>IF($D18="","",(IF($C18="","",IF(ISNA(SUMIF('19'!$V:$V,$C18,'19'!$AB:$AB)),0,SUMIF('19'!$V:$V,$C18,'19'!$AB:$AB)))-IF($D18="","",IF(ISNA(SUMIF('19'!$B:$B,$D18,'19'!$L:$L)),0,SUMIF('19'!$B:$B,$D18,'19'!$L:$L)))))</f>
        <v>0</v>
      </c>
      <c r="Y18" s="36">
        <f>IF($D18="","",(IF($C18="","",IF(ISNA(SUMIF('20'!$V:$V,$C18,'20'!$AB:$AB)),0,SUMIF('20'!$V:$V,$C18,'20'!$AB:$AB)))-IF($D18="","",IF(ISNA(SUMIF('20'!$B:$B,$D18,'20'!$L:$L)),0,SUMIF('20'!$B:$B,$D18,'20'!$L:$L)))))</f>
        <v>0</v>
      </c>
      <c r="Z18" s="36">
        <f>IF($D18="","",(IF($C18="","",IF(ISNA(SUMIF('21'!$V:$V,$C18,'21'!$AB:$AB)),0,SUMIF('21'!$V:$V,$C18,'21'!$AB:$AB)))-IF($D18="","",IF(ISNA(SUMIF('21'!$B:$B,$D18,'21'!$L:$L)),0,SUMIF('21'!$B:$B,$D18,'21'!$L:$L)))))</f>
        <v>0</v>
      </c>
      <c r="AA18" s="36">
        <f>IF($D18="","",(IF($C18="","",IF(ISNA(SUMIF('22'!$V:$V,$C18,'22'!$AB:$AB)),0,SUMIF('22'!$V:$V,$C18,'22'!$AB:$AB)))-IF($D18="","",IF(ISNA(SUMIF('22'!$B:$B,$D18,'22'!$L:$L)),0,SUMIF('22'!$B:$B,$D18,'22'!$L:$L)))))</f>
        <v>0</v>
      </c>
      <c r="AB18" s="36">
        <f>IF($D18="","",(IF($C18="","",IF(ISNA(SUMIF('23'!$V:$V,$C18,'23'!$AB:$AB)),0,SUMIF('23'!$V:$V,$C18,'23'!$AB:$AB)))-IF($D18="","",IF(ISNA(SUMIF('23'!$B:$B,$D18,'23'!$L:$L)),0,SUMIF('23'!$B:$B,$D18,'23'!$L:$L)))))</f>
        <v>0</v>
      </c>
      <c r="AC18" s="36">
        <f>IF($D18="","",(IF($C18="","",IF(ISNA(SUMIF('24'!$V:$V,$C18,'24'!$AB:$AB)),0,SUMIF('24'!$V:$V,$C18,'24'!$AB:$AB)))-IF($D18="","",IF(ISNA(SUMIF('24'!$B:$B,$D18,'24'!$L:$L)),0,SUMIF('24'!$B:$B,$D18,'24'!$L:$L)))))</f>
        <v>0</v>
      </c>
      <c r="AD18" s="36">
        <f>IF($D18="","",(IF($C18="","",IF(ISNA(SUMIF('25'!$V:$V,$C18,'25'!$AB:$AB)),0,SUMIF('25'!$V:$V,$C18,'25'!$AB:$AB)))-IF($D18="","",IF(ISNA(SUMIF('25'!$B:$B,$D18,'25'!$L:$L)),0,SUMIF('25'!$B:$B,$D18,'25'!$L:$L)))))</f>
        <v>0</v>
      </c>
      <c r="AE18" s="36">
        <f>IF($D18="","",(IF($C18="","",IF(ISNA(SUMIF('26'!$V:$V,$C18,'26'!$AB:$AB)),0,SUMIF('26'!$V:$V,$C18,'26'!$AB:$AB)))-IF($D18="","",IF(ISNA(SUMIF('26'!$B:$B,$D18,'26'!$L:$L)),0,SUMIF('26'!$B:$B,$D18,'26'!$L:$L)))))</f>
        <v>0</v>
      </c>
      <c r="AF18" s="36">
        <f>IF($D18="","",(IF($C18="","",IF(ISNA(SUMIF('27'!$V:$V,$C18,'27'!$AB:$AB)),0,SUMIF('27'!$V:$V,$C18,'27'!$AB:$AB)))-IF($D18="","",IF(ISNA(SUMIF('27'!$B:$B,$D18,'27'!$L:$L)),0,SUMIF('27'!$B:$B,$D18,'27'!$L:$L)))))</f>
        <v>0</v>
      </c>
      <c r="AG18" s="36">
        <f>IF($D18="","",(IF($C18="","",IF(ISNA(SUMIF('28'!$V:$V,$C18,'28'!$AB:$AB)),0,SUMIF('28'!$V:$V,$C18,'28'!$AB:$AB)))-IF($D18="","",IF(ISNA(SUMIF('28'!$B:$B,$D18,'28'!$L:$L)),0,SUMIF('28'!$B:$B,$D18,'28'!$L:$L)))))</f>
        <v>0</v>
      </c>
      <c r="AH18" s="36">
        <f>IF($D18="","",(IF($C18="","",IF(ISNA(SUMIF('29'!$V:$V,$C18,'29'!$AB:$AB)),0,SUMIF('29'!$V:$V,$C18,'29'!$AB:$AB)))-IF($D18="","",IF(ISNA(SUMIF('29'!$B:$B,$D18,'29'!$L:$L)),0,SUMIF('29'!$B:$B,$D18,'29'!$L:$L)))))</f>
        <v>0</v>
      </c>
      <c r="AI18" s="36">
        <f>IF($D18="","",(IF($C18="","",IF(ISNA(SUMIF('30'!$V:$V,$C18,'30'!$AB:$AB)),0,SUMIF('30'!$V:$V,$C18,'30'!$AB:$AB)))-IF($D18="","",IF(ISNA(SUMIF('30'!$B:$B,$D18,'30'!$L:$L)),0,SUMIF('30'!$B:$B,$D18,'30'!$L:$L)))))</f>
        <v>0</v>
      </c>
      <c r="AJ18" s="36">
        <f>IF($D18="","",(IF($C18="","",IF(ISNA(SUMIF('31'!$V:$V,$C18,'31'!$AB:$AB)),0,SUMIF('31'!$V:$V,$C18,'31'!$AB:$AB)))-IF($D18="","",IF(ISNA(SUMIF('31'!$B:$B,$D18,'31'!$L:$L)),0,SUMIF('31'!$B:$B,$D18,'31'!$L:$L)))))</f>
        <v>0</v>
      </c>
      <c r="AK18" s="37">
        <f t="shared" si="2"/>
        <v>0</v>
      </c>
      <c r="AL18" s="33">
        <f t="shared" si="3"/>
        <v>32</v>
      </c>
    </row>
    <row r="19" spans="1:38" ht="17.399999999999999">
      <c r="A19" s="20">
        <v>13</v>
      </c>
      <c r="C19" s="41">
        <f>IF(D19="","",VLOOKUP('CUADRO GENERADO'!D19,'BASE DATOS CONDUCTORES'!B:C,2,FALSE))</f>
        <v>6040</v>
      </c>
      <c r="D19" s="30">
        <f>IFERROR(VLOOKUP(A19,'BASE DATOS CONDUCTORES'!$X$4:$AB$1001,5,FALSE),"")</f>
        <v>40</v>
      </c>
      <c r="E19" s="36" t="str">
        <f>IF(ISNA(VLOOKUP(D19,SALDOS!B:C,2,FALSE)),"",VLOOKUP(D19,SALDOS!B:C,2,FALSE))</f>
        <v/>
      </c>
      <c r="F19" s="36">
        <f>IF($D19="","",(IF($C19="","",IF(ISNA(SUMIF('1'!$V:$V,$C19,'1'!$AB:$AB)),0,SUMIF('1'!$V:$V,$C19,'1'!$AB:$AB)))-IF($D19="","",IF(ISNA(SUMIF('1'!$B:$B,$D19,'1'!$L:$L)),0,SUMIF('1'!$B:$B,$D19,'1'!$L:$L)))))</f>
        <v>0</v>
      </c>
      <c r="G19" s="36">
        <f>IF($D19="","",(IF($C19="","",IF(ISNA(SUMIF('2'!$V:$V,$C19,'2'!$AB:$AB)),0,SUMIF('2'!$V:$V,$C19,'2'!$AB:$AB)))-IF($D19="","",IF(ISNA(SUMIF('2'!$B:$B,$D19,'2'!$L:$L)),0,SUMIF('2'!$B:$B,$D19,'2'!$L:$L)))))</f>
        <v>0</v>
      </c>
      <c r="H19" s="36">
        <f>IF($D19="","",(IF($C19="","",IF(ISNA(SUMIF('3'!$V:$V,$C19,'3'!$AB:$AB)),0,SUMIF('3'!$V:$V,$C19,'3'!$AB:$AB)))-IF($D19="","",IF(ISNA(SUMIF('3'!$B:$B,$D19,'3'!$L:$L)),0,SUMIF('3'!$B:$B,$D19,'3'!$L:$L)))))</f>
        <v>0</v>
      </c>
      <c r="I19" s="36">
        <f>IF($D19="","",(IF($C19="","",IF(ISNA(SUMIF('4'!$V:$V,$C19,'4'!$AB:$AB)),0,SUMIF('4'!$V:$V,$C19,'4'!$AB:$AB)))-IF($D19="","",IF(ISNA(SUMIF('4'!$B:$B,$D19,'4'!$L:$L)),0,SUMIF('4'!$B:$B,$D19,'4'!$L:$L)))))</f>
        <v>0</v>
      </c>
      <c r="J19" s="36">
        <f>IF($D19="","",(IF($C19="","",IF(ISNA(SUMIF('5'!$V:$V,$C19,'5'!$AB:$AB)),0,SUMIF('5'!$V:$V,$C19,'5'!$AB:$AB)))-IF($D19="","",IF(ISNA(SUMIF('5'!$B:$B,$D19,'5'!$L:$L)),0,SUMIF('5'!$B:$B,$D19,'5'!$L:$L)))))</f>
        <v>0</v>
      </c>
      <c r="K19" s="36">
        <f>IF($D19="","",(IF($C19="","",IF(ISNA(SUMIF('6'!$V:$V,$C19,'6'!$AB:$AB)),0,SUMIF('6'!$V:$V,$C19,'6'!$AB:$AB)))-IF($D19="","",IF(ISNA(SUMIF('6'!$B:$B,$D19,'6'!$L:$L)),0,SUMIF('6'!$B:$B,$D19,'6'!$L:$L)))))</f>
        <v>0</v>
      </c>
      <c r="L19" s="36">
        <f>IF($D19="","",(IF($C19="","",IF(ISNA(SUMIF('7'!$V:$V,$C19,'7'!$AB:$AB)),0,SUMIF('7'!$V:$V,$C19,'7'!$AB:$AB)))-IF($D19="","",IF(ISNA(SUMIF('7'!$B:$B,$D19,'7'!$L:$L)),0,SUMIF('7'!$B:$B,$D19,'7'!$L:$L)))))</f>
        <v>0</v>
      </c>
      <c r="M19" s="36">
        <f>IF($D19="","",(IF($C19="","",IF(ISNA(SUMIF('8'!$V:$V,$C19,'8'!$AB:$AB)),0,SUMIF('8'!$V:$V,$C19,'8'!$AB:$AB)))-IF($D19="","",IF(ISNA(SUMIF('8'!$B:$B,$D19,'8'!$L:$L)),0,SUMIF('8'!$B:$B,$D19,'8'!$L:$L)))))</f>
        <v>0</v>
      </c>
      <c r="N19" s="36">
        <f>IF($D19="","",(IF($C19="","",IF(ISNA(SUMIF('9'!$V:$V,$C19,'9'!$AB:$AB)),0,SUMIF('9'!$V:$V,$C19,'9'!$AB:$AB)))-IF($D19="","",IF(ISNA(SUMIF('9'!$B:$B,$D19,'9'!$L:$L)),0,SUMIF('9'!$B:$B,$D19,'9'!$L:$L)))))</f>
        <v>0</v>
      </c>
      <c r="O19" s="36">
        <f>IF($D19="","",(IF($C19="","",IF(ISNA(SUMIF('10'!$V:$V,$C19,'10'!$AB:$AB)),0,SUMIF('10'!$V:$V,$C19,'10'!$AB:$AB)))-IF($D19="","",IF(ISNA(SUMIF('10'!$B:$B,$D19,'10'!$L:$L)),0,SUMIF('10'!$B:$B,$D19,'10'!$L:$L)))))</f>
        <v>0</v>
      </c>
      <c r="P19" s="36">
        <f>IF($D19="","",(IF($C19="","",IF(ISNA(SUMIF('11'!$V:$V,$C19,'11'!$AB:$AB)),0,SUMIF('11'!$V:$V,$C19,'11'!$AB:$AB)))-IF($D19="","",IF(ISNA(SUMIF('11'!$B:$B,$D19,'11'!$L:$L)),0,SUMIF('11'!$B:$B,$D19,'11'!$L:$L)))))</f>
        <v>0</v>
      </c>
      <c r="Q19" s="36">
        <f>IF($D19="","",(IF($C19="","",IF(ISNA(SUMIF('12'!$V:$V,$C19,'12'!$AB:$AB)),0,SUMIF('12'!$V:$V,$C19,'12'!$AB:$AB)))-IF($D19="","",IF(ISNA(SUMIF('12'!$B:$B,$D19,'12'!$L:$L)),0,SUMIF('12'!$B:$B,$D19,'12'!$L:$L)))))</f>
        <v>0</v>
      </c>
      <c r="R19" s="36">
        <f>IF($D19="","",(IF($C19="","",IF(ISNA(SUMIF('13'!$V:$V,$C19,'13'!$AB:$AB)),0,SUMIF('13'!$V:$V,$C19,'13'!$AB:$AB)))-IF($D19="","",IF(ISNA(SUMIF('13'!$B:$B,$D19,'13'!$L:$L)),0,SUMIF('13'!$B:$B,$D19,'13'!$L:$L)))))</f>
        <v>0</v>
      </c>
      <c r="S19" s="36">
        <f>IF($D19="","",(IF($C19="","",IF(ISNA(SUMIF('14'!$V:$V,$C19,'14'!$AB:$AB)),0,SUMIF('14'!$V:$V,$C19,'14'!$AB:$AB)))-IF($D19="","",IF(ISNA(SUMIF('14'!$B:$B,$D19,'14'!$L:$L)),0,SUMIF('14'!$B:$B,$D19,'14'!$L:$L)))))</f>
        <v>0</v>
      </c>
      <c r="T19" s="36">
        <f>IF($D19="","",(IF($C19="","",IF(ISNA(SUMIF('15'!$V:$V,$C19,'15'!$AB:$AB)),0,SUMIF('15'!$V:$V,$C19,'15'!$AB:$AB)))-IF($D19="","",IF(ISNA(SUMIF('15'!$B:$B,$D19,'15'!$L:$L)),0,SUMIF('15'!$B:$B,$D19,'15'!$L:$L)))))</f>
        <v>0</v>
      </c>
      <c r="U19" s="36">
        <f>IF($D19="","",(IF($C19="","",IF(ISNA(SUMIF('16'!$V:$V,$C19,'16'!$AB:$AB)),0,SUMIF('16'!$V:$V,$C19,'16'!$AB:$AB)))-IF($D19="","",IF(ISNA(SUMIF('16'!$B:$B,$D19,'16'!$L:$L)),0,SUMIF('16'!$B:$B,$D19,'16'!$L:$L)))))</f>
        <v>0</v>
      </c>
      <c r="V19" s="36">
        <f>IF($D19="","",(IF($C19="","",IF(ISNA(SUMIF('17'!$V:$V,$C19,'17'!$AB:$AB)),0,SUMIF('17'!$V:$V,$C19,'17'!$AB:$AB)))-IF($D19="","",IF(ISNA(SUMIF('17'!$B:$B,$D19,'17'!$L:$L)),0,SUMIF('17'!$B:$B,$D19,'17'!$L:$L)))))</f>
        <v>0</v>
      </c>
      <c r="W19" s="36">
        <f>IF($D19="","",(IF($C19="","",IF(ISNA(SUMIF('18'!$V:$V,$C19,'18'!$AB:$AB)),0,SUMIF('18'!$V:$V,$C19,'18'!$AB:$AB)))-IF($D19="","",IF(ISNA(SUMIF('18'!$B:$B,$D19,'18'!$L:$L)),0,SUMIF('18'!$B:$B,$D19,'18'!$L:$L)))))</f>
        <v>0</v>
      </c>
      <c r="X19" s="36">
        <f>IF($D19="","",(IF($C19="","",IF(ISNA(SUMIF('19'!$V:$V,$C19,'19'!$AB:$AB)),0,SUMIF('19'!$V:$V,$C19,'19'!$AB:$AB)))-IF($D19="","",IF(ISNA(SUMIF('19'!$B:$B,$D19,'19'!$L:$L)),0,SUMIF('19'!$B:$B,$D19,'19'!$L:$L)))))</f>
        <v>0</v>
      </c>
      <c r="Y19" s="36">
        <f>IF($D19="","",(IF($C19="","",IF(ISNA(SUMIF('20'!$V:$V,$C19,'20'!$AB:$AB)),0,SUMIF('20'!$V:$V,$C19,'20'!$AB:$AB)))-IF($D19="","",IF(ISNA(SUMIF('20'!$B:$B,$D19,'20'!$L:$L)),0,SUMIF('20'!$B:$B,$D19,'20'!$L:$L)))))</f>
        <v>0</v>
      </c>
      <c r="Z19" s="36">
        <f>IF($D19="","",(IF($C19="","",IF(ISNA(SUMIF('21'!$V:$V,$C19,'21'!$AB:$AB)),0,SUMIF('21'!$V:$V,$C19,'21'!$AB:$AB)))-IF($D19="","",IF(ISNA(SUMIF('21'!$B:$B,$D19,'21'!$L:$L)),0,SUMIF('21'!$B:$B,$D19,'21'!$L:$L)))))</f>
        <v>0</v>
      </c>
      <c r="AA19" s="36">
        <f>IF($D19="","",(IF($C19="","",IF(ISNA(SUMIF('22'!$V:$V,$C19,'22'!$AB:$AB)),0,SUMIF('22'!$V:$V,$C19,'22'!$AB:$AB)))-IF($D19="","",IF(ISNA(SUMIF('22'!$B:$B,$D19,'22'!$L:$L)),0,SUMIF('22'!$B:$B,$D19,'22'!$L:$L)))))</f>
        <v>0</v>
      </c>
      <c r="AB19" s="36">
        <f>IF($D19="","",(IF($C19="","",IF(ISNA(SUMIF('23'!$V:$V,$C19,'23'!$AB:$AB)),0,SUMIF('23'!$V:$V,$C19,'23'!$AB:$AB)))-IF($D19="","",IF(ISNA(SUMIF('23'!$B:$B,$D19,'23'!$L:$L)),0,SUMIF('23'!$B:$B,$D19,'23'!$L:$L)))))</f>
        <v>0</v>
      </c>
      <c r="AC19" s="36">
        <f>IF($D19="","",(IF($C19="","",IF(ISNA(SUMIF('24'!$V:$V,$C19,'24'!$AB:$AB)),0,SUMIF('24'!$V:$V,$C19,'24'!$AB:$AB)))-IF($D19="","",IF(ISNA(SUMIF('24'!$B:$B,$D19,'24'!$L:$L)),0,SUMIF('24'!$B:$B,$D19,'24'!$L:$L)))))</f>
        <v>0</v>
      </c>
      <c r="AD19" s="36">
        <f>IF($D19="","",(IF($C19="","",IF(ISNA(SUMIF('25'!$V:$V,$C19,'25'!$AB:$AB)),0,SUMIF('25'!$V:$V,$C19,'25'!$AB:$AB)))-IF($D19="","",IF(ISNA(SUMIF('25'!$B:$B,$D19,'25'!$L:$L)),0,SUMIF('25'!$B:$B,$D19,'25'!$L:$L)))))</f>
        <v>0</v>
      </c>
      <c r="AE19" s="36">
        <f>IF($D19="","",(IF($C19="","",IF(ISNA(SUMIF('26'!$V:$V,$C19,'26'!$AB:$AB)),0,SUMIF('26'!$V:$V,$C19,'26'!$AB:$AB)))-IF($D19="","",IF(ISNA(SUMIF('26'!$B:$B,$D19,'26'!$L:$L)),0,SUMIF('26'!$B:$B,$D19,'26'!$L:$L)))))</f>
        <v>0</v>
      </c>
      <c r="AF19" s="36">
        <f>IF($D19="","",(IF($C19="","",IF(ISNA(SUMIF('27'!$V:$V,$C19,'27'!$AB:$AB)),0,SUMIF('27'!$V:$V,$C19,'27'!$AB:$AB)))-IF($D19="","",IF(ISNA(SUMIF('27'!$B:$B,$D19,'27'!$L:$L)),0,SUMIF('27'!$B:$B,$D19,'27'!$L:$L)))))</f>
        <v>0</v>
      </c>
      <c r="AG19" s="36">
        <f>IF($D19="","",(IF($C19="","",IF(ISNA(SUMIF('28'!$V:$V,$C19,'28'!$AB:$AB)),0,SUMIF('28'!$V:$V,$C19,'28'!$AB:$AB)))-IF($D19="","",IF(ISNA(SUMIF('28'!$B:$B,$D19,'28'!$L:$L)),0,SUMIF('28'!$B:$B,$D19,'28'!$L:$L)))))</f>
        <v>0</v>
      </c>
      <c r="AH19" s="36">
        <f>IF($D19="","",(IF($C19="","",IF(ISNA(SUMIF('29'!$V:$V,$C19,'29'!$AB:$AB)),0,SUMIF('29'!$V:$V,$C19,'29'!$AB:$AB)))-IF($D19="","",IF(ISNA(SUMIF('29'!$B:$B,$D19,'29'!$L:$L)),0,SUMIF('29'!$B:$B,$D19,'29'!$L:$L)))))</f>
        <v>0</v>
      </c>
      <c r="AI19" s="36">
        <f>IF($D19="","",(IF($C19="","",IF(ISNA(SUMIF('30'!$V:$V,$C19,'30'!$AB:$AB)),0,SUMIF('30'!$V:$V,$C19,'30'!$AB:$AB)))-IF($D19="","",IF(ISNA(SUMIF('30'!$B:$B,$D19,'30'!$L:$L)),0,SUMIF('30'!$B:$B,$D19,'30'!$L:$L)))))</f>
        <v>0</v>
      </c>
      <c r="AJ19" s="36">
        <f>IF($D19="","",(IF($C19="","",IF(ISNA(SUMIF('31'!$V:$V,$C19,'31'!$AB:$AB)),0,SUMIF('31'!$V:$V,$C19,'31'!$AB:$AB)))-IF($D19="","",IF(ISNA(SUMIF('31'!$B:$B,$D19,'31'!$L:$L)),0,SUMIF('31'!$B:$B,$D19,'31'!$L:$L)))))</f>
        <v>0</v>
      </c>
      <c r="AK19" s="37">
        <f t="shared" si="2"/>
        <v>0</v>
      </c>
      <c r="AL19" s="33">
        <f t="shared" si="3"/>
        <v>40</v>
      </c>
    </row>
    <row r="20" spans="1:38" ht="17.399999999999999">
      <c r="A20" s="20">
        <v>14</v>
      </c>
      <c r="C20" s="41">
        <f>IF(D20="","",VLOOKUP('CUADRO GENERADO'!D20,'BASE DATOS CONDUCTORES'!B:C,2,FALSE))</f>
        <v>6045</v>
      </c>
      <c r="D20" s="30">
        <f>IFERROR(VLOOKUP(A20,'BASE DATOS CONDUCTORES'!$X$4:$AB$1001,5,FALSE),"")</f>
        <v>44</v>
      </c>
      <c r="E20" s="36" t="str">
        <f>IF(ISNA(VLOOKUP(D20,SALDOS!B:C,2,FALSE)),"",VLOOKUP(D20,SALDOS!B:C,2,FALSE))</f>
        <v/>
      </c>
      <c r="F20" s="36">
        <f>IF($D20="","",(IF($C20="","",IF(ISNA(SUMIF('1'!$V:$V,$C20,'1'!$AB:$AB)),0,SUMIF('1'!$V:$V,$C20,'1'!$AB:$AB)))-IF($D20="","",IF(ISNA(SUMIF('1'!$B:$B,$D20,'1'!$L:$L)),0,SUMIF('1'!$B:$B,$D20,'1'!$L:$L)))))</f>
        <v>0</v>
      </c>
      <c r="G20" s="36">
        <f>IF($D20="","",(IF($C20="","",IF(ISNA(SUMIF('2'!$V:$V,$C20,'2'!$AB:$AB)),0,SUMIF('2'!$V:$V,$C20,'2'!$AB:$AB)))-IF($D20="","",IF(ISNA(SUMIF('2'!$B:$B,$D20,'2'!$L:$L)),0,SUMIF('2'!$B:$B,$D20,'2'!$L:$L)))))</f>
        <v>0</v>
      </c>
      <c r="H20" s="36">
        <f>IF($D20="","",(IF($C20="","",IF(ISNA(SUMIF('3'!$V:$V,$C20,'3'!$AB:$AB)),0,SUMIF('3'!$V:$V,$C20,'3'!$AB:$AB)))-IF($D20="","",IF(ISNA(SUMIF('3'!$B:$B,$D20,'3'!$L:$L)),0,SUMIF('3'!$B:$B,$D20,'3'!$L:$L)))))</f>
        <v>0</v>
      </c>
      <c r="I20" s="36">
        <f>IF($D20="","",(IF($C20="","",IF(ISNA(SUMIF('4'!$V:$V,$C20,'4'!$AB:$AB)),0,SUMIF('4'!$V:$V,$C20,'4'!$AB:$AB)))-IF($D20="","",IF(ISNA(SUMIF('4'!$B:$B,$D20,'4'!$L:$L)),0,SUMIF('4'!$B:$B,$D20,'4'!$L:$L)))))</f>
        <v>0</v>
      </c>
      <c r="J20" s="36">
        <f>IF($D20="","",(IF($C20="","",IF(ISNA(SUMIF('5'!$V:$V,$C20,'5'!$AB:$AB)),0,SUMIF('5'!$V:$V,$C20,'5'!$AB:$AB)))-IF($D20="","",IF(ISNA(SUMIF('5'!$B:$B,$D20,'5'!$L:$L)),0,SUMIF('5'!$B:$B,$D20,'5'!$L:$L)))))</f>
        <v>0</v>
      </c>
      <c r="K20" s="36">
        <f>IF($D20="","",(IF($C20="","",IF(ISNA(SUMIF('6'!$V:$V,$C20,'6'!$AB:$AB)),0,SUMIF('6'!$V:$V,$C20,'6'!$AB:$AB)))-IF($D20="","",IF(ISNA(SUMIF('6'!$B:$B,$D20,'6'!$L:$L)),0,SUMIF('6'!$B:$B,$D20,'6'!$L:$L)))))</f>
        <v>0</v>
      </c>
      <c r="L20" s="36">
        <f>IF($D20="","",(IF($C20="","",IF(ISNA(SUMIF('7'!$V:$V,$C20,'7'!$AB:$AB)),0,SUMIF('7'!$V:$V,$C20,'7'!$AB:$AB)))-IF($D20="","",IF(ISNA(SUMIF('7'!$B:$B,$D20,'7'!$L:$L)),0,SUMIF('7'!$B:$B,$D20,'7'!$L:$L)))))</f>
        <v>0</v>
      </c>
      <c r="M20" s="36">
        <f>IF($D20="","",(IF($C20="","",IF(ISNA(SUMIF('8'!$V:$V,$C20,'8'!$AB:$AB)),0,SUMIF('8'!$V:$V,$C20,'8'!$AB:$AB)))-IF($D20="","",IF(ISNA(SUMIF('8'!$B:$B,$D20,'8'!$L:$L)),0,SUMIF('8'!$B:$B,$D20,'8'!$L:$L)))))</f>
        <v>0</v>
      </c>
      <c r="N20" s="36">
        <f>IF($D20="","",(IF($C20="","",IF(ISNA(SUMIF('9'!$V:$V,$C20,'9'!$AB:$AB)),0,SUMIF('9'!$V:$V,$C20,'9'!$AB:$AB)))-IF($D20="","",IF(ISNA(SUMIF('9'!$B:$B,$D20,'9'!$L:$L)),0,SUMIF('9'!$B:$B,$D20,'9'!$L:$L)))))</f>
        <v>0</v>
      </c>
      <c r="O20" s="36">
        <f>IF($D20="","",(IF($C20="","",IF(ISNA(SUMIF('10'!$V:$V,$C20,'10'!$AB:$AB)),0,SUMIF('10'!$V:$V,$C20,'10'!$AB:$AB)))-IF($D20="","",IF(ISNA(SUMIF('10'!$B:$B,$D20,'10'!$L:$L)),0,SUMIF('10'!$B:$B,$D20,'10'!$L:$L)))))</f>
        <v>0</v>
      </c>
      <c r="P20" s="36">
        <f>IF($D20="","",(IF($C20="","",IF(ISNA(SUMIF('11'!$V:$V,$C20,'11'!$AB:$AB)),0,SUMIF('11'!$V:$V,$C20,'11'!$AB:$AB)))-IF($D20="","",IF(ISNA(SUMIF('11'!$B:$B,$D20,'11'!$L:$L)),0,SUMIF('11'!$B:$B,$D20,'11'!$L:$L)))))</f>
        <v>0</v>
      </c>
      <c r="Q20" s="36">
        <f>IF($D20="","",(IF($C20="","",IF(ISNA(SUMIF('12'!$V:$V,$C20,'12'!$AB:$AB)),0,SUMIF('12'!$V:$V,$C20,'12'!$AB:$AB)))-IF($D20="","",IF(ISNA(SUMIF('12'!$B:$B,$D20,'12'!$L:$L)),0,SUMIF('12'!$B:$B,$D20,'12'!$L:$L)))))</f>
        <v>0</v>
      </c>
      <c r="R20" s="36">
        <f>IF($D20="","",(IF($C20="","",IF(ISNA(SUMIF('13'!$V:$V,$C20,'13'!$AB:$AB)),0,SUMIF('13'!$V:$V,$C20,'13'!$AB:$AB)))-IF($D20="","",IF(ISNA(SUMIF('13'!$B:$B,$D20,'13'!$L:$L)),0,SUMIF('13'!$B:$B,$D20,'13'!$L:$L)))))</f>
        <v>0</v>
      </c>
      <c r="S20" s="36">
        <f>IF($D20="","",(IF($C20="","",IF(ISNA(SUMIF('14'!$V:$V,$C20,'14'!$AB:$AB)),0,SUMIF('14'!$V:$V,$C20,'14'!$AB:$AB)))-IF($D20="","",IF(ISNA(SUMIF('14'!$B:$B,$D20,'14'!$L:$L)),0,SUMIF('14'!$B:$B,$D20,'14'!$L:$L)))))</f>
        <v>0</v>
      </c>
      <c r="T20" s="36">
        <f>IF($D20="","",(IF($C20="","",IF(ISNA(SUMIF('15'!$V:$V,$C20,'15'!$AB:$AB)),0,SUMIF('15'!$V:$V,$C20,'15'!$AB:$AB)))-IF($D20="","",IF(ISNA(SUMIF('15'!$B:$B,$D20,'15'!$L:$L)),0,SUMIF('15'!$B:$B,$D20,'15'!$L:$L)))))</f>
        <v>0</v>
      </c>
      <c r="U20" s="36">
        <f>IF($D20="","",(IF($C20="","",IF(ISNA(SUMIF('16'!$V:$V,$C20,'16'!$AB:$AB)),0,SUMIF('16'!$V:$V,$C20,'16'!$AB:$AB)))-IF($D20="","",IF(ISNA(SUMIF('16'!$B:$B,$D20,'16'!$L:$L)),0,SUMIF('16'!$B:$B,$D20,'16'!$L:$L)))))</f>
        <v>0</v>
      </c>
      <c r="V20" s="36">
        <f>IF($D20="","",(IF($C20="","",IF(ISNA(SUMIF('17'!$V:$V,$C20,'17'!$AB:$AB)),0,SUMIF('17'!$V:$V,$C20,'17'!$AB:$AB)))-IF($D20="","",IF(ISNA(SUMIF('17'!$B:$B,$D20,'17'!$L:$L)),0,SUMIF('17'!$B:$B,$D20,'17'!$L:$L)))))</f>
        <v>0</v>
      </c>
      <c r="W20" s="36">
        <f>IF($D20="","",(IF($C20="","",IF(ISNA(SUMIF('18'!$V:$V,$C20,'18'!$AB:$AB)),0,SUMIF('18'!$V:$V,$C20,'18'!$AB:$AB)))-IF($D20="","",IF(ISNA(SUMIF('18'!$B:$B,$D20,'18'!$L:$L)),0,SUMIF('18'!$B:$B,$D20,'18'!$L:$L)))))</f>
        <v>0</v>
      </c>
      <c r="X20" s="36">
        <f>IF($D20="","",(IF($C20="","",IF(ISNA(SUMIF('19'!$V:$V,$C20,'19'!$AB:$AB)),0,SUMIF('19'!$V:$V,$C20,'19'!$AB:$AB)))-IF($D20="","",IF(ISNA(SUMIF('19'!$B:$B,$D20,'19'!$L:$L)),0,SUMIF('19'!$B:$B,$D20,'19'!$L:$L)))))</f>
        <v>0</v>
      </c>
      <c r="Y20" s="36">
        <f>IF($D20="","",(IF($C20="","",IF(ISNA(SUMIF('20'!$V:$V,$C20,'20'!$AB:$AB)),0,SUMIF('20'!$V:$V,$C20,'20'!$AB:$AB)))-IF($D20="","",IF(ISNA(SUMIF('20'!$B:$B,$D20,'20'!$L:$L)),0,SUMIF('20'!$B:$B,$D20,'20'!$L:$L)))))</f>
        <v>0</v>
      </c>
      <c r="Z20" s="36">
        <f>IF($D20="","",(IF($C20="","",IF(ISNA(SUMIF('21'!$V:$V,$C20,'21'!$AB:$AB)),0,SUMIF('21'!$V:$V,$C20,'21'!$AB:$AB)))-IF($D20="","",IF(ISNA(SUMIF('21'!$B:$B,$D20,'21'!$L:$L)),0,SUMIF('21'!$B:$B,$D20,'21'!$L:$L)))))</f>
        <v>0</v>
      </c>
      <c r="AA20" s="36">
        <f>IF($D20="","",(IF($C20="","",IF(ISNA(SUMIF('22'!$V:$V,$C20,'22'!$AB:$AB)),0,SUMIF('22'!$V:$V,$C20,'22'!$AB:$AB)))-IF($D20="","",IF(ISNA(SUMIF('22'!$B:$B,$D20,'22'!$L:$L)),0,SUMIF('22'!$B:$B,$D20,'22'!$L:$L)))))</f>
        <v>0</v>
      </c>
      <c r="AB20" s="36">
        <f>IF($D20="","",(IF($C20="","",IF(ISNA(SUMIF('23'!$V:$V,$C20,'23'!$AB:$AB)),0,SUMIF('23'!$V:$V,$C20,'23'!$AB:$AB)))-IF($D20="","",IF(ISNA(SUMIF('23'!$B:$B,$D20,'23'!$L:$L)),0,SUMIF('23'!$B:$B,$D20,'23'!$L:$L)))))</f>
        <v>0</v>
      </c>
      <c r="AC20" s="36">
        <f>IF($D20="","",(IF($C20="","",IF(ISNA(SUMIF('24'!$V:$V,$C20,'24'!$AB:$AB)),0,SUMIF('24'!$V:$V,$C20,'24'!$AB:$AB)))-IF($D20="","",IF(ISNA(SUMIF('24'!$B:$B,$D20,'24'!$L:$L)),0,SUMIF('24'!$B:$B,$D20,'24'!$L:$L)))))</f>
        <v>0</v>
      </c>
      <c r="AD20" s="36">
        <f>IF($D20="","",(IF($C20="","",IF(ISNA(SUMIF('25'!$V:$V,$C20,'25'!$AB:$AB)),0,SUMIF('25'!$V:$V,$C20,'25'!$AB:$AB)))-IF($D20="","",IF(ISNA(SUMIF('25'!$B:$B,$D20,'25'!$L:$L)),0,SUMIF('25'!$B:$B,$D20,'25'!$L:$L)))))</f>
        <v>0</v>
      </c>
      <c r="AE20" s="36">
        <f>IF($D20="","",(IF($C20="","",IF(ISNA(SUMIF('26'!$V:$V,$C20,'26'!$AB:$AB)),0,SUMIF('26'!$V:$V,$C20,'26'!$AB:$AB)))-IF($D20="","",IF(ISNA(SUMIF('26'!$B:$B,$D20,'26'!$L:$L)),0,SUMIF('26'!$B:$B,$D20,'26'!$L:$L)))))</f>
        <v>0</v>
      </c>
      <c r="AF20" s="36">
        <f>IF($D20="","",(IF($C20="","",IF(ISNA(SUMIF('27'!$V:$V,$C20,'27'!$AB:$AB)),0,SUMIF('27'!$V:$V,$C20,'27'!$AB:$AB)))-IF($D20="","",IF(ISNA(SUMIF('27'!$B:$B,$D20,'27'!$L:$L)),0,SUMIF('27'!$B:$B,$D20,'27'!$L:$L)))))</f>
        <v>0</v>
      </c>
      <c r="AG20" s="36">
        <f>IF($D20="","",(IF($C20="","",IF(ISNA(SUMIF('28'!$V:$V,$C20,'28'!$AB:$AB)),0,SUMIF('28'!$V:$V,$C20,'28'!$AB:$AB)))-IF($D20="","",IF(ISNA(SUMIF('28'!$B:$B,$D20,'28'!$L:$L)),0,SUMIF('28'!$B:$B,$D20,'28'!$L:$L)))))</f>
        <v>0</v>
      </c>
      <c r="AH20" s="36">
        <f>IF($D20="","",(IF($C20="","",IF(ISNA(SUMIF('29'!$V:$V,$C20,'29'!$AB:$AB)),0,SUMIF('29'!$V:$V,$C20,'29'!$AB:$AB)))-IF($D20="","",IF(ISNA(SUMIF('29'!$B:$B,$D20,'29'!$L:$L)),0,SUMIF('29'!$B:$B,$D20,'29'!$L:$L)))))</f>
        <v>0</v>
      </c>
      <c r="AI20" s="36">
        <f>IF($D20="","",(IF($C20="","",IF(ISNA(SUMIF('30'!$V:$V,$C20,'30'!$AB:$AB)),0,SUMIF('30'!$V:$V,$C20,'30'!$AB:$AB)))-IF($D20="","",IF(ISNA(SUMIF('30'!$B:$B,$D20,'30'!$L:$L)),0,SUMIF('30'!$B:$B,$D20,'30'!$L:$L)))))</f>
        <v>0</v>
      </c>
      <c r="AJ20" s="36">
        <f>IF($D20="","",(IF($C20="","",IF(ISNA(SUMIF('31'!$V:$V,$C20,'31'!$AB:$AB)),0,SUMIF('31'!$V:$V,$C20,'31'!$AB:$AB)))-IF($D20="","",IF(ISNA(SUMIF('31'!$B:$B,$D20,'31'!$L:$L)),0,SUMIF('31'!$B:$B,$D20,'31'!$L:$L)))))</f>
        <v>0</v>
      </c>
      <c r="AK20" s="37">
        <f t="shared" si="2"/>
        <v>0</v>
      </c>
      <c r="AL20" s="33">
        <f t="shared" si="3"/>
        <v>44</v>
      </c>
    </row>
    <row r="21" spans="1:38" ht="17.399999999999999">
      <c r="A21" s="20">
        <v>15</v>
      </c>
      <c r="C21" s="41">
        <f>IF(D21="","",VLOOKUP('CUADRO GENERADO'!D21,'BASE DATOS CONDUCTORES'!B:C,2,FALSE))</f>
        <v>6046</v>
      </c>
      <c r="D21" s="30">
        <f>IFERROR(VLOOKUP(A21,'BASE DATOS CONDUCTORES'!$X$4:$AB$1001,5,FALSE),"")</f>
        <v>46</v>
      </c>
      <c r="E21" s="36" t="str">
        <f>IF(ISNA(VLOOKUP(D21,SALDOS!B:C,2,FALSE)),"",VLOOKUP(D21,SALDOS!B:C,2,FALSE))</f>
        <v/>
      </c>
      <c r="F21" s="36">
        <f>IF($D21="","",(IF($C21="","",IF(ISNA(SUMIF('1'!$V:$V,$C21,'1'!$AB:$AB)),0,SUMIF('1'!$V:$V,$C21,'1'!$AB:$AB)))-IF($D21="","",IF(ISNA(SUMIF('1'!$B:$B,$D21,'1'!$L:$L)),0,SUMIF('1'!$B:$B,$D21,'1'!$L:$L)))))</f>
        <v>0</v>
      </c>
      <c r="G21" s="36">
        <f>IF($D21="","",(IF($C21="","",IF(ISNA(SUMIF('2'!$V:$V,$C21,'2'!$AB:$AB)),0,SUMIF('2'!$V:$V,$C21,'2'!$AB:$AB)))-IF($D21="","",IF(ISNA(SUMIF('2'!$B:$B,$D21,'2'!$L:$L)),0,SUMIF('2'!$B:$B,$D21,'2'!$L:$L)))))</f>
        <v>0</v>
      </c>
      <c r="H21" s="36">
        <f>IF($D21="","",(IF($C21="","",IF(ISNA(SUMIF('3'!$V:$V,$C21,'3'!$AB:$AB)),0,SUMIF('3'!$V:$V,$C21,'3'!$AB:$AB)))-IF($D21="","",IF(ISNA(SUMIF('3'!$B:$B,$D21,'3'!$L:$L)),0,SUMIF('3'!$B:$B,$D21,'3'!$L:$L)))))</f>
        <v>0</v>
      </c>
      <c r="I21" s="36">
        <f>IF($D21="","",(IF($C21="","",IF(ISNA(SUMIF('4'!$V:$V,$C21,'4'!$AB:$AB)),0,SUMIF('4'!$V:$V,$C21,'4'!$AB:$AB)))-IF($D21="","",IF(ISNA(SUMIF('4'!$B:$B,$D21,'4'!$L:$L)),0,SUMIF('4'!$B:$B,$D21,'4'!$L:$L)))))</f>
        <v>0</v>
      </c>
      <c r="J21" s="36">
        <f>IF($D21="","",(IF($C21="","",IF(ISNA(SUMIF('5'!$V:$V,$C21,'5'!$AB:$AB)),0,SUMIF('5'!$V:$V,$C21,'5'!$AB:$AB)))-IF($D21="","",IF(ISNA(SUMIF('5'!$B:$B,$D21,'5'!$L:$L)),0,SUMIF('5'!$B:$B,$D21,'5'!$L:$L)))))</f>
        <v>0</v>
      </c>
      <c r="K21" s="36">
        <f>IF($D21="","",(IF($C21="","",IF(ISNA(SUMIF('6'!$V:$V,$C21,'6'!$AB:$AB)),0,SUMIF('6'!$V:$V,$C21,'6'!$AB:$AB)))-IF($D21="","",IF(ISNA(SUMIF('6'!$B:$B,$D21,'6'!$L:$L)),0,SUMIF('6'!$B:$B,$D21,'6'!$L:$L)))))</f>
        <v>0</v>
      </c>
      <c r="L21" s="36">
        <f>IF($D21="","",(IF($C21="","",IF(ISNA(SUMIF('7'!$V:$V,$C21,'7'!$AB:$AB)),0,SUMIF('7'!$V:$V,$C21,'7'!$AB:$AB)))-IF($D21="","",IF(ISNA(SUMIF('7'!$B:$B,$D21,'7'!$L:$L)),0,SUMIF('7'!$B:$B,$D21,'7'!$L:$L)))))</f>
        <v>0</v>
      </c>
      <c r="M21" s="36">
        <f>IF($D21="","",(IF($C21="","",IF(ISNA(SUMIF('8'!$V:$V,$C21,'8'!$AB:$AB)),0,SUMIF('8'!$V:$V,$C21,'8'!$AB:$AB)))-IF($D21="","",IF(ISNA(SUMIF('8'!$B:$B,$D21,'8'!$L:$L)),0,SUMIF('8'!$B:$B,$D21,'8'!$L:$L)))))</f>
        <v>0</v>
      </c>
      <c r="N21" s="36">
        <f>IF($D21="","",(IF($C21="","",IF(ISNA(SUMIF('9'!$V:$V,$C21,'9'!$AB:$AB)),0,SUMIF('9'!$V:$V,$C21,'9'!$AB:$AB)))-IF($D21="","",IF(ISNA(SUMIF('9'!$B:$B,$D21,'9'!$L:$L)),0,SUMIF('9'!$B:$B,$D21,'9'!$L:$L)))))</f>
        <v>0</v>
      </c>
      <c r="O21" s="36">
        <f>IF($D21="","",(IF($C21="","",IF(ISNA(SUMIF('10'!$V:$V,$C21,'10'!$AB:$AB)),0,SUMIF('10'!$V:$V,$C21,'10'!$AB:$AB)))-IF($D21="","",IF(ISNA(SUMIF('10'!$B:$B,$D21,'10'!$L:$L)),0,SUMIF('10'!$B:$B,$D21,'10'!$L:$L)))))</f>
        <v>0</v>
      </c>
      <c r="P21" s="36">
        <f>IF($D21="","",(IF($C21="","",IF(ISNA(SUMIF('11'!$V:$V,$C21,'11'!$AB:$AB)),0,SUMIF('11'!$V:$V,$C21,'11'!$AB:$AB)))-IF($D21="","",IF(ISNA(SUMIF('11'!$B:$B,$D21,'11'!$L:$L)),0,SUMIF('11'!$B:$B,$D21,'11'!$L:$L)))))</f>
        <v>0</v>
      </c>
      <c r="Q21" s="36">
        <f>IF($D21="","",(IF($C21="","",IF(ISNA(SUMIF('12'!$V:$V,$C21,'12'!$AB:$AB)),0,SUMIF('12'!$V:$V,$C21,'12'!$AB:$AB)))-IF($D21="","",IF(ISNA(SUMIF('12'!$B:$B,$D21,'12'!$L:$L)),0,SUMIF('12'!$B:$B,$D21,'12'!$L:$L)))))</f>
        <v>0</v>
      </c>
      <c r="R21" s="36">
        <f>IF($D21="","",(IF($C21="","",IF(ISNA(SUMIF('13'!$V:$V,$C21,'13'!$AB:$AB)),0,SUMIF('13'!$V:$V,$C21,'13'!$AB:$AB)))-IF($D21="","",IF(ISNA(SUMIF('13'!$B:$B,$D21,'13'!$L:$L)),0,SUMIF('13'!$B:$B,$D21,'13'!$L:$L)))))</f>
        <v>0</v>
      </c>
      <c r="S21" s="36">
        <f>IF($D21="","",(IF($C21="","",IF(ISNA(SUMIF('14'!$V:$V,$C21,'14'!$AB:$AB)),0,SUMIF('14'!$V:$V,$C21,'14'!$AB:$AB)))-IF($D21="","",IF(ISNA(SUMIF('14'!$B:$B,$D21,'14'!$L:$L)),0,SUMIF('14'!$B:$B,$D21,'14'!$L:$L)))))</f>
        <v>0</v>
      </c>
      <c r="T21" s="36">
        <f>IF($D21="","",(IF($C21="","",IF(ISNA(SUMIF('15'!$V:$V,$C21,'15'!$AB:$AB)),0,SUMIF('15'!$V:$V,$C21,'15'!$AB:$AB)))-IF($D21="","",IF(ISNA(SUMIF('15'!$B:$B,$D21,'15'!$L:$L)),0,SUMIF('15'!$B:$B,$D21,'15'!$L:$L)))))</f>
        <v>0</v>
      </c>
      <c r="U21" s="36">
        <f>IF($D21="","",(IF($C21="","",IF(ISNA(SUMIF('16'!$V:$V,$C21,'16'!$AB:$AB)),0,SUMIF('16'!$V:$V,$C21,'16'!$AB:$AB)))-IF($D21="","",IF(ISNA(SUMIF('16'!$B:$B,$D21,'16'!$L:$L)),0,SUMIF('16'!$B:$B,$D21,'16'!$L:$L)))))</f>
        <v>0</v>
      </c>
      <c r="V21" s="36">
        <f>IF($D21="","",(IF($C21="","",IF(ISNA(SUMIF('17'!$V:$V,$C21,'17'!$AB:$AB)),0,SUMIF('17'!$V:$V,$C21,'17'!$AB:$AB)))-IF($D21="","",IF(ISNA(SUMIF('17'!$B:$B,$D21,'17'!$L:$L)),0,SUMIF('17'!$B:$B,$D21,'17'!$L:$L)))))</f>
        <v>0</v>
      </c>
      <c r="W21" s="36">
        <f>IF($D21="","",(IF($C21="","",IF(ISNA(SUMIF('18'!$V:$V,$C21,'18'!$AB:$AB)),0,SUMIF('18'!$V:$V,$C21,'18'!$AB:$AB)))-IF($D21="","",IF(ISNA(SUMIF('18'!$B:$B,$D21,'18'!$L:$L)),0,SUMIF('18'!$B:$B,$D21,'18'!$L:$L)))))</f>
        <v>0</v>
      </c>
      <c r="X21" s="36">
        <f>IF($D21="","",(IF($C21="","",IF(ISNA(SUMIF('19'!$V:$V,$C21,'19'!$AB:$AB)),0,SUMIF('19'!$V:$V,$C21,'19'!$AB:$AB)))-IF($D21="","",IF(ISNA(SUMIF('19'!$B:$B,$D21,'19'!$L:$L)),0,SUMIF('19'!$B:$B,$D21,'19'!$L:$L)))))</f>
        <v>0</v>
      </c>
      <c r="Y21" s="36">
        <f>IF($D21="","",(IF($C21="","",IF(ISNA(SUMIF('20'!$V:$V,$C21,'20'!$AB:$AB)),0,SUMIF('20'!$V:$V,$C21,'20'!$AB:$AB)))-IF($D21="","",IF(ISNA(SUMIF('20'!$B:$B,$D21,'20'!$L:$L)),0,SUMIF('20'!$B:$B,$D21,'20'!$L:$L)))))</f>
        <v>0</v>
      </c>
      <c r="Z21" s="36">
        <f>IF($D21="","",(IF($C21="","",IF(ISNA(SUMIF('21'!$V:$V,$C21,'21'!$AB:$AB)),0,SUMIF('21'!$V:$V,$C21,'21'!$AB:$AB)))-IF($D21="","",IF(ISNA(SUMIF('21'!$B:$B,$D21,'21'!$L:$L)),0,SUMIF('21'!$B:$B,$D21,'21'!$L:$L)))))</f>
        <v>0</v>
      </c>
      <c r="AA21" s="36">
        <f>IF($D21="","",(IF($C21="","",IF(ISNA(SUMIF('22'!$V:$V,$C21,'22'!$AB:$AB)),0,SUMIF('22'!$V:$V,$C21,'22'!$AB:$AB)))-IF($D21="","",IF(ISNA(SUMIF('22'!$B:$B,$D21,'22'!$L:$L)),0,SUMIF('22'!$B:$B,$D21,'22'!$L:$L)))))</f>
        <v>0</v>
      </c>
      <c r="AB21" s="36">
        <f>IF($D21="","",(IF($C21="","",IF(ISNA(SUMIF('23'!$V:$V,$C21,'23'!$AB:$AB)),0,SUMIF('23'!$V:$V,$C21,'23'!$AB:$AB)))-IF($D21="","",IF(ISNA(SUMIF('23'!$B:$B,$D21,'23'!$L:$L)),0,SUMIF('23'!$B:$B,$D21,'23'!$L:$L)))))</f>
        <v>0</v>
      </c>
      <c r="AC21" s="36">
        <f>IF($D21="","",(IF($C21="","",IF(ISNA(SUMIF('24'!$V:$V,$C21,'24'!$AB:$AB)),0,SUMIF('24'!$V:$V,$C21,'24'!$AB:$AB)))-IF($D21="","",IF(ISNA(SUMIF('24'!$B:$B,$D21,'24'!$L:$L)),0,SUMIF('24'!$B:$B,$D21,'24'!$L:$L)))))</f>
        <v>0</v>
      </c>
      <c r="AD21" s="36">
        <f>IF($D21="","",(IF($C21="","",IF(ISNA(SUMIF('25'!$V:$V,$C21,'25'!$AB:$AB)),0,SUMIF('25'!$V:$V,$C21,'25'!$AB:$AB)))-IF($D21="","",IF(ISNA(SUMIF('25'!$B:$B,$D21,'25'!$L:$L)),0,SUMIF('25'!$B:$B,$D21,'25'!$L:$L)))))</f>
        <v>0</v>
      </c>
      <c r="AE21" s="36">
        <f>IF($D21="","",(IF($C21="","",IF(ISNA(SUMIF('26'!$V:$V,$C21,'26'!$AB:$AB)),0,SUMIF('26'!$V:$V,$C21,'26'!$AB:$AB)))-IF($D21="","",IF(ISNA(SUMIF('26'!$B:$B,$D21,'26'!$L:$L)),0,SUMIF('26'!$B:$B,$D21,'26'!$L:$L)))))</f>
        <v>0</v>
      </c>
      <c r="AF21" s="36">
        <f>IF($D21="","",(IF($C21="","",IF(ISNA(SUMIF('27'!$V:$V,$C21,'27'!$AB:$AB)),0,SUMIF('27'!$V:$V,$C21,'27'!$AB:$AB)))-IF($D21="","",IF(ISNA(SUMIF('27'!$B:$B,$D21,'27'!$L:$L)),0,SUMIF('27'!$B:$B,$D21,'27'!$L:$L)))))</f>
        <v>0</v>
      </c>
      <c r="AG21" s="36">
        <f>IF($D21="","",(IF($C21="","",IF(ISNA(SUMIF('28'!$V:$V,$C21,'28'!$AB:$AB)),0,SUMIF('28'!$V:$V,$C21,'28'!$AB:$AB)))-IF($D21="","",IF(ISNA(SUMIF('28'!$B:$B,$D21,'28'!$L:$L)),0,SUMIF('28'!$B:$B,$D21,'28'!$L:$L)))))</f>
        <v>0</v>
      </c>
      <c r="AH21" s="36">
        <f>IF($D21="","",(IF($C21="","",IF(ISNA(SUMIF('29'!$V:$V,$C21,'29'!$AB:$AB)),0,SUMIF('29'!$V:$V,$C21,'29'!$AB:$AB)))-IF($D21="","",IF(ISNA(SUMIF('29'!$B:$B,$D21,'29'!$L:$L)),0,SUMIF('29'!$B:$B,$D21,'29'!$L:$L)))))</f>
        <v>0</v>
      </c>
      <c r="AI21" s="36">
        <f>IF($D21="","",(IF($C21="","",IF(ISNA(SUMIF('30'!$V:$V,$C21,'30'!$AB:$AB)),0,SUMIF('30'!$V:$V,$C21,'30'!$AB:$AB)))-IF($D21="","",IF(ISNA(SUMIF('30'!$B:$B,$D21,'30'!$L:$L)),0,SUMIF('30'!$B:$B,$D21,'30'!$L:$L)))))</f>
        <v>0</v>
      </c>
      <c r="AJ21" s="36">
        <f>IF($D21="","",(IF($C21="","",IF(ISNA(SUMIF('31'!$V:$V,$C21,'31'!$AB:$AB)),0,SUMIF('31'!$V:$V,$C21,'31'!$AB:$AB)))-IF($D21="","",IF(ISNA(SUMIF('31'!$B:$B,$D21,'31'!$L:$L)),0,SUMIF('31'!$B:$B,$D21,'31'!$L:$L)))))</f>
        <v>0</v>
      </c>
      <c r="AK21" s="37">
        <f t="shared" si="2"/>
        <v>0</v>
      </c>
      <c r="AL21" s="33">
        <f t="shared" si="3"/>
        <v>46</v>
      </c>
    </row>
    <row r="22" spans="1:38" ht="17.399999999999999">
      <c r="A22" s="20">
        <v>16</v>
      </c>
      <c r="C22" s="41">
        <f>IF(D22="","",VLOOKUP('CUADRO GENERADO'!D22,'BASE DATOS CONDUCTORES'!B:C,2,FALSE))</f>
        <v>6047</v>
      </c>
      <c r="D22" s="30">
        <f>IFERROR(VLOOKUP(A22,'BASE DATOS CONDUCTORES'!$X$4:$AB$1001,5,FALSE),"")</f>
        <v>47</v>
      </c>
      <c r="E22" s="36" t="str">
        <f>IF(ISNA(VLOOKUP(D22,SALDOS!B:C,2,FALSE)),"",VLOOKUP(D22,SALDOS!B:C,2,FALSE))</f>
        <v/>
      </c>
      <c r="F22" s="36">
        <f>IF($D22="","",(IF($C22="","",IF(ISNA(SUMIF('1'!$V:$V,$C22,'1'!$AB:$AB)),0,SUMIF('1'!$V:$V,$C22,'1'!$AB:$AB)))-IF($D22="","",IF(ISNA(SUMIF('1'!$B:$B,$D22,'1'!$L:$L)),0,SUMIF('1'!$B:$B,$D22,'1'!$L:$L)))))</f>
        <v>0</v>
      </c>
      <c r="G22" s="36">
        <f>IF($D22="","",(IF($C22="","",IF(ISNA(SUMIF('2'!$V:$V,$C22,'2'!$AB:$AB)),0,SUMIF('2'!$V:$V,$C22,'2'!$AB:$AB)))-IF($D22="","",IF(ISNA(SUMIF('2'!$B:$B,$D22,'2'!$L:$L)),0,SUMIF('2'!$B:$B,$D22,'2'!$L:$L)))))</f>
        <v>0</v>
      </c>
      <c r="H22" s="36">
        <f>IF($D22="","",(IF($C22="","",IF(ISNA(SUMIF('3'!$V:$V,$C22,'3'!$AB:$AB)),0,SUMIF('3'!$V:$V,$C22,'3'!$AB:$AB)))-IF($D22="","",IF(ISNA(SUMIF('3'!$B:$B,$D22,'3'!$L:$L)),0,SUMIF('3'!$B:$B,$D22,'3'!$L:$L)))))</f>
        <v>0</v>
      </c>
      <c r="I22" s="36">
        <f>IF($D22="","",(IF($C22="","",IF(ISNA(SUMIF('4'!$V:$V,$C22,'4'!$AB:$AB)),0,SUMIF('4'!$V:$V,$C22,'4'!$AB:$AB)))-IF($D22="","",IF(ISNA(SUMIF('4'!$B:$B,$D22,'4'!$L:$L)),0,SUMIF('4'!$B:$B,$D22,'4'!$L:$L)))))</f>
        <v>0</v>
      </c>
      <c r="J22" s="36">
        <f>IF($D22="","",(IF($C22="","",IF(ISNA(SUMIF('5'!$V:$V,$C22,'5'!$AB:$AB)),0,SUMIF('5'!$V:$V,$C22,'5'!$AB:$AB)))-IF($D22="","",IF(ISNA(SUMIF('5'!$B:$B,$D22,'5'!$L:$L)),0,SUMIF('5'!$B:$B,$D22,'5'!$L:$L)))))</f>
        <v>0</v>
      </c>
      <c r="K22" s="36">
        <f>IF($D22="","",(IF($C22="","",IF(ISNA(SUMIF('6'!$V:$V,$C22,'6'!$AB:$AB)),0,SUMIF('6'!$V:$V,$C22,'6'!$AB:$AB)))-IF($D22="","",IF(ISNA(SUMIF('6'!$B:$B,$D22,'6'!$L:$L)),0,SUMIF('6'!$B:$B,$D22,'6'!$L:$L)))))</f>
        <v>0</v>
      </c>
      <c r="L22" s="36">
        <f>IF($D22="","",(IF($C22="","",IF(ISNA(SUMIF('7'!$V:$V,$C22,'7'!$AB:$AB)),0,SUMIF('7'!$V:$V,$C22,'7'!$AB:$AB)))-IF($D22="","",IF(ISNA(SUMIF('7'!$B:$B,$D22,'7'!$L:$L)),0,SUMIF('7'!$B:$B,$D22,'7'!$L:$L)))))</f>
        <v>0</v>
      </c>
      <c r="M22" s="36">
        <f>IF($D22="","",(IF($C22="","",IF(ISNA(SUMIF('8'!$V:$V,$C22,'8'!$AB:$AB)),0,SUMIF('8'!$V:$V,$C22,'8'!$AB:$AB)))-IF($D22="","",IF(ISNA(SUMIF('8'!$B:$B,$D22,'8'!$L:$L)),0,SUMIF('8'!$B:$B,$D22,'8'!$L:$L)))))</f>
        <v>0</v>
      </c>
      <c r="N22" s="36">
        <f>IF($D22="","",(IF($C22="","",IF(ISNA(SUMIF('9'!$V:$V,$C22,'9'!$AB:$AB)),0,SUMIF('9'!$V:$V,$C22,'9'!$AB:$AB)))-IF($D22="","",IF(ISNA(SUMIF('9'!$B:$B,$D22,'9'!$L:$L)),0,SUMIF('9'!$B:$B,$D22,'9'!$L:$L)))))</f>
        <v>0</v>
      </c>
      <c r="O22" s="36">
        <f>IF($D22="","",(IF($C22="","",IF(ISNA(SUMIF('10'!$V:$V,$C22,'10'!$AB:$AB)),0,SUMIF('10'!$V:$V,$C22,'10'!$AB:$AB)))-IF($D22="","",IF(ISNA(SUMIF('10'!$B:$B,$D22,'10'!$L:$L)),0,SUMIF('10'!$B:$B,$D22,'10'!$L:$L)))))</f>
        <v>0</v>
      </c>
      <c r="P22" s="36">
        <f>IF($D22="","",(IF($C22="","",IF(ISNA(SUMIF('11'!$V:$V,$C22,'11'!$AB:$AB)),0,SUMIF('11'!$V:$V,$C22,'11'!$AB:$AB)))-IF($D22="","",IF(ISNA(SUMIF('11'!$B:$B,$D22,'11'!$L:$L)),0,SUMIF('11'!$B:$B,$D22,'11'!$L:$L)))))</f>
        <v>0</v>
      </c>
      <c r="Q22" s="36">
        <f>IF($D22="","",(IF($C22="","",IF(ISNA(SUMIF('12'!$V:$V,$C22,'12'!$AB:$AB)),0,SUMIF('12'!$V:$V,$C22,'12'!$AB:$AB)))-IF($D22="","",IF(ISNA(SUMIF('12'!$B:$B,$D22,'12'!$L:$L)),0,SUMIF('12'!$B:$B,$D22,'12'!$L:$L)))))</f>
        <v>0</v>
      </c>
      <c r="R22" s="36">
        <f>IF($D22="","",(IF($C22="","",IF(ISNA(SUMIF('13'!$V:$V,$C22,'13'!$AB:$AB)),0,SUMIF('13'!$V:$V,$C22,'13'!$AB:$AB)))-IF($D22="","",IF(ISNA(SUMIF('13'!$B:$B,$D22,'13'!$L:$L)),0,SUMIF('13'!$B:$B,$D22,'13'!$L:$L)))))</f>
        <v>0</v>
      </c>
      <c r="S22" s="36">
        <f>IF($D22="","",(IF($C22="","",IF(ISNA(SUMIF('14'!$V:$V,$C22,'14'!$AB:$AB)),0,SUMIF('14'!$V:$V,$C22,'14'!$AB:$AB)))-IF($D22="","",IF(ISNA(SUMIF('14'!$B:$B,$D22,'14'!$L:$L)),0,SUMIF('14'!$B:$B,$D22,'14'!$L:$L)))))</f>
        <v>0</v>
      </c>
      <c r="T22" s="36">
        <f>IF($D22="","",(IF($C22="","",IF(ISNA(SUMIF('15'!$V:$V,$C22,'15'!$AB:$AB)),0,SUMIF('15'!$V:$V,$C22,'15'!$AB:$AB)))-IF($D22="","",IF(ISNA(SUMIF('15'!$B:$B,$D22,'15'!$L:$L)),0,SUMIF('15'!$B:$B,$D22,'15'!$L:$L)))))</f>
        <v>0</v>
      </c>
      <c r="U22" s="36">
        <f>IF($D22="","",(IF($C22="","",IF(ISNA(SUMIF('16'!$V:$V,$C22,'16'!$AB:$AB)),0,SUMIF('16'!$V:$V,$C22,'16'!$AB:$AB)))-IF($D22="","",IF(ISNA(SUMIF('16'!$B:$B,$D22,'16'!$L:$L)),0,SUMIF('16'!$B:$B,$D22,'16'!$L:$L)))))</f>
        <v>0</v>
      </c>
      <c r="V22" s="36">
        <f>IF($D22="","",(IF($C22="","",IF(ISNA(SUMIF('17'!$V:$V,$C22,'17'!$AB:$AB)),0,SUMIF('17'!$V:$V,$C22,'17'!$AB:$AB)))-IF($D22="","",IF(ISNA(SUMIF('17'!$B:$B,$D22,'17'!$L:$L)),0,SUMIF('17'!$B:$B,$D22,'17'!$L:$L)))))</f>
        <v>0</v>
      </c>
      <c r="W22" s="36">
        <f>IF($D22="","",(IF($C22="","",IF(ISNA(SUMIF('18'!$V:$V,$C22,'18'!$AB:$AB)),0,SUMIF('18'!$V:$V,$C22,'18'!$AB:$AB)))-IF($D22="","",IF(ISNA(SUMIF('18'!$B:$B,$D22,'18'!$L:$L)),0,SUMIF('18'!$B:$B,$D22,'18'!$L:$L)))))</f>
        <v>0</v>
      </c>
      <c r="X22" s="36">
        <f>IF($D22="","",(IF($C22="","",IF(ISNA(SUMIF('19'!$V:$V,$C22,'19'!$AB:$AB)),0,SUMIF('19'!$V:$V,$C22,'19'!$AB:$AB)))-IF($D22="","",IF(ISNA(SUMIF('19'!$B:$B,$D22,'19'!$L:$L)),0,SUMIF('19'!$B:$B,$D22,'19'!$L:$L)))))</f>
        <v>0</v>
      </c>
      <c r="Y22" s="36">
        <f>IF($D22="","",(IF($C22="","",IF(ISNA(SUMIF('20'!$V:$V,$C22,'20'!$AB:$AB)),0,SUMIF('20'!$V:$V,$C22,'20'!$AB:$AB)))-IF($D22="","",IF(ISNA(SUMIF('20'!$B:$B,$D22,'20'!$L:$L)),0,SUMIF('20'!$B:$B,$D22,'20'!$L:$L)))))</f>
        <v>0</v>
      </c>
      <c r="Z22" s="36">
        <f>IF($D22="","",(IF($C22="","",IF(ISNA(SUMIF('21'!$V:$V,$C22,'21'!$AB:$AB)),0,SUMIF('21'!$V:$V,$C22,'21'!$AB:$AB)))-IF($D22="","",IF(ISNA(SUMIF('21'!$B:$B,$D22,'21'!$L:$L)),0,SUMIF('21'!$B:$B,$D22,'21'!$L:$L)))))</f>
        <v>0</v>
      </c>
      <c r="AA22" s="36">
        <f>IF($D22="","",(IF($C22="","",IF(ISNA(SUMIF('22'!$V:$V,$C22,'22'!$AB:$AB)),0,SUMIF('22'!$V:$V,$C22,'22'!$AB:$AB)))-IF($D22="","",IF(ISNA(SUMIF('22'!$B:$B,$D22,'22'!$L:$L)),0,SUMIF('22'!$B:$B,$D22,'22'!$L:$L)))))</f>
        <v>0</v>
      </c>
      <c r="AB22" s="36">
        <f>IF($D22="","",(IF($C22="","",IF(ISNA(SUMIF('23'!$V:$V,$C22,'23'!$AB:$AB)),0,SUMIF('23'!$V:$V,$C22,'23'!$AB:$AB)))-IF($D22="","",IF(ISNA(SUMIF('23'!$B:$B,$D22,'23'!$L:$L)),0,SUMIF('23'!$B:$B,$D22,'23'!$L:$L)))))</f>
        <v>0</v>
      </c>
      <c r="AC22" s="36">
        <f>IF($D22="","",(IF($C22="","",IF(ISNA(SUMIF('24'!$V:$V,$C22,'24'!$AB:$AB)),0,SUMIF('24'!$V:$V,$C22,'24'!$AB:$AB)))-IF($D22="","",IF(ISNA(SUMIF('24'!$B:$B,$D22,'24'!$L:$L)),0,SUMIF('24'!$B:$B,$D22,'24'!$L:$L)))))</f>
        <v>0</v>
      </c>
      <c r="AD22" s="36">
        <f>IF($D22="","",(IF($C22="","",IF(ISNA(SUMIF('25'!$V:$V,$C22,'25'!$AB:$AB)),0,SUMIF('25'!$V:$V,$C22,'25'!$AB:$AB)))-IF($D22="","",IF(ISNA(SUMIF('25'!$B:$B,$D22,'25'!$L:$L)),0,SUMIF('25'!$B:$B,$D22,'25'!$L:$L)))))</f>
        <v>0</v>
      </c>
      <c r="AE22" s="36">
        <f>IF($D22="","",(IF($C22="","",IF(ISNA(SUMIF('26'!$V:$V,$C22,'26'!$AB:$AB)),0,SUMIF('26'!$V:$V,$C22,'26'!$AB:$AB)))-IF($D22="","",IF(ISNA(SUMIF('26'!$B:$B,$D22,'26'!$L:$L)),0,SUMIF('26'!$B:$B,$D22,'26'!$L:$L)))))</f>
        <v>0</v>
      </c>
      <c r="AF22" s="36">
        <f>IF($D22="","",(IF($C22="","",IF(ISNA(SUMIF('27'!$V:$V,$C22,'27'!$AB:$AB)),0,SUMIF('27'!$V:$V,$C22,'27'!$AB:$AB)))-IF($D22="","",IF(ISNA(SUMIF('27'!$B:$B,$D22,'27'!$L:$L)),0,SUMIF('27'!$B:$B,$D22,'27'!$L:$L)))))</f>
        <v>0</v>
      </c>
      <c r="AG22" s="36">
        <f>IF($D22="","",(IF($C22="","",IF(ISNA(SUMIF('28'!$V:$V,$C22,'28'!$AB:$AB)),0,SUMIF('28'!$V:$V,$C22,'28'!$AB:$AB)))-IF($D22="","",IF(ISNA(SUMIF('28'!$B:$B,$D22,'28'!$L:$L)),0,SUMIF('28'!$B:$B,$D22,'28'!$L:$L)))))</f>
        <v>0</v>
      </c>
      <c r="AH22" s="36">
        <f>IF($D22="","",(IF($C22="","",IF(ISNA(SUMIF('29'!$V:$V,$C22,'29'!$AB:$AB)),0,SUMIF('29'!$V:$V,$C22,'29'!$AB:$AB)))-IF($D22="","",IF(ISNA(SUMIF('29'!$B:$B,$D22,'29'!$L:$L)),0,SUMIF('29'!$B:$B,$D22,'29'!$L:$L)))))</f>
        <v>0</v>
      </c>
      <c r="AI22" s="36">
        <f>IF($D22="","",(IF($C22="","",IF(ISNA(SUMIF('30'!$V:$V,$C22,'30'!$AB:$AB)),0,SUMIF('30'!$V:$V,$C22,'30'!$AB:$AB)))-IF($D22="","",IF(ISNA(SUMIF('30'!$B:$B,$D22,'30'!$L:$L)),0,SUMIF('30'!$B:$B,$D22,'30'!$L:$L)))))</f>
        <v>0</v>
      </c>
      <c r="AJ22" s="36">
        <f>IF($D22="","",(IF($C22="","",IF(ISNA(SUMIF('31'!$V:$V,$C22,'31'!$AB:$AB)),0,SUMIF('31'!$V:$V,$C22,'31'!$AB:$AB)))-IF($D22="","",IF(ISNA(SUMIF('31'!$B:$B,$D22,'31'!$L:$L)),0,SUMIF('31'!$B:$B,$D22,'31'!$L:$L)))))</f>
        <v>0</v>
      </c>
      <c r="AK22" s="37">
        <f t="shared" si="2"/>
        <v>0</v>
      </c>
      <c r="AL22" s="33">
        <f t="shared" si="3"/>
        <v>47</v>
      </c>
    </row>
    <row r="23" spans="1:38" ht="17.399999999999999">
      <c r="A23" s="20">
        <v>17</v>
      </c>
      <c r="C23" s="41">
        <f>IF(D23="","",VLOOKUP('CUADRO GENERADO'!D23,'BASE DATOS CONDUCTORES'!B:C,2,FALSE))</f>
        <v>6054</v>
      </c>
      <c r="D23" s="30">
        <f>IFERROR(VLOOKUP(A23,'BASE DATOS CONDUCTORES'!$X$4:$AB$1001,5,FALSE),"")</f>
        <v>48</v>
      </c>
      <c r="E23" s="36" t="str">
        <f>IF(ISNA(VLOOKUP(D23,SALDOS!B:C,2,FALSE)),"",VLOOKUP(D23,SALDOS!B:C,2,FALSE))</f>
        <v/>
      </c>
      <c r="F23" s="36">
        <f>IF($D23="","",(IF($C23="","",IF(ISNA(SUMIF('1'!$V:$V,$C23,'1'!$AB:$AB)),0,SUMIF('1'!$V:$V,$C23,'1'!$AB:$AB)))-IF($D23="","",IF(ISNA(SUMIF('1'!$B:$B,$D23,'1'!$L:$L)),0,SUMIF('1'!$B:$B,$D23,'1'!$L:$L)))))</f>
        <v>0</v>
      </c>
      <c r="G23" s="36">
        <f>IF($D23="","",(IF($C23="","",IF(ISNA(SUMIF('2'!$V:$V,$C23,'2'!$AB:$AB)),0,SUMIF('2'!$V:$V,$C23,'2'!$AB:$AB)))-IF($D23="","",IF(ISNA(SUMIF('2'!$B:$B,$D23,'2'!$L:$L)),0,SUMIF('2'!$B:$B,$D23,'2'!$L:$L)))))</f>
        <v>0</v>
      </c>
      <c r="H23" s="36">
        <f>IF($D23="","",(IF($C23="","",IF(ISNA(SUMIF('3'!$V:$V,$C23,'3'!$AB:$AB)),0,SUMIF('3'!$V:$V,$C23,'3'!$AB:$AB)))-IF($D23="","",IF(ISNA(SUMIF('3'!$B:$B,$D23,'3'!$L:$L)),0,SUMIF('3'!$B:$B,$D23,'3'!$L:$L)))))</f>
        <v>0</v>
      </c>
      <c r="I23" s="36">
        <f>IF($D23="","",(IF($C23="","",IF(ISNA(SUMIF('4'!$V:$V,$C23,'4'!$AB:$AB)),0,SUMIF('4'!$V:$V,$C23,'4'!$AB:$AB)))-IF($D23="","",IF(ISNA(SUMIF('4'!$B:$B,$D23,'4'!$L:$L)),0,SUMIF('4'!$B:$B,$D23,'4'!$L:$L)))))</f>
        <v>0</v>
      </c>
      <c r="J23" s="36">
        <f>IF($D23="","",(IF($C23="","",IF(ISNA(SUMIF('5'!$V:$V,$C23,'5'!$AB:$AB)),0,SUMIF('5'!$V:$V,$C23,'5'!$AB:$AB)))-IF($D23="","",IF(ISNA(SUMIF('5'!$B:$B,$D23,'5'!$L:$L)),0,SUMIF('5'!$B:$B,$D23,'5'!$L:$L)))))</f>
        <v>0</v>
      </c>
      <c r="K23" s="36">
        <f>IF($D23="","",(IF($C23="","",IF(ISNA(SUMIF('6'!$V:$V,$C23,'6'!$AB:$AB)),0,SUMIF('6'!$V:$V,$C23,'6'!$AB:$AB)))-IF($D23="","",IF(ISNA(SUMIF('6'!$B:$B,$D23,'6'!$L:$L)),0,SUMIF('6'!$B:$B,$D23,'6'!$L:$L)))))</f>
        <v>0</v>
      </c>
      <c r="L23" s="36">
        <f>IF($D23="","",(IF($C23="","",IF(ISNA(SUMIF('7'!$V:$V,$C23,'7'!$AB:$AB)),0,SUMIF('7'!$V:$V,$C23,'7'!$AB:$AB)))-IF($D23="","",IF(ISNA(SUMIF('7'!$B:$B,$D23,'7'!$L:$L)),0,SUMIF('7'!$B:$B,$D23,'7'!$L:$L)))))</f>
        <v>0</v>
      </c>
      <c r="M23" s="36">
        <f>IF($D23="","",(IF($C23="","",IF(ISNA(SUMIF('8'!$V:$V,$C23,'8'!$AB:$AB)),0,SUMIF('8'!$V:$V,$C23,'8'!$AB:$AB)))-IF($D23="","",IF(ISNA(SUMIF('8'!$B:$B,$D23,'8'!$L:$L)),0,SUMIF('8'!$B:$B,$D23,'8'!$L:$L)))))</f>
        <v>0</v>
      </c>
      <c r="N23" s="36">
        <f>IF($D23="","",(IF($C23="","",IF(ISNA(SUMIF('9'!$V:$V,$C23,'9'!$AB:$AB)),0,SUMIF('9'!$V:$V,$C23,'9'!$AB:$AB)))-IF($D23="","",IF(ISNA(SUMIF('9'!$B:$B,$D23,'9'!$L:$L)),0,SUMIF('9'!$B:$B,$D23,'9'!$L:$L)))))</f>
        <v>0</v>
      </c>
      <c r="O23" s="36">
        <f>IF($D23="","",(IF($C23="","",IF(ISNA(SUMIF('10'!$V:$V,$C23,'10'!$AB:$AB)),0,SUMIF('10'!$V:$V,$C23,'10'!$AB:$AB)))-IF($D23="","",IF(ISNA(SUMIF('10'!$B:$B,$D23,'10'!$L:$L)),0,SUMIF('10'!$B:$B,$D23,'10'!$L:$L)))))</f>
        <v>0</v>
      </c>
      <c r="P23" s="36">
        <f>IF($D23="","",(IF($C23="","",IF(ISNA(SUMIF('11'!$V:$V,$C23,'11'!$AB:$AB)),0,SUMIF('11'!$V:$V,$C23,'11'!$AB:$AB)))-IF($D23="","",IF(ISNA(SUMIF('11'!$B:$B,$D23,'11'!$L:$L)),0,SUMIF('11'!$B:$B,$D23,'11'!$L:$L)))))</f>
        <v>0</v>
      </c>
      <c r="Q23" s="36">
        <f>IF($D23="","",(IF($C23="","",IF(ISNA(SUMIF('12'!$V:$V,$C23,'12'!$AB:$AB)),0,SUMIF('12'!$V:$V,$C23,'12'!$AB:$AB)))-IF($D23="","",IF(ISNA(SUMIF('12'!$B:$B,$D23,'12'!$L:$L)),0,SUMIF('12'!$B:$B,$D23,'12'!$L:$L)))))</f>
        <v>0</v>
      </c>
      <c r="R23" s="36">
        <f>IF($D23="","",(IF($C23="","",IF(ISNA(SUMIF('13'!$V:$V,$C23,'13'!$AB:$AB)),0,SUMIF('13'!$V:$V,$C23,'13'!$AB:$AB)))-IF($D23="","",IF(ISNA(SUMIF('13'!$B:$B,$D23,'13'!$L:$L)),0,SUMIF('13'!$B:$B,$D23,'13'!$L:$L)))))</f>
        <v>0</v>
      </c>
      <c r="S23" s="36">
        <f>IF($D23="","",(IF($C23="","",IF(ISNA(SUMIF('14'!$V:$V,$C23,'14'!$AB:$AB)),0,SUMIF('14'!$V:$V,$C23,'14'!$AB:$AB)))-IF($D23="","",IF(ISNA(SUMIF('14'!$B:$B,$D23,'14'!$L:$L)),0,SUMIF('14'!$B:$B,$D23,'14'!$L:$L)))))</f>
        <v>0</v>
      </c>
      <c r="T23" s="36">
        <f>IF($D23="","",(IF($C23="","",IF(ISNA(SUMIF('15'!$V:$V,$C23,'15'!$AB:$AB)),0,SUMIF('15'!$V:$V,$C23,'15'!$AB:$AB)))-IF($D23="","",IF(ISNA(SUMIF('15'!$B:$B,$D23,'15'!$L:$L)),0,SUMIF('15'!$B:$B,$D23,'15'!$L:$L)))))</f>
        <v>0</v>
      </c>
      <c r="U23" s="36">
        <f>IF($D23="","",(IF($C23="","",IF(ISNA(SUMIF('16'!$V:$V,$C23,'16'!$AB:$AB)),0,SUMIF('16'!$V:$V,$C23,'16'!$AB:$AB)))-IF($D23="","",IF(ISNA(SUMIF('16'!$B:$B,$D23,'16'!$L:$L)),0,SUMIF('16'!$B:$B,$D23,'16'!$L:$L)))))</f>
        <v>0</v>
      </c>
      <c r="V23" s="36">
        <f>IF($D23="","",(IF($C23="","",IF(ISNA(SUMIF('17'!$V:$V,$C23,'17'!$AB:$AB)),0,SUMIF('17'!$V:$V,$C23,'17'!$AB:$AB)))-IF($D23="","",IF(ISNA(SUMIF('17'!$B:$B,$D23,'17'!$L:$L)),0,SUMIF('17'!$B:$B,$D23,'17'!$L:$L)))))</f>
        <v>0</v>
      </c>
      <c r="W23" s="36">
        <f>IF($D23="","",(IF($C23="","",IF(ISNA(SUMIF('18'!$V:$V,$C23,'18'!$AB:$AB)),0,SUMIF('18'!$V:$V,$C23,'18'!$AB:$AB)))-IF($D23="","",IF(ISNA(SUMIF('18'!$B:$B,$D23,'18'!$L:$L)),0,SUMIF('18'!$B:$B,$D23,'18'!$L:$L)))))</f>
        <v>0</v>
      </c>
      <c r="X23" s="36">
        <f>IF($D23="","",(IF($C23="","",IF(ISNA(SUMIF('19'!$V:$V,$C23,'19'!$AB:$AB)),0,SUMIF('19'!$V:$V,$C23,'19'!$AB:$AB)))-IF($D23="","",IF(ISNA(SUMIF('19'!$B:$B,$D23,'19'!$L:$L)),0,SUMIF('19'!$B:$B,$D23,'19'!$L:$L)))))</f>
        <v>0</v>
      </c>
      <c r="Y23" s="36">
        <f>IF($D23="","",(IF($C23="","",IF(ISNA(SUMIF('20'!$V:$V,$C23,'20'!$AB:$AB)),0,SUMIF('20'!$V:$V,$C23,'20'!$AB:$AB)))-IF($D23="","",IF(ISNA(SUMIF('20'!$B:$B,$D23,'20'!$L:$L)),0,SUMIF('20'!$B:$B,$D23,'20'!$L:$L)))))</f>
        <v>0</v>
      </c>
      <c r="Z23" s="36">
        <f>IF($D23="","",(IF($C23="","",IF(ISNA(SUMIF('21'!$V:$V,$C23,'21'!$AB:$AB)),0,SUMIF('21'!$V:$V,$C23,'21'!$AB:$AB)))-IF($D23="","",IF(ISNA(SUMIF('21'!$B:$B,$D23,'21'!$L:$L)),0,SUMIF('21'!$B:$B,$D23,'21'!$L:$L)))))</f>
        <v>0</v>
      </c>
      <c r="AA23" s="36">
        <f>IF($D23="","",(IF($C23="","",IF(ISNA(SUMIF('22'!$V:$V,$C23,'22'!$AB:$AB)),0,SUMIF('22'!$V:$V,$C23,'22'!$AB:$AB)))-IF($D23="","",IF(ISNA(SUMIF('22'!$B:$B,$D23,'22'!$L:$L)),0,SUMIF('22'!$B:$B,$D23,'22'!$L:$L)))))</f>
        <v>0</v>
      </c>
      <c r="AB23" s="36">
        <f>IF($D23="","",(IF($C23="","",IF(ISNA(SUMIF('23'!$V:$V,$C23,'23'!$AB:$AB)),0,SUMIF('23'!$V:$V,$C23,'23'!$AB:$AB)))-IF($D23="","",IF(ISNA(SUMIF('23'!$B:$B,$D23,'23'!$L:$L)),0,SUMIF('23'!$B:$B,$D23,'23'!$L:$L)))))</f>
        <v>0</v>
      </c>
      <c r="AC23" s="36">
        <f>IF($D23="","",(IF($C23="","",IF(ISNA(SUMIF('24'!$V:$V,$C23,'24'!$AB:$AB)),0,SUMIF('24'!$V:$V,$C23,'24'!$AB:$AB)))-IF($D23="","",IF(ISNA(SUMIF('24'!$B:$B,$D23,'24'!$L:$L)),0,SUMIF('24'!$B:$B,$D23,'24'!$L:$L)))))</f>
        <v>0</v>
      </c>
      <c r="AD23" s="36">
        <f>IF($D23="","",(IF($C23="","",IF(ISNA(SUMIF('25'!$V:$V,$C23,'25'!$AB:$AB)),0,SUMIF('25'!$V:$V,$C23,'25'!$AB:$AB)))-IF($D23="","",IF(ISNA(SUMIF('25'!$B:$B,$D23,'25'!$L:$L)),0,SUMIF('25'!$B:$B,$D23,'25'!$L:$L)))))</f>
        <v>0</v>
      </c>
      <c r="AE23" s="36">
        <f>IF($D23="","",(IF($C23="","",IF(ISNA(SUMIF('26'!$V:$V,$C23,'26'!$AB:$AB)),0,SUMIF('26'!$V:$V,$C23,'26'!$AB:$AB)))-IF($D23="","",IF(ISNA(SUMIF('26'!$B:$B,$D23,'26'!$L:$L)),0,SUMIF('26'!$B:$B,$D23,'26'!$L:$L)))))</f>
        <v>0</v>
      </c>
      <c r="AF23" s="36">
        <f>IF($D23="","",(IF($C23="","",IF(ISNA(SUMIF('27'!$V:$V,$C23,'27'!$AB:$AB)),0,SUMIF('27'!$V:$V,$C23,'27'!$AB:$AB)))-IF($D23="","",IF(ISNA(SUMIF('27'!$B:$B,$D23,'27'!$L:$L)),0,SUMIF('27'!$B:$B,$D23,'27'!$L:$L)))))</f>
        <v>0</v>
      </c>
      <c r="AG23" s="36">
        <f>IF($D23="","",(IF($C23="","",IF(ISNA(SUMIF('28'!$V:$V,$C23,'28'!$AB:$AB)),0,SUMIF('28'!$V:$V,$C23,'28'!$AB:$AB)))-IF($D23="","",IF(ISNA(SUMIF('28'!$B:$B,$D23,'28'!$L:$L)),0,SUMIF('28'!$B:$B,$D23,'28'!$L:$L)))))</f>
        <v>0</v>
      </c>
      <c r="AH23" s="36">
        <f>IF($D23="","",(IF($C23="","",IF(ISNA(SUMIF('29'!$V:$V,$C23,'29'!$AB:$AB)),0,SUMIF('29'!$V:$V,$C23,'29'!$AB:$AB)))-IF($D23="","",IF(ISNA(SUMIF('29'!$B:$B,$D23,'29'!$L:$L)),0,SUMIF('29'!$B:$B,$D23,'29'!$L:$L)))))</f>
        <v>0</v>
      </c>
      <c r="AI23" s="36">
        <f>IF($D23="","",(IF($C23="","",IF(ISNA(SUMIF('30'!$V:$V,$C23,'30'!$AB:$AB)),0,SUMIF('30'!$V:$V,$C23,'30'!$AB:$AB)))-IF($D23="","",IF(ISNA(SUMIF('30'!$B:$B,$D23,'30'!$L:$L)),0,SUMIF('30'!$B:$B,$D23,'30'!$L:$L)))))</f>
        <v>0</v>
      </c>
      <c r="AJ23" s="36">
        <f>IF($D23="","",(IF($C23="","",IF(ISNA(SUMIF('31'!$V:$V,$C23,'31'!$AB:$AB)),0,SUMIF('31'!$V:$V,$C23,'31'!$AB:$AB)))-IF($D23="","",IF(ISNA(SUMIF('31'!$B:$B,$D23,'31'!$L:$L)),0,SUMIF('31'!$B:$B,$D23,'31'!$L:$L)))))</f>
        <v>0</v>
      </c>
      <c r="AK23" s="37">
        <f t="shared" si="2"/>
        <v>0</v>
      </c>
      <c r="AL23" s="33">
        <f t="shared" si="3"/>
        <v>48</v>
      </c>
    </row>
    <row r="24" spans="1:38" ht="17.399999999999999">
      <c r="A24" s="20">
        <v>18</v>
      </c>
      <c r="C24" s="41">
        <f>IF(D24="","",VLOOKUP('CUADRO GENERADO'!D24,'BASE DATOS CONDUCTORES'!B:C,2,FALSE))</f>
        <v>6049</v>
      </c>
      <c r="D24" s="30">
        <f>IFERROR(VLOOKUP(A24,'BASE DATOS CONDUCTORES'!$X$4:$AB$1001,5,FALSE),"")</f>
        <v>49</v>
      </c>
      <c r="E24" s="36" t="str">
        <f>IF(ISNA(VLOOKUP(D24,SALDOS!B:C,2,FALSE)),"",VLOOKUP(D24,SALDOS!B:C,2,FALSE))</f>
        <v/>
      </c>
      <c r="F24" s="36">
        <f>IF($D24="","",(IF($C24="","",IF(ISNA(SUMIF('1'!$V:$V,$C24,'1'!$AB:$AB)),0,SUMIF('1'!$V:$V,$C24,'1'!$AB:$AB)))-IF($D24="","",IF(ISNA(SUMIF('1'!$B:$B,$D24,'1'!$L:$L)),0,SUMIF('1'!$B:$B,$D24,'1'!$L:$L)))))</f>
        <v>0</v>
      </c>
      <c r="G24" s="36">
        <f>IF($D24="","",(IF($C24="","",IF(ISNA(SUMIF('2'!$V:$V,$C24,'2'!$AB:$AB)),0,SUMIF('2'!$V:$V,$C24,'2'!$AB:$AB)))-IF($D24="","",IF(ISNA(SUMIF('2'!$B:$B,$D24,'2'!$L:$L)),0,SUMIF('2'!$B:$B,$D24,'2'!$L:$L)))))</f>
        <v>0</v>
      </c>
      <c r="H24" s="36">
        <f>IF($D24="","",(IF($C24="","",IF(ISNA(SUMIF('3'!$V:$V,$C24,'3'!$AB:$AB)),0,SUMIF('3'!$V:$V,$C24,'3'!$AB:$AB)))-IF($D24="","",IF(ISNA(SUMIF('3'!$B:$B,$D24,'3'!$L:$L)),0,SUMIF('3'!$B:$B,$D24,'3'!$L:$L)))))</f>
        <v>0</v>
      </c>
      <c r="I24" s="36">
        <f>IF($D24="","",(IF($C24="","",IF(ISNA(SUMIF('4'!$V:$V,$C24,'4'!$AB:$AB)),0,SUMIF('4'!$V:$V,$C24,'4'!$AB:$AB)))-IF($D24="","",IF(ISNA(SUMIF('4'!$B:$B,$D24,'4'!$L:$L)),0,SUMIF('4'!$B:$B,$D24,'4'!$L:$L)))))</f>
        <v>0</v>
      </c>
      <c r="J24" s="36">
        <f>IF($D24="","",(IF($C24="","",IF(ISNA(SUMIF('5'!$V:$V,$C24,'5'!$AB:$AB)),0,SUMIF('5'!$V:$V,$C24,'5'!$AB:$AB)))-IF($D24="","",IF(ISNA(SUMIF('5'!$B:$B,$D24,'5'!$L:$L)),0,SUMIF('5'!$B:$B,$D24,'5'!$L:$L)))))</f>
        <v>0</v>
      </c>
      <c r="K24" s="36">
        <f>IF($D24="","",(IF($C24="","",IF(ISNA(SUMIF('6'!$V:$V,$C24,'6'!$AB:$AB)),0,SUMIF('6'!$V:$V,$C24,'6'!$AB:$AB)))-IF($D24="","",IF(ISNA(SUMIF('6'!$B:$B,$D24,'6'!$L:$L)),0,SUMIF('6'!$B:$B,$D24,'6'!$L:$L)))))</f>
        <v>0</v>
      </c>
      <c r="L24" s="36">
        <f>IF($D24="","",(IF($C24="","",IF(ISNA(SUMIF('7'!$V:$V,$C24,'7'!$AB:$AB)),0,SUMIF('7'!$V:$V,$C24,'7'!$AB:$AB)))-IF($D24="","",IF(ISNA(SUMIF('7'!$B:$B,$D24,'7'!$L:$L)),0,SUMIF('7'!$B:$B,$D24,'7'!$L:$L)))))</f>
        <v>0</v>
      </c>
      <c r="M24" s="36">
        <f>IF($D24="","",(IF($C24="","",IF(ISNA(SUMIF('8'!$V:$V,$C24,'8'!$AB:$AB)),0,SUMIF('8'!$V:$V,$C24,'8'!$AB:$AB)))-IF($D24="","",IF(ISNA(SUMIF('8'!$B:$B,$D24,'8'!$L:$L)),0,SUMIF('8'!$B:$B,$D24,'8'!$L:$L)))))</f>
        <v>0</v>
      </c>
      <c r="N24" s="36">
        <f>IF($D24="","",(IF($C24="","",IF(ISNA(SUMIF('9'!$V:$V,$C24,'9'!$AB:$AB)),0,SUMIF('9'!$V:$V,$C24,'9'!$AB:$AB)))-IF($D24="","",IF(ISNA(SUMIF('9'!$B:$B,$D24,'9'!$L:$L)),0,SUMIF('9'!$B:$B,$D24,'9'!$L:$L)))))</f>
        <v>0</v>
      </c>
      <c r="O24" s="36">
        <f>IF($D24="","",(IF($C24="","",IF(ISNA(SUMIF('10'!$V:$V,$C24,'10'!$AB:$AB)),0,SUMIF('10'!$V:$V,$C24,'10'!$AB:$AB)))-IF($D24="","",IF(ISNA(SUMIF('10'!$B:$B,$D24,'10'!$L:$L)),0,SUMIF('10'!$B:$B,$D24,'10'!$L:$L)))))</f>
        <v>0</v>
      </c>
      <c r="P24" s="36">
        <f>IF($D24="","",(IF($C24="","",IF(ISNA(SUMIF('11'!$V:$V,$C24,'11'!$AB:$AB)),0,SUMIF('11'!$V:$V,$C24,'11'!$AB:$AB)))-IF($D24="","",IF(ISNA(SUMIF('11'!$B:$B,$D24,'11'!$L:$L)),0,SUMIF('11'!$B:$B,$D24,'11'!$L:$L)))))</f>
        <v>0</v>
      </c>
      <c r="Q24" s="36">
        <f>IF($D24="","",(IF($C24="","",IF(ISNA(SUMIF('12'!$V:$V,$C24,'12'!$AB:$AB)),0,SUMIF('12'!$V:$V,$C24,'12'!$AB:$AB)))-IF($D24="","",IF(ISNA(SUMIF('12'!$B:$B,$D24,'12'!$L:$L)),0,SUMIF('12'!$B:$B,$D24,'12'!$L:$L)))))</f>
        <v>0</v>
      </c>
      <c r="R24" s="36">
        <f>IF($D24="","",(IF($C24="","",IF(ISNA(SUMIF('13'!$V:$V,$C24,'13'!$AB:$AB)),0,SUMIF('13'!$V:$V,$C24,'13'!$AB:$AB)))-IF($D24="","",IF(ISNA(SUMIF('13'!$B:$B,$D24,'13'!$L:$L)),0,SUMIF('13'!$B:$B,$D24,'13'!$L:$L)))))</f>
        <v>0</v>
      </c>
      <c r="S24" s="36">
        <f>IF($D24="","",(IF($C24="","",IF(ISNA(SUMIF('14'!$V:$V,$C24,'14'!$AB:$AB)),0,SUMIF('14'!$V:$V,$C24,'14'!$AB:$AB)))-IF($D24="","",IF(ISNA(SUMIF('14'!$B:$B,$D24,'14'!$L:$L)),0,SUMIF('14'!$B:$B,$D24,'14'!$L:$L)))))</f>
        <v>0</v>
      </c>
      <c r="T24" s="36">
        <f>IF($D24="","",(IF($C24="","",IF(ISNA(SUMIF('15'!$V:$V,$C24,'15'!$AB:$AB)),0,SUMIF('15'!$V:$V,$C24,'15'!$AB:$AB)))-IF($D24="","",IF(ISNA(SUMIF('15'!$B:$B,$D24,'15'!$L:$L)),0,SUMIF('15'!$B:$B,$D24,'15'!$L:$L)))))</f>
        <v>0</v>
      </c>
      <c r="U24" s="36">
        <f>IF($D24="","",(IF($C24="","",IF(ISNA(SUMIF('16'!$V:$V,$C24,'16'!$AB:$AB)),0,SUMIF('16'!$V:$V,$C24,'16'!$AB:$AB)))-IF($D24="","",IF(ISNA(SUMIF('16'!$B:$B,$D24,'16'!$L:$L)),0,SUMIF('16'!$B:$B,$D24,'16'!$L:$L)))))</f>
        <v>0</v>
      </c>
      <c r="V24" s="36">
        <f>IF($D24="","",(IF($C24="","",IF(ISNA(SUMIF('17'!$V:$V,$C24,'17'!$AB:$AB)),0,SUMIF('17'!$V:$V,$C24,'17'!$AB:$AB)))-IF($D24="","",IF(ISNA(SUMIF('17'!$B:$B,$D24,'17'!$L:$L)),0,SUMIF('17'!$B:$B,$D24,'17'!$L:$L)))))</f>
        <v>0</v>
      </c>
      <c r="W24" s="36">
        <f>IF($D24="","",(IF($C24="","",IF(ISNA(SUMIF('18'!$V:$V,$C24,'18'!$AB:$AB)),0,SUMIF('18'!$V:$V,$C24,'18'!$AB:$AB)))-IF($D24="","",IF(ISNA(SUMIF('18'!$B:$B,$D24,'18'!$L:$L)),0,SUMIF('18'!$B:$B,$D24,'18'!$L:$L)))))</f>
        <v>0</v>
      </c>
      <c r="X24" s="36">
        <f>IF($D24="","",(IF($C24="","",IF(ISNA(SUMIF('19'!$V:$V,$C24,'19'!$AB:$AB)),0,SUMIF('19'!$V:$V,$C24,'19'!$AB:$AB)))-IF($D24="","",IF(ISNA(SUMIF('19'!$B:$B,$D24,'19'!$L:$L)),0,SUMIF('19'!$B:$B,$D24,'19'!$L:$L)))))</f>
        <v>0</v>
      </c>
      <c r="Y24" s="36">
        <f>IF($D24="","",(IF($C24="","",IF(ISNA(SUMIF('20'!$V:$V,$C24,'20'!$AB:$AB)),0,SUMIF('20'!$V:$V,$C24,'20'!$AB:$AB)))-IF($D24="","",IF(ISNA(SUMIF('20'!$B:$B,$D24,'20'!$L:$L)),0,SUMIF('20'!$B:$B,$D24,'20'!$L:$L)))))</f>
        <v>0</v>
      </c>
      <c r="Z24" s="36">
        <f>IF($D24="","",(IF($C24="","",IF(ISNA(SUMIF('21'!$V:$V,$C24,'21'!$AB:$AB)),0,SUMIF('21'!$V:$V,$C24,'21'!$AB:$AB)))-IF($D24="","",IF(ISNA(SUMIF('21'!$B:$B,$D24,'21'!$L:$L)),0,SUMIF('21'!$B:$B,$D24,'21'!$L:$L)))))</f>
        <v>0</v>
      </c>
      <c r="AA24" s="36">
        <f>IF($D24="","",(IF($C24="","",IF(ISNA(SUMIF('22'!$V:$V,$C24,'22'!$AB:$AB)),0,SUMIF('22'!$V:$V,$C24,'22'!$AB:$AB)))-IF($D24="","",IF(ISNA(SUMIF('22'!$B:$B,$D24,'22'!$L:$L)),0,SUMIF('22'!$B:$B,$D24,'22'!$L:$L)))))</f>
        <v>0</v>
      </c>
      <c r="AB24" s="36">
        <f>IF($D24="","",(IF($C24="","",IF(ISNA(SUMIF('23'!$V:$V,$C24,'23'!$AB:$AB)),0,SUMIF('23'!$V:$V,$C24,'23'!$AB:$AB)))-IF($D24="","",IF(ISNA(SUMIF('23'!$B:$B,$D24,'23'!$L:$L)),0,SUMIF('23'!$B:$B,$D24,'23'!$L:$L)))))</f>
        <v>0</v>
      </c>
      <c r="AC24" s="36">
        <f>IF($D24="","",(IF($C24="","",IF(ISNA(SUMIF('24'!$V:$V,$C24,'24'!$AB:$AB)),0,SUMIF('24'!$V:$V,$C24,'24'!$AB:$AB)))-IF($D24="","",IF(ISNA(SUMIF('24'!$B:$B,$D24,'24'!$L:$L)),0,SUMIF('24'!$B:$B,$D24,'24'!$L:$L)))))</f>
        <v>0</v>
      </c>
      <c r="AD24" s="36">
        <f>IF($D24="","",(IF($C24="","",IF(ISNA(SUMIF('25'!$V:$V,$C24,'25'!$AB:$AB)),0,SUMIF('25'!$V:$V,$C24,'25'!$AB:$AB)))-IF($D24="","",IF(ISNA(SUMIF('25'!$B:$B,$D24,'25'!$L:$L)),0,SUMIF('25'!$B:$B,$D24,'25'!$L:$L)))))</f>
        <v>0</v>
      </c>
      <c r="AE24" s="36">
        <f>IF($D24="","",(IF($C24="","",IF(ISNA(SUMIF('26'!$V:$V,$C24,'26'!$AB:$AB)),0,SUMIF('26'!$V:$V,$C24,'26'!$AB:$AB)))-IF($D24="","",IF(ISNA(SUMIF('26'!$B:$B,$D24,'26'!$L:$L)),0,SUMIF('26'!$B:$B,$D24,'26'!$L:$L)))))</f>
        <v>0</v>
      </c>
      <c r="AF24" s="36">
        <f>IF($D24="","",(IF($C24="","",IF(ISNA(SUMIF('27'!$V:$V,$C24,'27'!$AB:$AB)),0,SUMIF('27'!$V:$V,$C24,'27'!$AB:$AB)))-IF($D24="","",IF(ISNA(SUMIF('27'!$B:$B,$D24,'27'!$L:$L)),0,SUMIF('27'!$B:$B,$D24,'27'!$L:$L)))))</f>
        <v>0</v>
      </c>
      <c r="AG24" s="36">
        <f>IF($D24="","",(IF($C24="","",IF(ISNA(SUMIF('28'!$V:$V,$C24,'28'!$AB:$AB)),0,SUMIF('28'!$V:$V,$C24,'28'!$AB:$AB)))-IF($D24="","",IF(ISNA(SUMIF('28'!$B:$B,$D24,'28'!$L:$L)),0,SUMIF('28'!$B:$B,$D24,'28'!$L:$L)))))</f>
        <v>0</v>
      </c>
      <c r="AH24" s="36">
        <f>IF($D24="","",(IF($C24="","",IF(ISNA(SUMIF('29'!$V:$V,$C24,'29'!$AB:$AB)),0,SUMIF('29'!$V:$V,$C24,'29'!$AB:$AB)))-IF($D24="","",IF(ISNA(SUMIF('29'!$B:$B,$D24,'29'!$L:$L)),0,SUMIF('29'!$B:$B,$D24,'29'!$L:$L)))))</f>
        <v>0</v>
      </c>
      <c r="AI24" s="36">
        <f>IF($D24="","",(IF($C24="","",IF(ISNA(SUMIF('30'!$V:$V,$C24,'30'!$AB:$AB)),0,SUMIF('30'!$V:$V,$C24,'30'!$AB:$AB)))-IF($D24="","",IF(ISNA(SUMIF('30'!$B:$B,$D24,'30'!$L:$L)),0,SUMIF('30'!$B:$B,$D24,'30'!$L:$L)))))</f>
        <v>0</v>
      </c>
      <c r="AJ24" s="36">
        <f>IF($D24="","",(IF($C24="","",IF(ISNA(SUMIF('31'!$V:$V,$C24,'31'!$AB:$AB)),0,SUMIF('31'!$V:$V,$C24,'31'!$AB:$AB)))-IF($D24="","",IF(ISNA(SUMIF('31'!$B:$B,$D24,'31'!$L:$L)),0,SUMIF('31'!$B:$B,$D24,'31'!$L:$L)))))</f>
        <v>0</v>
      </c>
      <c r="AK24" s="37">
        <f t="shared" si="2"/>
        <v>0</v>
      </c>
      <c r="AL24" s="33">
        <f t="shared" si="3"/>
        <v>49</v>
      </c>
    </row>
    <row r="25" spans="1:38" ht="17.399999999999999">
      <c r="A25" s="20">
        <v>19</v>
      </c>
      <c r="C25" s="41">
        <f>IF(D25="","",VLOOKUP('CUADRO GENERADO'!D25,'BASE DATOS CONDUCTORES'!B:C,2,FALSE))</f>
        <v>6050</v>
      </c>
      <c r="D25" s="30">
        <f>IFERROR(VLOOKUP(A25,'BASE DATOS CONDUCTORES'!$X$4:$AB$1001,5,FALSE),"")</f>
        <v>50</v>
      </c>
      <c r="E25" s="36" t="str">
        <f>IF(ISNA(VLOOKUP(D25,SALDOS!B:C,2,FALSE)),"",VLOOKUP(D25,SALDOS!B:C,2,FALSE))</f>
        <v/>
      </c>
      <c r="F25" s="36">
        <f>IF($D25="","",(IF($C25="","",IF(ISNA(SUMIF('1'!$V:$V,$C25,'1'!$AB:$AB)),0,SUMIF('1'!$V:$V,$C25,'1'!$AB:$AB)))-IF($D25="","",IF(ISNA(SUMIF('1'!$B:$B,$D25,'1'!$L:$L)),0,SUMIF('1'!$B:$B,$D25,'1'!$L:$L)))))</f>
        <v>0</v>
      </c>
      <c r="G25" s="36">
        <f>IF($D25="","",(IF($C25="","",IF(ISNA(SUMIF('2'!$V:$V,$C25,'2'!$AB:$AB)),0,SUMIF('2'!$V:$V,$C25,'2'!$AB:$AB)))-IF($D25="","",IF(ISNA(SUMIF('2'!$B:$B,$D25,'2'!$L:$L)),0,SUMIF('2'!$B:$B,$D25,'2'!$L:$L)))))</f>
        <v>0</v>
      </c>
      <c r="H25" s="36">
        <f>IF($D25="","",(IF($C25="","",IF(ISNA(SUMIF('3'!$V:$V,$C25,'3'!$AB:$AB)),0,SUMIF('3'!$V:$V,$C25,'3'!$AB:$AB)))-IF($D25="","",IF(ISNA(SUMIF('3'!$B:$B,$D25,'3'!$L:$L)),0,SUMIF('3'!$B:$B,$D25,'3'!$L:$L)))))</f>
        <v>0</v>
      </c>
      <c r="I25" s="36">
        <f>IF($D25="","",(IF($C25="","",IF(ISNA(SUMIF('4'!$V:$V,$C25,'4'!$AB:$AB)),0,SUMIF('4'!$V:$V,$C25,'4'!$AB:$AB)))-IF($D25="","",IF(ISNA(SUMIF('4'!$B:$B,$D25,'4'!$L:$L)),0,SUMIF('4'!$B:$B,$D25,'4'!$L:$L)))))</f>
        <v>0</v>
      </c>
      <c r="J25" s="36">
        <f>IF($D25="","",(IF($C25="","",IF(ISNA(SUMIF('5'!$V:$V,$C25,'5'!$AB:$AB)),0,SUMIF('5'!$V:$V,$C25,'5'!$AB:$AB)))-IF($D25="","",IF(ISNA(SUMIF('5'!$B:$B,$D25,'5'!$L:$L)),0,SUMIF('5'!$B:$B,$D25,'5'!$L:$L)))))</f>
        <v>0</v>
      </c>
      <c r="K25" s="36">
        <f>IF($D25="","",(IF($C25="","",IF(ISNA(SUMIF('6'!$V:$V,$C25,'6'!$AB:$AB)),0,SUMIF('6'!$V:$V,$C25,'6'!$AB:$AB)))-IF($D25="","",IF(ISNA(SUMIF('6'!$B:$B,$D25,'6'!$L:$L)),0,SUMIF('6'!$B:$B,$D25,'6'!$L:$L)))))</f>
        <v>0</v>
      </c>
      <c r="L25" s="36">
        <f>IF($D25="","",(IF($C25="","",IF(ISNA(SUMIF('7'!$V:$V,$C25,'7'!$AB:$AB)),0,SUMIF('7'!$V:$V,$C25,'7'!$AB:$AB)))-IF($D25="","",IF(ISNA(SUMIF('7'!$B:$B,$D25,'7'!$L:$L)),0,SUMIF('7'!$B:$B,$D25,'7'!$L:$L)))))</f>
        <v>0</v>
      </c>
      <c r="M25" s="36">
        <f>IF($D25="","",(IF($C25="","",IF(ISNA(SUMIF('8'!$V:$V,$C25,'8'!$AB:$AB)),0,SUMIF('8'!$V:$V,$C25,'8'!$AB:$AB)))-IF($D25="","",IF(ISNA(SUMIF('8'!$B:$B,$D25,'8'!$L:$L)),0,SUMIF('8'!$B:$B,$D25,'8'!$L:$L)))))</f>
        <v>0</v>
      </c>
      <c r="N25" s="36">
        <f>IF($D25="","",(IF($C25="","",IF(ISNA(SUMIF('9'!$V:$V,$C25,'9'!$AB:$AB)),0,SUMIF('9'!$V:$V,$C25,'9'!$AB:$AB)))-IF($D25="","",IF(ISNA(SUMIF('9'!$B:$B,$D25,'9'!$L:$L)),0,SUMIF('9'!$B:$B,$D25,'9'!$L:$L)))))</f>
        <v>0</v>
      </c>
      <c r="O25" s="36">
        <f>IF($D25="","",(IF($C25="","",IF(ISNA(SUMIF('10'!$V:$V,$C25,'10'!$AB:$AB)),0,SUMIF('10'!$V:$V,$C25,'10'!$AB:$AB)))-IF($D25="","",IF(ISNA(SUMIF('10'!$B:$B,$D25,'10'!$L:$L)),0,SUMIF('10'!$B:$B,$D25,'10'!$L:$L)))))</f>
        <v>0</v>
      </c>
      <c r="P25" s="36">
        <f>IF($D25="","",(IF($C25="","",IF(ISNA(SUMIF('11'!$V:$V,$C25,'11'!$AB:$AB)),0,SUMIF('11'!$V:$V,$C25,'11'!$AB:$AB)))-IF($D25="","",IF(ISNA(SUMIF('11'!$B:$B,$D25,'11'!$L:$L)),0,SUMIF('11'!$B:$B,$D25,'11'!$L:$L)))))</f>
        <v>0</v>
      </c>
      <c r="Q25" s="36">
        <f>IF($D25="","",(IF($C25="","",IF(ISNA(SUMIF('12'!$V:$V,$C25,'12'!$AB:$AB)),0,SUMIF('12'!$V:$V,$C25,'12'!$AB:$AB)))-IF($D25="","",IF(ISNA(SUMIF('12'!$B:$B,$D25,'12'!$L:$L)),0,SUMIF('12'!$B:$B,$D25,'12'!$L:$L)))))</f>
        <v>0</v>
      </c>
      <c r="R25" s="36">
        <f>IF($D25="","",(IF($C25="","",IF(ISNA(SUMIF('13'!$V:$V,$C25,'13'!$AB:$AB)),0,SUMIF('13'!$V:$V,$C25,'13'!$AB:$AB)))-IF($D25="","",IF(ISNA(SUMIF('13'!$B:$B,$D25,'13'!$L:$L)),0,SUMIF('13'!$B:$B,$D25,'13'!$L:$L)))))</f>
        <v>0</v>
      </c>
      <c r="S25" s="36">
        <f>IF($D25="","",(IF($C25="","",IF(ISNA(SUMIF('14'!$V:$V,$C25,'14'!$AB:$AB)),0,SUMIF('14'!$V:$V,$C25,'14'!$AB:$AB)))-IF($D25="","",IF(ISNA(SUMIF('14'!$B:$B,$D25,'14'!$L:$L)),0,SUMIF('14'!$B:$B,$D25,'14'!$L:$L)))))</f>
        <v>0</v>
      </c>
      <c r="T25" s="36">
        <f>IF($D25="","",(IF($C25="","",IF(ISNA(SUMIF('15'!$V:$V,$C25,'15'!$AB:$AB)),0,SUMIF('15'!$V:$V,$C25,'15'!$AB:$AB)))-IF($D25="","",IF(ISNA(SUMIF('15'!$B:$B,$D25,'15'!$L:$L)),0,SUMIF('15'!$B:$B,$D25,'15'!$L:$L)))))</f>
        <v>0</v>
      </c>
      <c r="U25" s="36">
        <f>IF($D25="","",(IF($C25="","",IF(ISNA(SUMIF('16'!$V:$V,$C25,'16'!$AB:$AB)),0,SUMIF('16'!$V:$V,$C25,'16'!$AB:$AB)))-IF($D25="","",IF(ISNA(SUMIF('16'!$B:$B,$D25,'16'!$L:$L)),0,SUMIF('16'!$B:$B,$D25,'16'!$L:$L)))))</f>
        <v>0</v>
      </c>
      <c r="V25" s="36">
        <f>IF($D25="","",(IF($C25="","",IF(ISNA(SUMIF('17'!$V:$V,$C25,'17'!$AB:$AB)),0,SUMIF('17'!$V:$V,$C25,'17'!$AB:$AB)))-IF($D25="","",IF(ISNA(SUMIF('17'!$B:$B,$D25,'17'!$L:$L)),0,SUMIF('17'!$B:$B,$D25,'17'!$L:$L)))))</f>
        <v>0</v>
      </c>
      <c r="W25" s="36">
        <f>IF($D25="","",(IF($C25="","",IF(ISNA(SUMIF('18'!$V:$V,$C25,'18'!$AB:$AB)),0,SUMIF('18'!$V:$V,$C25,'18'!$AB:$AB)))-IF($D25="","",IF(ISNA(SUMIF('18'!$B:$B,$D25,'18'!$L:$L)),0,SUMIF('18'!$B:$B,$D25,'18'!$L:$L)))))</f>
        <v>0</v>
      </c>
      <c r="X25" s="36">
        <f>IF($D25="","",(IF($C25="","",IF(ISNA(SUMIF('19'!$V:$V,$C25,'19'!$AB:$AB)),0,SUMIF('19'!$V:$V,$C25,'19'!$AB:$AB)))-IF($D25="","",IF(ISNA(SUMIF('19'!$B:$B,$D25,'19'!$L:$L)),0,SUMIF('19'!$B:$B,$D25,'19'!$L:$L)))))</f>
        <v>0</v>
      </c>
      <c r="Y25" s="36">
        <f>IF($D25="","",(IF($C25="","",IF(ISNA(SUMIF('20'!$V:$V,$C25,'20'!$AB:$AB)),0,SUMIF('20'!$V:$V,$C25,'20'!$AB:$AB)))-IF($D25="","",IF(ISNA(SUMIF('20'!$B:$B,$D25,'20'!$L:$L)),0,SUMIF('20'!$B:$B,$D25,'20'!$L:$L)))))</f>
        <v>0</v>
      </c>
      <c r="Z25" s="36">
        <f>IF($D25="","",(IF($C25="","",IF(ISNA(SUMIF('21'!$V:$V,$C25,'21'!$AB:$AB)),0,SUMIF('21'!$V:$V,$C25,'21'!$AB:$AB)))-IF($D25="","",IF(ISNA(SUMIF('21'!$B:$B,$D25,'21'!$L:$L)),0,SUMIF('21'!$B:$B,$D25,'21'!$L:$L)))))</f>
        <v>0</v>
      </c>
      <c r="AA25" s="36">
        <f>IF($D25="","",(IF($C25="","",IF(ISNA(SUMIF('22'!$V:$V,$C25,'22'!$AB:$AB)),0,SUMIF('22'!$V:$V,$C25,'22'!$AB:$AB)))-IF($D25="","",IF(ISNA(SUMIF('22'!$B:$B,$D25,'22'!$L:$L)),0,SUMIF('22'!$B:$B,$D25,'22'!$L:$L)))))</f>
        <v>0</v>
      </c>
      <c r="AB25" s="36">
        <f>IF($D25="","",(IF($C25="","",IF(ISNA(SUMIF('23'!$V:$V,$C25,'23'!$AB:$AB)),0,SUMIF('23'!$V:$V,$C25,'23'!$AB:$AB)))-IF($D25="","",IF(ISNA(SUMIF('23'!$B:$B,$D25,'23'!$L:$L)),0,SUMIF('23'!$B:$B,$D25,'23'!$L:$L)))))</f>
        <v>0</v>
      </c>
      <c r="AC25" s="36">
        <f>IF($D25="","",(IF($C25="","",IF(ISNA(SUMIF('24'!$V:$V,$C25,'24'!$AB:$AB)),0,SUMIF('24'!$V:$V,$C25,'24'!$AB:$AB)))-IF($D25="","",IF(ISNA(SUMIF('24'!$B:$B,$D25,'24'!$L:$L)),0,SUMIF('24'!$B:$B,$D25,'24'!$L:$L)))))</f>
        <v>0</v>
      </c>
      <c r="AD25" s="36">
        <f>IF($D25="","",(IF($C25="","",IF(ISNA(SUMIF('25'!$V:$V,$C25,'25'!$AB:$AB)),0,SUMIF('25'!$V:$V,$C25,'25'!$AB:$AB)))-IF($D25="","",IF(ISNA(SUMIF('25'!$B:$B,$D25,'25'!$L:$L)),0,SUMIF('25'!$B:$B,$D25,'25'!$L:$L)))))</f>
        <v>0</v>
      </c>
      <c r="AE25" s="36">
        <f>IF($D25="","",(IF($C25="","",IF(ISNA(SUMIF('26'!$V:$V,$C25,'26'!$AB:$AB)),0,SUMIF('26'!$V:$V,$C25,'26'!$AB:$AB)))-IF($D25="","",IF(ISNA(SUMIF('26'!$B:$B,$D25,'26'!$L:$L)),0,SUMIF('26'!$B:$B,$D25,'26'!$L:$L)))))</f>
        <v>0</v>
      </c>
      <c r="AF25" s="36">
        <f>IF($D25="","",(IF($C25="","",IF(ISNA(SUMIF('27'!$V:$V,$C25,'27'!$AB:$AB)),0,SUMIF('27'!$V:$V,$C25,'27'!$AB:$AB)))-IF($D25="","",IF(ISNA(SUMIF('27'!$B:$B,$D25,'27'!$L:$L)),0,SUMIF('27'!$B:$B,$D25,'27'!$L:$L)))))</f>
        <v>0</v>
      </c>
      <c r="AG25" s="36">
        <f>IF($D25="","",(IF($C25="","",IF(ISNA(SUMIF('28'!$V:$V,$C25,'28'!$AB:$AB)),0,SUMIF('28'!$V:$V,$C25,'28'!$AB:$AB)))-IF($D25="","",IF(ISNA(SUMIF('28'!$B:$B,$D25,'28'!$L:$L)),0,SUMIF('28'!$B:$B,$D25,'28'!$L:$L)))))</f>
        <v>0</v>
      </c>
      <c r="AH25" s="36">
        <f>IF($D25="","",(IF($C25="","",IF(ISNA(SUMIF('29'!$V:$V,$C25,'29'!$AB:$AB)),0,SUMIF('29'!$V:$V,$C25,'29'!$AB:$AB)))-IF($D25="","",IF(ISNA(SUMIF('29'!$B:$B,$D25,'29'!$L:$L)),0,SUMIF('29'!$B:$B,$D25,'29'!$L:$L)))))</f>
        <v>0</v>
      </c>
      <c r="AI25" s="36">
        <f>IF($D25="","",(IF($C25="","",IF(ISNA(SUMIF('30'!$V:$V,$C25,'30'!$AB:$AB)),0,SUMIF('30'!$V:$V,$C25,'30'!$AB:$AB)))-IF($D25="","",IF(ISNA(SUMIF('30'!$B:$B,$D25,'30'!$L:$L)),0,SUMIF('30'!$B:$B,$D25,'30'!$L:$L)))))</f>
        <v>0</v>
      </c>
      <c r="AJ25" s="36">
        <f>IF($D25="","",(IF($C25="","",IF(ISNA(SUMIF('31'!$V:$V,$C25,'31'!$AB:$AB)),0,SUMIF('31'!$V:$V,$C25,'31'!$AB:$AB)))-IF($D25="","",IF(ISNA(SUMIF('31'!$B:$B,$D25,'31'!$L:$L)),0,SUMIF('31'!$B:$B,$D25,'31'!$L:$L)))))</f>
        <v>0</v>
      </c>
      <c r="AK25" s="37">
        <f t="shared" si="2"/>
        <v>0</v>
      </c>
      <c r="AL25" s="33">
        <f t="shared" si="3"/>
        <v>50</v>
      </c>
    </row>
    <row r="26" spans="1:38" ht="17.399999999999999">
      <c r="A26" s="20">
        <v>20</v>
      </c>
      <c r="C26" s="41">
        <f>IF(D26="","",VLOOKUP('CUADRO GENERADO'!D26,'BASE DATOS CONDUCTORES'!B:C,2,FALSE))</f>
        <v>6055</v>
      </c>
      <c r="D26" s="30">
        <f>IFERROR(VLOOKUP(A26,'BASE DATOS CONDUCTORES'!$X$4:$AB$1001,5,FALSE),"")</f>
        <v>55</v>
      </c>
      <c r="E26" s="36" t="str">
        <f>IF(ISNA(VLOOKUP(D26,SALDOS!B:C,2,FALSE)),"",VLOOKUP(D26,SALDOS!B:C,2,FALSE))</f>
        <v/>
      </c>
      <c r="F26" s="36">
        <f>IF($D26="","",(IF($C26="","",IF(ISNA(SUMIF('1'!$V:$V,$C26,'1'!$AB:$AB)),0,SUMIF('1'!$V:$V,$C26,'1'!$AB:$AB)))-IF($D26="","",IF(ISNA(SUMIF('1'!$B:$B,$D26,'1'!$L:$L)),0,SUMIF('1'!$B:$B,$D26,'1'!$L:$L)))))</f>
        <v>0</v>
      </c>
      <c r="G26" s="36">
        <f>IF($D26="","",(IF($C26="","",IF(ISNA(SUMIF('2'!$V:$V,$C26,'2'!$AB:$AB)),0,SUMIF('2'!$V:$V,$C26,'2'!$AB:$AB)))-IF($D26="","",IF(ISNA(SUMIF('2'!$B:$B,$D26,'2'!$L:$L)),0,SUMIF('2'!$B:$B,$D26,'2'!$L:$L)))))</f>
        <v>0</v>
      </c>
      <c r="H26" s="36">
        <f>IF($D26="","",(IF($C26="","",IF(ISNA(SUMIF('3'!$V:$V,$C26,'3'!$AB:$AB)),0,SUMIF('3'!$V:$V,$C26,'3'!$AB:$AB)))-IF($D26="","",IF(ISNA(SUMIF('3'!$B:$B,$D26,'3'!$L:$L)),0,SUMIF('3'!$B:$B,$D26,'3'!$L:$L)))))</f>
        <v>0</v>
      </c>
      <c r="I26" s="36">
        <f>IF($D26="","",(IF($C26="","",IF(ISNA(SUMIF('4'!$V:$V,$C26,'4'!$AB:$AB)),0,SUMIF('4'!$V:$V,$C26,'4'!$AB:$AB)))-IF($D26="","",IF(ISNA(SUMIF('4'!$B:$B,$D26,'4'!$L:$L)),0,SUMIF('4'!$B:$B,$D26,'4'!$L:$L)))))</f>
        <v>0</v>
      </c>
      <c r="J26" s="36">
        <f>IF($D26="","",(IF($C26="","",IF(ISNA(SUMIF('5'!$V:$V,$C26,'5'!$AB:$AB)),0,SUMIF('5'!$V:$V,$C26,'5'!$AB:$AB)))-IF($D26="","",IF(ISNA(SUMIF('5'!$B:$B,$D26,'5'!$L:$L)),0,SUMIF('5'!$B:$B,$D26,'5'!$L:$L)))))</f>
        <v>0</v>
      </c>
      <c r="K26" s="36">
        <f>IF($D26="","",(IF($C26="","",IF(ISNA(SUMIF('6'!$V:$V,$C26,'6'!$AB:$AB)),0,SUMIF('6'!$V:$V,$C26,'6'!$AB:$AB)))-IF($D26="","",IF(ISNA(SUMIF('6'!$B:$B,$D26,'6'!$L:$L)),0,SUMIF('6'!$B:$B,$D26,'6'!$L:$L)))))</f>
        <v>0</v>
      </c>
      <c r="L26" s="36">
        <f>IF($D26="","",(IF($C26="","",IF(ISNA(SUMIF('7'!$V:$V,$C26,'7'!$AB:$AB)),0,SUMIF('7'!$V:$V,$C26,'7'!$AB:$AB)))-IF($D26="","",IF(ISNA(SUMIF('7'!$B:$B,$D26,'7'!$L:$L)),0,SUMIF('7'!$B:$B,$D26,'7'!$L:$L)))))</f>
        <v>0</v>
      </c>
      <c r="M26" s="36">
        <f>IF($D26="","",(IF($C26="","",IF(ISNA(SUMIF('8'!$V:$V,$C26,'8'!$AB:$AB)),0,SUMIF('8'!$V:$V,$C26,'8'!$AB:$AB)))-IF($D26="","",IF(ISNA(SUMIF('8'!$B:$B,$D26,'8'!$L:$L)),0,SUMIF('8'!$B:$B,$D26,'8'!$L:$L)))))</f>
        <v>0</v>
      </c>
      <c r="N26" s="36">
        <f>IF($D26="","",(IF($C26="","",IF(ISNA(SUMIF('9'!$V:$V,$C26,'9'!$AB:$AB)),0,SUMIF('9'!$V:$V,$C26,'9'!$AB:$AB)))-IF($D26="","",IF(ISNA(SUMIF('9'!$B:$B,$D26,'9'!$L:$L)),0,SUMIF('9'!$B:$B,$D26,'9'!$L:$L)))))</f>
        <v>0</v>
      </c>
      <c r="O26" s="36">
        <f>IF($D26="","",(IF($C26="","",IF(ISNA(SUMIF('10'!$V:$V,$C26,'10'!$AB:$AB)),0,SUMIF('10'!$V:$V,$C26,'10'!$AB:$AB)))-IF($D26="","",IF(ISNA(SUMIF('10'!$B:$B,$D26,'10'!$L:$L)),0,SUMIF('10'!$B:$B,$D26,'10'!$L:$L)))))</f>
        <v>0</v>
      </c>
      <c r="P26" s="36">
        <f>IF($D26="","",(IF($C26="","",IF(ISNA(SUMIF('11'!$V:$V,$C26,'11'!$AB:$AB)),0,SUMIF('11'!$V:$V,$C26,'11'!$AB:$AB)))-IF($D26="","",IF(ISNA(SUMIF('11'!$B:$B,$D26,'11'!$L:$L)),0,SUMIF('11'!$B:$B,$D26,'11'!$L:$L)))))</f>
        <v>0</v>
      </c>
      <c r="Q26" s="36">
        <f>IF($D26="","",(IF($C26="","",IF(ISNA(SUMIF('12'!$V:$V,$C26,'12'!$AB:$AB)),0,SUMIF('12'!$V:$V,$C26,'12'!$AB:$AB)))-IF($D26="","",IF(ISNA(SUMIF('12'!$B:$B,$D26,'12'!$L:$L)),0,SUMIF('12'!$B:$B,$D26,'12'!$L:$L)))))</f>
        <v>0</v>
      </c>
      <c r="R26" s="36">
        <f>IF($D26="","",(IF($C26="","",IF(ISNA(SUMIF('13'!$V:$V,$C26,'13'!$AB:$AB)),0,SUMIF('13'!$V:$V,$C26,'13'!$AB:$AB)))-IF($D26="","",IF(ISNA(SUMIF('13'!$B:$B,$D26,'13'!$L:$L)),0,SUMIF('13'!$B:$B,$D26,'13'!$L:$L)))))</f>
        <v>0</v>
      </c>
      <c r="S26" s="36">
        <f>IF($D26="","",(IF($C26="","",IF(ISNA(SUMIF('14'!$V:$V,$C26,'14'!$AB:$AB)),0,SUMIF('14'!$V:$V,$C26,'14'!$AB:$AB)))-IF($D26="","",IF(ISNA(SUMIF('14'!$B:$B,$D26,'14'!$L:$L)),0,SUMIF('14'!$B:$B,$D26,'14'!$L:$L)))))</f>
        <v>0</v>
      </c>
      <c r="T26" s="36">
        <f>IF($D26="","",(IF($C26="","",IF(ISNA(SUMIF('15'!$V:$V,$C26,'15'!$AB:$AB)),0,SUMIF('15'!$V:$V,$C26,'15'!$AB:$AB)))-IF($D26="","",IF(ISNA(SUMIF('15'!$B:$B,$D26,'15'!$L:$L)),0,SUMIF('15'!$B:$B,$D26,'15'!$L:$L)))))</f>
        <v>0</v>
      </c>
      <c r="U26" s="36">
        <f>IF($D26="","",(IF($C26="","",IF(ISNA(SUMIF('16'!$V:$V,$C26,'16'!$AB:$AB)),0,SUMIF('16'!$V:$V,$C26,'16'!$AB:$AB)))-IF($D26="","",IF(ISNA(SUMIF('16'!$B:$B,$D26,'16'!$L:$L)),0,SUMIF('16'!$B:$B,$D26,'16'!$L:$L)))))</f>
        <v>0</v>
      </c>
      <c r="V26" s="36">
        <f>IF($D26="","",(IF($C26="","",IF(ISNA(SUMIF('17'!$V:$V,$C26,'17'!$AB:$AB)),0,SUMIF('17'!$V:$V,$C26,'17'!$AB:$AB)))-IF($D26="","",IF(ISNA(SUMIF('17'!$B:$B,$D26,'17'!$L:$L)),0,SUMIF('17'!$B:$B,$D26,'17'!$L:$L)))))</f>
        <v>0</v>
      </c>
      <c r="W26" s="36">
        <f>IF($D26="","",(IF($C26="","",IF(ISNA(SUMIF('18'!$V:$V,$C26,'18'!$AB:$AB)),0,SUMIF('18'!$V:$V,$C26,'18'!$AB:$AB)))-IF($D26="","",IF(ISNA(SUMIF('18'!$B:$B,$D26,'18'!$L:$L)),0,SUMIF('18'!$B:$B,$D26,'18'!$L:$L)))))</f>
        <v>0</v>
      </c>
      <c r="X26" s="36">
        <f>IF($D26="","",(IF($C26="","",IF(ISNA(SUMIF('19'!$V:$V,$C26,'19'!$AB:$AB)),0,SUMIF('19'!$V:$V,$C26,'19'!$AB:$AB)))-IF($D26="","",IF(ISNA(SUMIF('19'!$B:$B,$D26,'19'!$L:$L)),0,SUMIF('19'!$B:$B,$D26,'19'!$L:$L)))))</f>
        <v>0</v>
      </c>
      <c r="Y26" s="36">
        <f>IF($D26="","",(IF($C26="","",IF(ISNA(SUMIF('20'!$V:$V,$C26,'20'!$AB:$AB)),0,SUMIF('20'!$V:$V,$C26,'20'!$AB:$AB)))-IF($D26="","",IF(ISNA(SUMIF('20'!$B:$B,$D26,'20'!$L:$L)),0,SUMIF('20'!$B:$B,$D26,'20'!$L:$L)))))</f>
        <v>0</v>
      </c>
      <c r="Z26" s="36">
        <f>IF($D26="","",(IF($C26="","",IF(ISNA(SUMIF('21'!$V:$V,$C26,'21'!$AB:$AB)),0,SUMIF('21'!$V:$V,$C26,'21'!$AB:$AB)))-IF($D26="","",IF(ISNA(SUMIF('21'!$B:$B,$D26,'21'!$L:$L)),0,SUMIF('21'!$B:$B,$D26,'21'!$L:$L)))))</f>
        <v>0</v>
      </c>
      <c r="AA26" s="36">
        <f>IF($D26="","",(IF($C26="","",IF(ISNA(SUMIF('22'!$V:$V,$C26,'22'!$AB:$AB)),0,SUMIF('22'!$V:$V,$C26,'22'!$AB:$AB)))-IF($D26="","",IF(ISNA(SUMIF('22'!$B:$B,$D26,'22'!$L:$L)),0,SUMIF('22'!$B:$B,$D26,'22'!$L:$L)))))</f>
        <v>0</v>
      </c>
      <c r="AB26" s="36">
        <f>IF($D26="","",(IF($C26="","",IF(ISNA(SUMIF('23'!$V:$V,$C26,'23'!$AB:$AB)),0,SUMIF('23'!$V:$V,$C26,'23'!$AB:$AB)))-IF($D26="","",IF(ISNA(SUMIF('23'!$B:$B,$D26,'23'!$L:$L)),0,SUMIF('23'!$B:$B,$D26,'23'!$L:$L)))))</f>
        <v>0</v>
      </c>
      <c r="AC26" s="36">
        <f>IF($D26="","",(IF($C26="","",IF(ISNA(SUMIF('24'!$V:$V,$C26,'24'!$AB:$AB)),0,SUMIF('24'!$V:$V,$C26,'24'!$AB:$AB)))-IF($D26="","",IF(ISNA(SUMIF('24'!$B:$B,$D26,'24'!$L:$L)),0,SUMIF('24'!$B:$B,$D26,'24'!$L:$L)))))</f>
        <v>0</v>
      </c>
      <c r="AD26" s="36">
        <f>IF($D26="","",(IF($C26="","",IF(ISNA(SUMIF('25'!$V:$V,$C26,'25'!$AB:$AB)),0,SUMIF('25'!$V:$V,$C26,'25'!$AB:$AB)))-IF($D26="","",IF(ISNA(SUMIF('25'!$B:$B,$D26,'25'!$L:$L)),0,SUMIF('25'!$B:$B,$D26,'25'!$L:$L)))))</f>
        <v>0</v>
      </c>
      <c r="AE26" s="36">
        <f>IF($D26="","",(IF($C26="","",IF(ISNA(SUMIF('26'!$V:$V,$C26,'26'!$AB:$AB)),0,SUMIF('26'!$V:$V,$C26,'26'!$AB:$AB)))-IF($D26="","",IF(ISNA(SUMIF('26'!$B:$B,$D26,'26'!$L:$L)),0,SUMIF('26'!$B:$B,$D26,'26'!$L:$L)))))</f>
        <v>0</v>
      </c>
      <c r="AF26" s="36">
        <f>IF($D26="","",(IF($C26="","",IF(ISNA(SUMIF('27'!$V:$V,$C26,'27'!$AB:$AB)),0,SUMIF('27'!$V:$V,$C26,'27'!$AB:$AB)))-IF($D26="","",IF(ISNA(SUMIF('27'!$B:$B,$D26,'27'!$L:$L)),0,SUMIF('27'!$B:$B,$D26,'27'!$L:$L)))))</f>
        <v>0</v>
      </c>
      <c r="AG26" s="36">
        <f>IF($D26="","",(IF($C26="","",IF(ISNA(SUMIF('28'!$V:$V,$C26,'28'!$AB:$AB)),0,SUMIF('28'!$V:$V,$C26,'28'!$AB:$AB)))-IF($D26="","",IF(ISNA(SUMIF('28'!$B:$B,$D26,'28'!$L:$L)),0,SUMIF('28'!$B:$B,$D26,'28'!$L:$L)))))</f>
        <v>0</v>
      </c>
      <c r="AH26" s="36">
        <f>IF($D26="","",(IF($C26="","",IF(ISNA(SUMIF('29'!$V:$V,$C26,'29'!$AB:$AB)),0,SUMIF('29'!$V:$V,$C26,'29'!$AB:$AB)))-IF($D26="","",IF(ISNA(SUMIF('29'!$B:$B,$D26,'29'!$L:$L)),0,SUMIF('29'!$B:$B,$D26,'29'!$L:$L)))))</f>
        <v>0</v>
      </c>
      <c r="AI26" s="36">
        <f>IF($D26="","",(IF($C26="","",IF(ISNA(SUMIF('30'!$V:$V,$C26,'30'!$AB:$AB)),0,SUMIF('30'!$V:$V,$C26,'30'!$AB:$AB)))-IF($D26="","",IF(ISNA(SUMIF('30'!$B:$B,$D26,'30'!$L:$L)),0,SUMIF('30'!$B:$B,$D26,'30'!$L:$L)))))</f>
        <v>0</v>
      </c>
      <c r="AJ26" s="36">
        <f>IF($D26="","",(IF($C26="","",IF(ISNA(SUMIF('31'!$V:$V,$C26,'31'!$AB:$AB)),0,SUMIF('31'!$V:$V,$C26,'31'!$AB:$AB)))-IF($D26="","",IF(ISNA(SUMIF('31'!$B:$B,$D26,'31'!$L:$L)),0,SUMIF('31'!$B:$B,$D26,'31'!$L:$L)))))</f>
        <v>0</v>
      </c>
      <c r="AK26" s="37">
        <f t="shared" si="2"/>
        <v>0</v>
      </c>
      <c r="AL26" s="33">
        <f t="shared" si="3"/>
        <v>55</v>
      </c>
    </row>
    <row r="27" spans="1:38" ht="17.399999999999999">
      <c r="A27" s="20">
        <v>21</v>
      </c>
      <c r="C27" s="41">
        <f>IF(D27="","",VLOOKUP('CUADRO GENERADO'!D27,'BASE DATOS CONDUCTORES'!B:C,2,FALSE))</f>
        <v>6062</v>
      </c>
      <c r="D27" s="30">
        <f>IFERROR(VLOOKUP(A27,'BASE DATOS CONDUCTORES'!$X$4:$AB$1001,5,FALSE),"")</f>
        <v>62</v>
      </c>
      <c r="E27" s="36" t="str">
        <f>IF(ISNA(VLOOKUP(D27,SALDOS!B:C,2,FALSE)),"",VLOOKUP(D27,SALDOS!B:C,2,FALSE))</f>
        <v/>
      </c>
      <c r="F27" s="36">
        <f>IF($D27="","",(IF($C27="","",IF(ISNA(SUMIF('1'!$V:$V,$C27,'1'!$AB:$AB)),0,SUMIF('1'!$V:$V,$C27,'1'!$AB:$AB)))-IF($D27="","",IF(ISNA(SUMIF('1'!$B:$B,$D27,'1'!$L:$L)),0,SUMIF('1'!$B:$B,$D27,'1'!$L:$L)))))</f>
        <v>0</v>
      </c>
      <c r="G27" s="36">
        <f>IF($D27="","",(IF($C27="","",IF(ISNA(SUMIF('2'!$V:$V,$C27,'2'!$AB:$AB)),0,SUMIF('2'!$V:$V,$C27,'2'!$AB:$AB)))-IF($D27="","",IF(ISNA(SUMIF('2'!$B:$B,$D27,'2'!$L:$L)),0,SUMIF('2'!$B:$B,$D27,'2'!$L:$L)))))</f>
        <v>0</v>
      </c>
      <c r="H27" s="36">
        <f>IF($D27="","",(IF($C27="","",IF(ISNA(SUMIF('3'!$V:$V,$C27,'3'!$AB:$AB)),0,SUMIF('3'!$V:$V,$C27,'3'!$AB:$AB)))-IF($D27="","",IF(ISNA(SUMIF('3'!$B:$B,$D27,'3'!$L:$L)),0,SUMIF('3'!$B:$B,$D27,'3'!$L:$L)))))</f>
        <v>0</v>
      </c>
      <c r="I27" s="36">
        <f>IF($D27="","",(IF($C27="","",IF(ISNA(SUMIF('4'!$V:$V,$C27,'4'!$AB:$AB)),0,SUMIF('4'!$V:$V,$C27,'4'!$AB:$AB)))-IF($D27="","",IF(ISNA(SUMIF('4'!$B:$B,$D27,'4'!$L:$L)),0,SUMIF('4'!$B:$B,$D27,'4'!$L:$L)))))</f>
        <v>0</v>
      </c>
      <c r="J27" s="36">
        <f>IF($D27="","",(IF($C27="","",IF(ISNA(SUMIF('5'!$V:$V,$C27,'5'!$AB:$AB)),0,SUMIF('5'!$V:$V,$C27,'5'!$AB:$AB)))-IF($D27="","",IF(ISNA(SUMIF('5'!$B:$B,$D27,'5'!$L:$L)),0,SUMIF('5'!$B:$B,$D27,'5'!$L:$L)))))</f>
        <v>0</v>
      </c>
      <c r="K27" s="36">
        <f>IF($D27="","",(IF($C27="","",IF(ISNA(SUMIF('6'!$V:$V,$C27,'6'!$AB:$AB)),0,SUMIF('6'!$V:$V,$C27,'6'!$AB:$AB)))-IF($D27="","",IF(ISNA(SUMIF('6'!$B:$B,$D27,'6'!$L:$L)),0,SUMIF('6'!$B:$B,$D27,'6'!$L:$L)))))</f>
        <v>0</v>
      </c>
      <c r="L27" s="36">
        <f>IF($D27="","",(IF($C27="","",IF(ISNA(SUMIF('7'!$V:$V,$C27,'7'!$AB:$AB)),0,SUMIF('7'!$V:$V,$C27,'7'!$AB:$AB)))-IF($D27="","",IF(ISNA(SUMIF('7'!$B:$B,$D27,'7'!$L:$L)),0,SUMIF('7'!$B:$B,$D27,'7'!$L:$L)))))</f>
        <v>0</v>
      </c>
      <c r="M27" s="36">
        <f>IF($D27="","",(IF($C27="","",IF(ISNA(SUMIF('8'!$V:$V,$C27,'8'!$AB:$AB)),0,SUMIF('8'!$V:$V,$C27,'8'!$AB:$AB)))-IF($D27="","",IF(ISNA(SUMIF('8'!$B:$B,$D27,'8'!$L:$L)),0,SUMIF('8'!$B:$B,$D27,'8'!$L:$L)))))</f>
        <v>0</v>
      </c>
      <c r="N27" s="36">
        <f>IF($D27="","",(IF($C27="","",IF(ISNA(SUMIF('9'!$V:$V,$C27,'9'!$AB:$AB)),0,SUMIF('9'!$V:$V,$C27,'9'!$AB:$AB)))-IF($D27="","",IF(ISNA(SUMIF('9'!$B:$B,$D27,'9'!$L:$L)),0,SUMIF('9'!$B:$B,$D27,'9'!$L:$L)))))</f>
        <v>0</v>
      </c>
      <c r="O27" s="36">
        <f>IF($D27="","",(IF($C27="","",IF(ISNA(SUMIF('10'!$V:$V,$C27,'10'!$AB:$AB)),0,SUMIF('10'!$V:$V,$C27,'10'!$AB:$AB)))-IF($D27="","",IF(ISNA(SUMIF('10'!$B:$B,$D27,'10'!$L:$L)),0,SUMIF('10'!$B:$B,$D27,'10'!$L:$L)))))</f>
        <v>0</v>
      </c>
      <c r="P27" s="36">
        <f>IF($D27="","",(IF($C27="","",IF(ISNA(SUMIF('11'!$V:$V,$C27,'11'!$AB:$AB)),0,SUMIF('11'!$V:$V,$C27,'11'!$AB:$AB)))-IF($D27="","",IF(ISNA(SUMIF('11'!$B:$B,$D27,'11'!$L:$L)),0,SUMIF('11'!$B:$B,$D27,'11'!$L:$L)))))</f>
        <v>0</v>
      </c>
      <c r="Q27" s="36">
        <f>IF($D27="","",(IF($C27="","",IF(ISNA(SUMIF('12'!$V:$V,$C27,'12'!$AB:$AB)),0,SUMIF('12'!$V:$V,$C27,'12'!$AB:$AB)))-IF($D27="","",IF(ISNA(SUMIF('12'!$B:$B,$D27,'12'!$L:$L)),0,SUMIF('12'!$B:$B,$D27,'12'!$L:$L)))))</f>
        <v>0</v>
      </c>
      <c r="R27" s="36">
        <f>IF($D27="","",(IF($C27="","",IF(ISNA(SUMIF('13'!$V:$V,$C27,'13'!$AB:$AB)),0,SUMIF('13'!$V:$V,$C27,'13'!$AB:$AB)))-IF($D27="","",IF(ISNA(SUMIF('13'!$B:$B,$D27,'13'!$L:$L)),0,SUMIF('13'!$B:$B,$D27,'13'!$L:$L)))))</f>
        <v>0</v>
      </c>
      <c r="S27" s="36">
        <f>IF($D27="","",(IF($C27="","",IF(ISNA(SUMIF('14'!$V:$V,$C27,'14'!$AB:$AB)),0,SUMIF('14'!$V:$V,$C27,'14'!$AB:$AB)))-IF($D27="","",IF(ISNA(SUMIF('14'!$B:$B,$D27,'14'!$L:$L)),0,SUMIF('14'!$B:$B,$D27,'14'!$L:$L)))))</f>
        <v>0</v>
      </c>
      <c r="T27" s="36">
        <f>IF($D27="","",(IF($C27="","",IF(ISNA(SUMIF('15'!$V:$V,$C27,'15'!$AB:$AB)),0,SUMIF('15'!$V:$V,$C27,'15'!$AB:$AB)))-IF($D27="","",IF(ISNA(SUMIF('15'!$B:$B,$D27,'15'!$L:$L)),0,SUMIF('15'!$B:$B,$D27,'15'!$L:$L)))))</f>
        <v>0</v>
      </c>
      <c r="U27" s="36">
        <f>IF($D27="","",(IF($C27="","",IF(ISNA(SUMIF('16'!$V:$V,$C27,'16'!$AB:$AB)),0,SUMIF('16'!$V:$V,$C27,'16'!$AB:$AB)))-IF($D27="","",IF(ISNA(SUMIF('16'!$B:$B,$D27,'16'!$L:$L)),0,SUMIF('16'!$B:$B,$D27,'16'!$L:$L)))))</f>
        <v>0</v>
      </c>
      <c r="V27" s="36">
        <f>IF($D27="","",(IF($C27="","",IF(ISNA(SUMIF('17'!$V:$V,$C27,'17'!$AB:$AB)),0,SUMIF('17'!$V:$V,$C27,'17'!$AB:$AB)))-IF($D27="","",IF(ISNA(SUMIF('17'!$B:$B,$D27,'17'!$L:$L)),0,SUMIF('17'!$B:$B,$D27,'17'!$L:$L)))))</f>
        <v>0</v>
      </c>
      <c r="W27" s="36">
        <f>IF($D27="","",(IF($C27="","",IF(ISNA(SUMIF('18'!$V:$V,$C27,'18'!$AB:$AB)),0,SUMIF('18'!$V:$V,$C27,'18'!$AB:$AB)))-IF($D27="","",IF(ISNA(SUMIF('18'!$B:$B,$D27,'18'!$L:$L)),0,SUMIF('18'!$B:$B,$D27,'18'!$L:$L)))))</f>
        <v>0</v>
      </c>
      <c r="X27" s="36">
        <f>IF($D27="","",(IF($C27="","",IF(ISNA(SUMIF('19'!$V:$V,$C27,'19'!$AB:$AB)),0,SUMIF('19'!$V:$V,$C27,'19'!$AB:$AB)))-IF($D27="","",IF(ISNA(SUMIF('19'!$B:$B,$D27,'19'!$L:$L)),0,SUMIF('19'!$B:$B,$D27,'19'!$L:$L)))))</f>
        <v>0</v>
      </c>
      <c r="Y27" s="36">
        <f>IF($D27="","",(IF($C27="","",IF(ISNA(SUMIF('20'!$V:$V,$C27,'20'!$AB:$AB)),0,SUMIF('20'!$V:$V,$C27,'20'!$AB:$AB)))-IF($D27="","",IF(ISNA(SUMIF('20'!$B:$B,$D27,'20'!$L:$L)),0,SUMIF('20'!$B:$B,$D27,'20'!$L:$L)))))</f>
        <v>0</v>
      </c>
      <c r="Z27" s="36">
        <f>IF($D27="","",(IF($C27="","",IF(ISNA(SUMIF('21'!$V:$V,$C27,'21'!$AB:$AB)),0,SUMIF('21'!$V:$V,$C27,'21'!$AB:$AB)))-IF($D27="","",IF(ISNA(SUMIF('21'!$B:$B,$D27,'21'!$L:$L)),0,SUMIF('21'!$B:$B,$D27,'21'!$L:$L)))))</f>
        <v>0</v>
      </c>
      <c r="AA27" s="36">
        <f>IF($D27="","",(IF($C27="","",IF(ISNA(SUMIF('22'!$V:$V,$C27,'22'!$AB:$AB)),0,SUMIF('22'!$V:$V,$C27,'22'!$AB:$AB)))-IF($D27="","",IF(ISNA(SUMIF('22'!$B:$B,$D27,'22'!$L:$L)),0,SUMIF('22'!$B:$B,$D27,'22'!$L:$L)))))</f>
        <v>0</v>
      </c>
      <c r="AB27" s="36">
        <f>IF($D27="","",(IF($C27="","",IF(ISNA(SUMIF('23'!$V:$V,$C27,'23'!$AB:$AB)),0,SUMIF('23'!$V:$V,$C27,'23'!$AB:$AB)))-IF($D27="","",IF(ISNA(SUMIF('23'!$B:$B,$D27,'23'!$L:$L)),0,SUMIF('23'!$B:$B,$D27,'23'!$L:$L)))))</f>
        <v>0</v>
      </c>
      <c r="AC27" s="36">
        <f>IF($D27="","",(IF($C27="","",IF(ISNA(SUMIF('24'!$V:$V,$C27,'24'!$AB:$AB)),0,SUMIF('24'!$V:$V,$C27,'24'!$AB:$AB)))-IF($D27="","",IF(ISNA(SUMIF('24'!$B:$B,$D27,'24'!$L:$L)),0,SUMIF('24'!$B:$B,$D27,'24'!$L:$L)))))</f>
        <v>0</v>
      </c>
      <c r="AD27" s="36">
        <f>IF($D27="","",(IF($C27="","",IF(ISNA(SUMIF('25'!$V:$V,$C27,'25'!$AB:$AB)),0,SUMIF('25'!$V:$V,$C27,'25'!$AB:$AB)))-IF($D27="","",IF(ISNA(SUMIF('25'!$B:$B,$D27,'25'!$L:$L)),0,SUMIF('25'!$B:$B,$D27,'25'!$L:$L)))))</f>
        <v>0</v>
      </c>
      <c r="AE27" s="36">
        <f>IF($D27="","",(IF($C27="","",IF(ISNA(SUMIF('26'!$V:$V,$C27,'26'!$AB:$AB)),0,SUMIF('26'!$V:$V,$C27,'26'!$AB:$AB)))-IF($D27="","",IF(ISNA(SUMIF('26'!$B:$B,$D27,'26'!$L:$L)),0,SUMIF('26'!$B:$B,$D27,'26'!$L:$L)))))</f>
        <v>0</v>
      </c>
      <c r="AF27" s="36">
        <f>IF($D27="","",(IF($C27="","",IF(ISNA(SUMIF('27'!$V:$V,$C27,'27'!$AB:$AB)),0,SUMIF('27'!$V:$V,$C27,'27'!$AB:$AB)))-IF($D27="","",IF(ISNA(SUMIF('27'!$B:$B,$D27,'27'!$L:$L)),0,SUMIF('27'!$B:$B,$D27,'27'!$L:$L)))))</f>
        <v>0</v>
      </c>
      <c r="AG27" s="36">
        <f>IF($D27="","",(IF($C27="","",IF(ISNA(SUMIF('28'!$V:$V,$C27,'28'!$AB:$AB)),0,SUMIF('28'!$V:$V,$C27,'28'!$AB:$AB)))-IF($D27="","",IF(ISNA(SUMIF('28'!$B:$B,$D27,'28'!$L:$L)),0,SUMIF('28'!$B:$B,$D27,'28'!$L:$L)))))</f>
        <v>0</v>
      </c>
      <c r="AH27" s="36">
        <f>IF($D27="","",(IF($C27="","",IF(ISNA(SUMIF('29'!$V:$V,$C27,'29'!$AB:$AB)),0,SUMIF('29'!$V:$V,$C27,'29'!$AB:$AB)))-IF($D27="","",IF(ISNA(SUMIF('29'!$B:$B,$D27,'29'!$L:$L)),0,SUMIF('29'!$B:$B,$D27,'29'!$L:$L)))))</f>
        <v>0</v>
      </c>
      <c r="AI27" s="36">
        <f>IF($D27="","",(IF($C27="","",IF(ISNA(SUMIF('30'!$V:$V,$C27,'30'!$AB:$AB)),0,SUMIF('30'!$V:$V,$C27,'30'!$AB:$AB)))-IF($D27="","",IF(ISNA(SUMIF('30'!$B:$B,$D27,'30'!$L:$L)),0,SUMIF('30'!$B:$B,$D27,'30'!$L:$L)))))</f>
        <v>0</v>
      </c>
      <c r="AJ27" s="36">
        <f>IF($D27="","",(IF($C27="","",IF(ISNA(SUMIF('31'!$V:$V,$C27,'31'!$AB:$AB)),0,SUMIF('31'!$V:$V,$C27,'31'!$AB:$AB)))-IF($D27="","",IF(ISNA(SUMIF('31'!$B:$B,$D27,'31'!$L:$L)),0,SUMIF('31'!$B:$B,$D27,'31'!$L:$L)))))</f>
        <v>0</v>
      </c>
      <c r="AK27" s="37">
        <f t="shared" si="2"/>
        <v>0</v>
      </c>
      <c r="AL27" s="33">
        <f t="shared" si="3"/>
        <v>62</v>
      </c>
    </row>
    <row r="28" spans="1:38" ht="17.399999999999999">
      <c r="A28" s="20">
        <v>22</v>
      </c>
      <c r="C28" s="41">
        <f>IF(D28="","",VLOOKUP('CUADRO GENERADO'!D28,'BASE DATOS CONDUCTORES'!B:C,2,FALSE))</f>
        <v>6063</v>
      </c>
      <c r="D28" s="30">
        <f>IFERROR(VLOOKUP(A28,'BASE DATOS CONDUCTORES'!$X$4:$AB$1001,5,FALSE),"")</f>
        <v>63</v>
      </c>
      <c r="E28" s="36" t="str">
        <f>IF(ISNA(VLOOKUP(D28,SALDOS!B:C,2,FALSE)),"",VLOOKUP(D28,SALDOS!B:C,2,FALSE))</f>
        <v/>
      </c>
      <c r="F28" s="36">
        <f>IF($D28="","",(IF($C28="","",IF(ISNA(SUMIF('1'!$V:$V,$C28,'1'!$AB:$AB)),0,SUMIF('1'!$V:$V,$C28,'1'!$AB:$AB)))-IF($D28="","",IF(ISNA(SUMIF('1'!$B:$B,$D28,'1'!$L:$L)),0,SUMIF('1'!$B:$B,$D28,'1'!$L:$L)))))</f>
        <v>0</v>
      </c>
      <c r="G28" s="36">
        <f>IF($D28="","",(IF($C28="","",IF(ISNA(SUMIF('2'!$V:$V,$C28,'2'!$AB:$AB)),0,SUMIF('2'!$V:$V,$C28,'2'!$AB:$AB)))-IF($D28="","",IF(ISNA(SUMIF('2'!$B:$B,$D28,'2'!$L:$L)),0,SUMIF('2'!$B:$B,$D28,'2'!$L:$L)))))</f>
        <v>0</v>
      </c>
      <c r="H28" s="36">
        <f>IF($D28="","",(IF($C28="","",IF(ISNA(SUMIF('3'!$V:$V,$C28,'3'!$AB:$AB)),0,SUMIF('3'!$V:$V,$C28,'3'!$AB:$AB)))-IF($D28="","",IF(ISNA(SUMIF('3'!$B:$B,$D28,'3'!$L:$L)),0,SUMIF('3'!$B:$B,$D28,'3'!$L:$L)))))</f>
        <v>0</v>
      </c>
      <c r="I28" s="36">
        <f>IF($D28="","",(IF($C28="","",IF(ISNA(SUMIF('4'!$V:$V,$C28,'4'!$AB:$AB)),0,SUMIF('4'!$V:$V,$C28,'4'!$AB:$AB)))-IF($D28="","",IF(ISNA(SUMIF('4'!$B:$B,$D28,'4'!$L:$L)),0,SUMIF('4'!$B:$B,$D28,'4'!$L:$L)))))</f>
        <v>0</v>
      </c>
      <c r="J28" s="36">
        <f>IF($D28="","",(IF($C28="","",IF(ISNA(SUMIF('5'!$V:$V,$C28,'5'!$AB:$AB)),0,SUMIF('5'!$V:$V,$C28,'5'!$AB:$AB)))-IF($D28="","",IF(ISNA(SUMIF('5'!$B:$B,$D28,'5'!$L:$L)),0,SUMIF('5'!$B:$B,$D28,'5'!$L:$L)))))</f>
        <v>0</v>
      </c>
      <c r="K28" s="36">
        <f>IF($D28="","",(IF($C28="","",IF(ISNA(SUMIF('6'!$V:$V,$C28,'6'!$AB:$AB)),0,SUMIF('6'!$V:$V,$C28,'6'!$AB:$AB)))-IF($D28="","",IF(ISNA(SUMIF('6'!$B:$B,$D28,'6'!$L:$L)),0,SUMIF('6'!$B:$B,$D28,'6'!$L:$L)))))</f>
        <v>0</v>
      </c>
      <c r="L28" s="36">
        <f>IF($D28="","",(IF($C28="","",IF(ISNA(SUMIF('7'!$V:$V,$C28,'7'!$AB:$AB)),0,SUMIF('7'!$V:$V,$C28,'7'!$AB:$AB)))-IF($D28="","",IF(ISNA(SUMIF('7'!$B:$B,$D28,'7'!$L:$L)),0,SUMIF('7'!$B:$B,$D28,'7'!$L:$L)))))</f>
        <v>0</v>
      </c>
      <c r="M28" s="36">
        <f>IF($D28="","",(IF($C28="","",IF(ISNA(SUMIF('8'!$V:$V,$C28,'8'!$AB:$AB)),0,SUMIF('8'!$V:$V,$C28,'8'!$AB:$AB)))-IF($D28="","",IF(ISNA(SUMIF('8'!$B:$B,$D28,'8'!$L:$L)),0,SUMIF('8'!$B:$B,$D28,'8'!$L:$L)))))</f>
        <v>0</v>
      </c>
      <c r="N28" s="36">
        <f>IF($D28="","",(IF($C28="","",IF(ISNA(SUMIF('9'!$V:$V,$C28,'9'!$AB:$AB)),0,SUMIF('9'!$V:$V,$C28,'9'!$AB:$AB)))-IF($D28="","",IF(ISNA(SUMIF('9'!$B:$B,$D28,'9'!$L:$L)),0,SUMIF('9'!$B:$B,$D28,'9'!$L:$L)))))</f>
        <v>0</v>
      </c>
      <c r="O28" s="36">
        <f>IF($D28="","",(IF($C28="","",IF(ISNA(SUMIF('10'!$V:$V,$C28,'10'!$AB:$AB)),0,SUMIF('10'!$V:$V,$C28,'10'!$AB:$AB)))-IF($D28="","",IF(ISNA(SUMIF('10'!$B:$B,$D28,'10'!$L:$L)),0,SUMIF('10'!$B:$B,$D28,'10'!$L:$L)))))</f>
        <v>0</v>
      </c>
      <c r="P28" s="36">
        <f>IF($D28="","",(IF($C28="","",IF(ISNA(SUMIF('11'!$V:$V,$C28,'11'!$AB:$AB)),0,SUMIF('11'!$V:$V,$C28,'11'!$AB:$AB)))-IF($D28="","",IF(ISNA(SUMIF('11'!$B:$B,$D28,'11'!$L:$L)),0,SUMIF('11'!$B:$B,$D28,'11'!$L:$L)))))</f>
        <v>0</v>
      </c>
      <c r="Q28" s="36">
        <f>IF($D28="","",(IF($C28="","",IF(ISNA(SUMIF('12'!$V:$V,$C28,'12'!$AB:$AB)),0,SUMIF('12'!$V:$V,$C28,'12'!$AB:$AB)))-IF($D28="","",IF(ISNA(SUMIF('12'!$B:$B,$D28,'12'!$L:$L)),0,SUMIF('12'!$B:$B,$D28,'12'!$L:$L)))))</f>
        <v>0</v>
      </c>
      <c r="R28" s="36">
        <f>IF($D28="","",(IF($C28="","",IF(ISNA(SUMIF('13'!$V:$V,$C28,'13'!$AB:$AB)),0,SUMIF('13'!$V:$V,$C28,'13'!$AB:$AB)))-IF($D28="","",IF(ISNA(SUMIF('13'!$B:$B,$D28,'13'!$L:$L)),0,SUMIF('13'!$B:$B,$D28,'13'!$L:$L)))))</f>
        <v>0</v>
      </c>
      <c r="S28" s="36">
        <f>IF($D28="","",(IF($C28="","",IF(ISNA(SUMIF('14'!$V:$V,$C28,'14'!$AB:$AB)),0,SUMIF('14'!$V:$V,$C28,'14'!$AB:$AB)))-IF($D28="","",IF(ISNA(SUMIF('14'!$B:$B,$D28,'14'!$L:$L)),0,SUMIF('14'!$B:$B,$D28,'14'!$L:$L)))))</f>
        <v>0</v>
      </c>
      <c r="T28" s="36">
        <f>IF($D28="","",(IF($C28="","",IF(ISNA(SUMIF('15'!$V:$V,$C28,'15'!$AB:$AB)),0,SUMIF('15'!$V:$V,$C28,'15'!$AB:$AB)))-IF($D28="","",IF(ISNA(SUMIF('15'!$B:$B,$D28,'15'!$L:$L)),0,SUMIF('15'!$B:$B,$D28,'15'!$L:$L)))))</f>
        <v>0</v>
      </c>
      <c r="U28" s="36">
        <f>IF($D28="","",(IF($C28="","",IF(ISNA(SUMIF('16'!$V:$V,$C28,'16'!$AB:$AB)),0,SUMIF('16'!$V:$V,$C28,'16'!$AB:$AB)))-IF($D28="","",IF(ISNA(SUMIF('16'!$B:$B,$D28,'16'!$L:$L)),0,SUMIF('16'!$B:$B,$D28,'16'!$L:$L)))))</f>
        <v>0</v>
      </c>
      <c r="V28" s="36">
        <f>IF($D28="","",(IF($C28="","",IF(ISNA(SUMIF('17'!$V:$V,$C28,'17'!$AB:$AB)),0,SUMIF('17'!$V:$V,$C28,'17'!$AB:$AB)))-IF($D28="","",IF(ISNA(SUMIF('17'!$B:$B,$D28,'17'!$L:$L)),0,SUMIF('17'!$B:$B,$D28,'17'!$L:$L)))))</f>
        <v>0</v>
      </c>
      <c r="W28" s="36">
        <f>IF($D28="","",(IF($C28="","",IF(ISNA(SUMIF('18'!$V:$V,$C28,'18'!$AB:$AB)),0,SUMIF('18'!$V:$V,$C28,'18'!$AB:$AB)))-IF($D28="","",IF(ISNA(SUMIF('18'!$B:$B,$D28,'18'!$L:$L)),0,SUMIF('18'!$B:$B,$D28,'18'!$L:$L)))))</f>
        <v>0</v>
      </c>
      <c r="X28" s="36">
        <f>IF($D28="","",(IF($C28="","",IF(ISNA(SUMIF('19'!$V:$V,$C28,'19'!$AB:$AB)),0,SUMIF('19'!$V:$V,$C28,'19'!$AB:$AB)))-IF($D28="","",IF(ISNA(SUMIF('19'!$B:$B,$D28,'19'!$L:$L)),0,SUMIF('19'!$B:$B,$D28,'19'!$L:$L)))))</f>
        <v>0</v>
      </c>
      <c r="Y28" s="36">
        <f>IF($D28="","",(IF($C28="","",IF(ISNA(SUMIF('20'!$V:$V,$C28,'20'!$AB:$AB)),0,SUMIF('20'!$V:$V,$C28,'20'!$AB:$AB)))-IF($D28="","",IF(ISNA(SUMIF('20'!$B:$B,$D28,'20'!$L:$L)),0,SUMIF('20'!$B:$B,$D28,'20'!$L:$L)))))</f>
        <v>0</v>
      </c>
      <c r="Z28" s="36">
        <f>IF($D28="","",(IF($C28="","",IF(ISNA(SUMIF('21'!$V:$V,$C28,'21'!$AB:$AB)),0,SUMIF('21'!$V:$V,$C28,'21'!$AB:$AB)))-IF($D28="","",IF(ISNA(SUMIF('21'!$B:$B,$D28,'21'!$L:$L)),0,SUMIF('21'!$B:$B,$D28,'21'!$L:$L)))))</f>
        <v>0</v>
      </c>
      <c r="AA28" s="36">
        <f>IF($D28="","",(IF($C28="","",IF(ISNA(SUMIF('22'!$V:$V,$C28,'22'!$AB:$AB)),0,SUMIF('22'!$V:$V,$C28,'22'!$AB:$AB)))-IF($D28="","",IF(ISNA(SUMIF('22'!$B:$B,$D28,'22'!$L:$L)),0,SUMIF('22'!$B:$B,$D28,'22'!$L:$L)))))</f>
        <v>0</v>
      </c>
      <c r="AB28" s="36">
        <f>IF($D28="","",(IF($C28="","",IF(ISNA(SUMIF('23'!$V:$V,$C28,'23'!$AB:$AB)),0,SUMIF('23'!$V:$V,$C28,'23'!$AB:$AB)))-IF($D28="","",IF(ISNA(SUMIF('23'!$B:$B,$D28,'23'!$L:$L)),0,SUMIF('23'!$B:$B,$D28,'23'!$L:$L)))))</f>
        <v>0</v>
      </c>
      <c r="AC28" s="36">
        <f>IF($D28="","",(IF($C28="","",IF(ISNA(SUMIF('24'!$V:$V,$C28,'24'!$AB:$AB)),0,SUMIF('24'!$V:$V,$C28,'24'!$AB:$AB)))-IF($D28="","",IF(ISNA(SUMIF('24'!$B:$B,$D28,'24'!$L:$L)),0,SUMIF('24'!$B:$B,$D28,'24'!$L:$L)))))</f>
        <v>0</v>
      </c>
      <c r="AD28" s="36">
        <f>IF($D28="","",(IF($C28="","",IF(ISNA(SUMIF('25'!$V:$V,$C28,'25'!$AB:$AB)),0,SUMIF('25'!$V:$V,$C28,'25'!$AB:$AB)))-IF($D28="","",IF(ISNA(SUMIF('25'!$B:$B,$D28,'25'!$L:$L)),0,SUMIF('25'!$B:$B,$D28,'25'!$L:$L)))))</f>
        <v>0</v>
      </c>
      <c r="AE28" s="36">
        <f>IF($D28="","",(IF($C28="","",IF(ISNA(SUMIF('26'!$V:$V,$C28,'26'!$AB:$AB)),0,SUMIF('26'!$V:$V,$C28,'26'!$AB:$AB)))-IF($D28="","",IF(ISNA(SUMIF('26'!$B:$B,$D28,'26'!$L:$L)),0,SUMIF('26'!$B:$B,$D28,'26'!$L:$L)))))</f>
        <v>0</v>
      </c>
      <c r="AF28" s="36">
        <f>IF($D28="","",(IF($C28="","",IF(ISNA(SUMIF('27'!$V:$V,$C28,'27'!$AB:$AB)),0,SUMIF('27'!$V:$V,$C28,'27'!$AB:$AB)))-IF($D28="","",IF(ISNA(SUMIF('27'!$B:$B,$D28,'27'!$L:$L)),0,SUMIF('27'!$B:$B,$D28,'27'!$L:$L)))))</f>
        <v>0</v>
      </c>
      <c r="AG28" s="36">
        <f>IF($D28="","",(IF($C28="","",IF(ISNA(SUMIF('28'!$V:$V,$C28,'28'!$AB:$AB)),0,SUMIF('28'!$V:$V,$C28,'28'!$AB:$AB)))-IF($D28="","",IF(ISNA(SUMIF('28'!$B:$B,$D28,'28'!$L:$L)),0,SUMIF('28'!$B:$B,$D28,'28'!$L:$L)))))</f>
        <v>0</v>
      </c>
      <c r="AH28" s="36">
        <f>IF($D28="","",(IF($C28="","",IF(ISNA(SUMIF('29'!$V:$V,$C28,'29'!$AB:$AB)),0,SUMIF('29'!$V:$V,$C28,'29'!$AB:$AB)))-IF($D28="","",IF(ISNA(SUMIF('29'!$B:$B,$D28,'29'!$L:$L)),0,SUMIF('29'!$B:$B,$D28,'29'!$L:$L)))))</f>
        <v>0</v>
      </c>
      <c r="AI28" s="36">
        <f>IF($D28="","",(IF($C28="","",IF(ISNA(SUMIF('30'!$V:$V,$C28,'30'!$AB:$AB)),0,SUMIF('30'!$V:$V,$C28,'30'!$AB:$AB)))-IF($D28="","",IF(ISNA(SUMIF('30'!$B:$B,$D28,'30'!$L:$L)),0,SUMIF('30'!$B:$B,$D28,'30'!$L:$L)))))</f>
        <v>0</v>
      </c>
      <c r="AJ28" s="36">
        <f>IF($D28="","",(IF($C28="","",IF(ISNA(SUMIF('31'!$V:$V,$C28,'31'!$AB:$AB)),0,SUMIF('31'!$V:$V,$C28,'31'!$AB:$AB)))-IF($D28="","",IF(ISNA(SUMIF('31'!$B:$B,$D28,'31'!$L:$L)),0,SUMIF('31'!$B:$B,$D28,'31'!$L:$L)))))</f>
        <v>0</v>
      </c>
      <c r="AK28" s="37">
        <f t="shared" si="2"/>
        <v>0</v>
      </c>
      <c r="AL28" s="33">
        <f t="shared" si="3"/>
        <v>63</v>
      </c>
    </row>
    <row r="29" spans="1:38" ht="17.399999999999999">
      <c r="A29" s="20">
        <v>23</v>
      </c>
      <c r="C29" s="41">
        <f>IF(D29="","",VLOOKUP('CUADRO GENERADO'!D29,'BASE DATOS CONDUCTORES'!B:C,2,FALSE))</f>
        <v>6064</v>
      </c>
      <c r="D29" s="30">
        <f>IFERROR(VLOOKUP(A29,'BASE DATOS CONDUCTORES'!$X$4:$AB$1001,5,FALSE),"")</f>
        <v>64</v>
      </c>
      <c r="E29" s="36" t="str">
        <f>IF(ISNA(VLOOKUP(D29,SALDOS!B:C,2,FALSE)),"",VLOOKUP(D29,SALDOS!B:C,2,FALSE))</f>
        <v/>
      </c>
      <c r="F29" s="36">
        <f>IF($D29="","",(IF($C29="","",IF(ISNA(SUMIF('1'!$V:$V,$C29,'1'!$AB:$AB)),0,SUMIF('1'!$V:$V,$C29,'1'!$AB:$AB)))-IF($D29="","",IF(ISNA(SUMIF('1'!$B:$B,$D29,'1'!$L:$L)),0,SUMIF('1'!$B:$B,$D29,'1'!$L:$L)))))</f>
        <v>0</v>
      </c>
      <c r="G29" s="36">
        <f>IF($D29="","",(IF($C29="","",IF(ISNA(SUMIF('2'!$V:$V,$C29,'2'!$AB:$AB)),0,SUMIF('2'!$V:$V,$C29,'2'!$AB:$AB)))-IF($D29="","",IF(ISNA(SUMIF('2'!$B:$B,$D29,'2'!$L:$L)),0,SUMIF('2'!$B:$B,$D29,'2'!$L:$L)))))</f>
        <v>0</v>
      </c>
      <c r="H29" s="36">
        <f>IF($D29="","",(IF($C29="","",IF(ISNA(SUMIF('3'!$V:$V,$C29,'3'!$AB:$AB)),0,SUMIF('3'!$V:$V,$C29,'3'!$AB:$AB)))-IF($D29="","",IF(ISNA(SUMIF('3'!$B:$B,$D29,'3'!$L:$L)),0,SUMIF('3'!$B:$B,$D29,'3'!$L:$L)))))</f>
        <v>0</v>
      </c>
      <c r="I29" s="36">
        <f>IF($D29="","",(IF($C29="","",IF(ISNA(SUMIF('4'!$V:$V,$C29,'4'!$AB:$AB)),0,SUMIF('4'!$V:$V,$C29,'4'!$AB:$AB)))-IF($D29="","",IF(ISNA(SUMIF('4'!$B:$B,$D29,'4'!$L:$L)),0,SUMIF('4'!$B:$B,$D29,'4'!$L:$L)))))</f>
        <v>0</v>
      </c>
      <c r="J29" s="36">
        <f>IF($D29="","",(IF($C29="","",IF(ISNA(SUMIF('5'!$V:$V,$C29,'5'!$AB:$AB)),0,SUMIF('5'!$V:$V,$C29,'5'!$AB:$AB)))-IF($D29="","",IF(ISNA(SUMIF('5'!$B:$B,$D29,'5'!$L:$L)),0,SUMIF('5'!$B:$B,$D29,'5'!$L:$L)))))</f>
        <v>0</v>
      </c>
      <c r="K29" s="36">
        <f>IF($D29="","",(IF($C29="","",IF(ISNA(SUMIF('6'!$V:$V,$C29,'6'!$AB:$AB)),0,SUMIF('6'!$V:$V,$C29,'6'!$AB:$AB)))-IF($D29="","",IF(ISNA(SUMIF('6'!$B:$B,$D29,'6'!$L:$L)),0,SUMIF('6'!$B:$B,$D29,'6'!$L:$L)))))</f>
        <v>0</v>
      </c>
      <c r="L29" s="36">
        <f>IF($D29="","",(IF($C29="","",IF(ISNA(SUMIF('7'!$V:$V,$C29,'7'!$AB:$AB)),0,SUMIF('7'!$V:$V,$C29,'7'!$AB:$AB)))-IF($D29="","",IF(ISNA(SUMIF('7'!$B:$B,$D29,'7'!$L:$L)),0,SUMIF('7'!$B:$B,$D29,'7'!$L:$L)))))</f>
        <v>0</v>
      </c>
      <c r="M29" s="36">
        <f>IF($D29="","",(IF($C29="","",IF(ISNA(SUMIF('8'!$V:$V,$C29,'8'!$AB:$AB)),0,SUMIF('8'!$V:$V,$C29,'8'!$AB:$AB)))-IF($D29="","",IF(ISNA(SUMIF('8'!$B:$B,$D29,'8'!$L:$L)),0,SUMIF('8'!$B:$B,$D29,'8'!$L:$L)))))</f>
        <v>0</v>
      </c>
      <c r="N29" s="36">
        <f>IF($D29="","",(IF($C29="","",IF(ISNA(SUMIF('9'!$V:$V,$C29,'9'!$AB:$AB)),0,SUMIF('9'!$V:$V,$C29,'9'!$AB:$AB)))-IF($D29="","",IF(ISNA(SUMIF('9'!$B:$B,$D29,'9'!$L:$L)),0,SUMIF('9'!$B:$B,$D29,'9'!$L:$L)))))</f>
        <v>0</v>
      </c>
      <c r="O29" s="36">
        <f>IF($D29="","",(IF($C29="","",IF(ISNA(SUMIF('10'!$V:$V,$C29,'10'!$AB:$AB)),0,SUMIF('10'!$V:$V,$C29,'10'!$AB:$AB)))-IF($D29="","",IF(ISNA(SUMIF('10'!$B:$B,$D29,'10'!$L:$L)),0,SUMIF('10'!$B:$B,$D29,'10'!$L:$L)))))</f>
        <v>0</v>
      </c>
      <c r="P29" s="36">
        <f>IF($D29="","",(IF($C29="","",IF(ISNA(SUMIF('11'!$V:$V,$C29,'11'!$AB:$AB)),0,SUMIF('11'!$V:$V,$C29,'11'!$AB:$AB)))-IF($D29="","",IF(ISNA(SUMIF('11'!$B:$B,$D29,'11'!$L:$L)),0,SUMIF('11'!$B:$B,$D29,'11'!$L:$L)))))</f>
        <v>0</v>
      </c>
      <c r="Q29" s="36">
        <f>IF($D29="","",(IF($C29="","",IF(ISNA(SUMIF('12'!$V:$V,$C29,'12'!$AB:$AB)),0,SUMIF('12'!$V:$V,$C29,'12'!$AB:$AB)))-IF($D29="","",IF(ISNA(SUMIF('12'!$B:$B,$D29,'12'!$L:$L)),0,SUMIF('12'!$B:$B,$D29,'12'!$L:$L)))))</f>
        <v>0</v>
      </c>
      <c r="R29" s="36">
        <f>IF($D29="","",(IF($C29="","",IF(ISNA(SUMIF('13'!$V:$V,$C29,'13'!$AB:$AB)),0,SUMIF('13'!$V:$V,$C29,'13'!$AB:$AB)))-IF($D29="","",IF(ISNA(SUMIF('13'!$B:$B,$D29,'13'!$L:$L)),0,SUMIF('13'!$B:$B,$D29,'13'!$L:$L)))))</f>
        <v>0</v>
      </c>
      <c r="S29" s="36">
        <f>IF($D29="","",(IF($C29="","",IF(ISNA(SUMIF('14'!$V:$V,$C29,'14'!$AB:$AB)),0,SUMIF('14'!$V:$V,$C29,'14'!$AB:$AB)))-IF($D29="","",IF(ISNA(SUMIF('14'!$B:$B,$D29,'14'!$L:$L)),0,SUMIF('14'!$B:$B,$D29,'14'!$L:$L)))))</f>
        <v>0</v>
      </c>
      <c r="T29" s="36">
        <f>IF($D29="","",(IF($C29="","",IF(ISNA(SUMIF('15'!$V:$V,$C29,'15'!$AB:$AB)),0,SUMIF('15'!$V:$V,$C29,'15'!$AB:$AB)))-IF($D29="","",IF(ISNA(SUMIF('15'!$B:$B,$D29,'15'!$L:$L)),0,SUMIF('15'!$B:$B,$D29,'15'!$L:$L)))))</f>
        <v>0</v>
      </c>
      <c r="U29" s="36">
        <f>IF($D29="","",(IF($C29="","",IF(ISNA(SUMIF('16'!$V:$V,$C29,'16'!$AB:$AB)),0,SUMIF('16'!$V:$V,$C29,'16'!$AB:$AB)))-IF($D29="","",IF(ISNA(SUMIF('16'!$B:$B,$D29,'16'!$L:$L)),0,SUMIF('16'!$B:$B,$D29,'16'!$L:$L)))))</f>
        <v>0</v>
      </c>
      <c r="V29" s="36">
        <f>IF($D29="","",(IF($C29="","",IF(ISNA(SUMIF('17'!$V:$V,$C29,'17'!$AB:$AB)),0,SUMIF('17'!$V:$V,$C29,'17'!$AB:$AB)))-IF($D29="","",IF(ISNA(SUMIF('17'!$B:$B,$D29,'17'!$L:$L)),0,SUMIF('17'!$B:$B,$D29,'17'!$L:$L)))))</f>
        <v>0</v>
      </c>
      <c r="W29" s="36">
        <f>IF($D29="","",(IF($C29="","",IF(ISNA(SUMIF('18'!$V:$V,$C29,'18'!$AB:$AB)),0,SUMIF('18'!$V:$V,$C29,'18'!$AB:$AB)))-IF($D29="","",IF(ISNA(SUMIF('18'!$B:$B,$D29,'18'!$L:$L)),0,SUMIF('18'!$B:$B,$D29,'18'!$L:$L)))))</f>
        <v>0</v>
      </c>
      <c r="X29" s="36">
        <f>IF($D29="","",(IF($C29="","",IF(ISNA(SUMIF('19'!$V:$V,$C29,'19'!$AB:$AB)),0,SUMIF('19'!$V:$V,$C29,'19'!$AB:$AB)))-IF($D29="","",IF(ISNA(SUMIF('19'!$B:$B,$D29,'19'!$L:$L)),0,SUMIF('19'!$B:$B,$D29,'19'!$L:$L)))))</f>
        <v>0</v>
      </c>
      <c r="Y29" s="36">
        <f>IF($D29="","",(IF($C29="","",IF(ISNA(SUMIF('20'!$V:$V,$C29,'20'!$AB:$AB)),0,SUMIF('20'!$V:$V,$C29,'20'!$AB:$AB)))-IF($D29="","",IF(ISNA(SUMIF('20'!$B:$B,$D29,'20'!$L:$L)),0,SUMIF('20'!$B:$B,$D29,'20'!$L:$L)))))</f>
        <v>0</v>
      </c>
      <c r="Z29" s="36">
        <f>IF($D29="","",(IF($C29="","",IF(ISNA(SUMIF('21'!$V:$V,$C29,'21'!$AB:$AB)),0,SUMIF('21'!$V:$V,$C29,'21'!$AB:$AB)))-IF($D29="","",IF(ISNA(SUMIF('21'!$B:$B,$D29,'21'!$L:$L)),0,SUMIF('21'!$B:$B,$D29,'21'!$L:$L)))))</f>
        <v>0</v>
      </c>
      <c r="AA29" s="36">
        <f>IF($D29="","",(IF($C29="","",IF(ISNA(SUMIF('22'!$V:$V,$C29,'22'!$AB:$AB)),0,SUMIF('22'!$V:$V,$C29,'22'!$AB:$AB)))-IF($D29="","",IF(ISNA(SUMIF('22'!$B:$B,$D29,'22'!$L:$L)),0,SUMIF('22'!$B:$B,$D29,'22'!$L:$L)))))</f>
        <v>0</v>
      </c>
      <c r="AB29" s="36">
        <f>IF($D29="","",(IF($C29="","",IF(ISNA(SUMIF('23'!$V:$V,$C29,'23'!$AB:$AB)),0,SUMIF('23'!$V:$V,$C29,'23'!$AB:$AB)))-IF($D29="","",IF(ISNA(SUMIF('23'!$B:$B,$D29,'23'!$L:$L)),0,SUMIF('23'!$B:$B,$D29,'23'!$L:$L)))))</f>
        <v>0</v>
      </c>
      <c r="AC29" s="36">
        <f>IF($D29="","",(IF($C29="","",IF(ISNA(SUMIF('24'!$V:$V,$C29,'24'!$AB:$AB)),0,SUMIF('24'!$V:$V,$C29,'24'!$AB:$AB)))-IF($D29="","",IF(ISNA(SUMIF('24'!$B:$B,$D29,'24'!$L:$L)),0,SUMIF('24'!$B:$B,$D29,'24'!$L:$L)))))</f>
        <v>0</v>
      </c>
      <c r="AD29" s="36">
        <f>IF($D29="","",(IF($C29="","",IF(ISNA(SUMIF('25'!$V:$V,$C29,'25'!$AB:$AB)),0,SUMIF('25'!$V:$V,$C29,'25'!$AB:$AB)))-IF($D29="","",IF(ISNA(SUMIF('25'!$B:$B,$D29,'25'!$L:$L)),0,SUMIF('25'!$B:$B,$D29,'25'!$L:$L)))))</f>
        <v>0</v>
      </c>
      <c r="AE29" s="36">
        <f>IF($D29="","",(IF($C29="","",IF(ISNA(SUMIF('26'!$V:$V,$C29,'26'!$AB:$AB)),0,SUMIF('26'!$V:$V,$C29,'26'!$AB:$AB)))-IF($D29="","",IF(ISNA(SUMIF('26'!$B:$B,$D29,'26'!$L:$L)),0,SUMIF('26'!$B:$B,$D29,'26'!$L:$L)))))</f>
        <v>0</v>
      </c>
      <c r="AF29" s="36">
        <f>IF($D29="","",(IF($C29="","",IF(ISNA(SUMIF('27'!$V:$V,$C29,'27'!$AB:$AB)),0,SUMIF('27'!$V:$V,$C29,'27'!$AB:$AB)))-IF($D29="","",IF(ISNA(SUMIF('27'!$B:$B,$D29,'27'!$L:$L)),0,SUMIF('27'!$B:$B,$D29,'27'!$L:$L)))))</f>
        <v>0</v>
      </c>
      <c r="AG29" s="36">
        <f>IF($D29="","",(IF($C29="","",IF(ISNA(SUMIF('28'!$V:$V,$C29,'28'!$AB:$AB)),0,SUMIF('28'!$V:$V,$C29,'28'!$AB:$AB)))-IF($D29="","",IF(ISNA(SUMIF('28'!$B:$B,$D29,'28'!$L:$L)),0,SUMIF('28'!$B:$B,$D29,'28'!$L:$L)))))</f>
        <v>0</v>
      </c>
      <c r="AH29" s="36">
        <f>IF($D29="","",(IF($C29="","",IF(ISNA(SUMIF('29'!$V:$V,$C29,'29'!$AB:$AB)),0,SUMIF('29'!$V:$V,$C29,'29'!$AB:$AB)))-IF($D29="","",IF(ISNA(SUMIF('29'!$B:$B,$D29,'29'!$L:$L)),0,SUMIF('29'!$B:$B,$D29,'29'!$L:$L)))))</f>
        <v>0</v>
      </c>
      <c r="AI29" s="36">
        <f>IF($D29="","",(IF($C29="","",IF(ISNA(SUMIF('30'!$V:$V,$C29,'30'!$AB:$AB)),0,SUMIF('30'!$V:$V,$C29,'30'!$AB:$AB)))-IF($D29="","",IF(ISNA(SUMIF('30'!$B:$B,$D29,'30'!$L:$L)),0,SUMIF('30'!$B:$B,$D29,'30'!$L:$L)))))</f>
        <v>0</v>
      </c>
      <c r="AJ29" s="36">
        <f>IF($D29="","",(IF($C29="","",IF(ISNA(SUMIF('31'!$V:$V,$C29,'31'!$AB:$AB)),0,SUMIF('31'!$V:$V,$C29,'31'!$AB:$AB)))-IF($D29="","",IF(ISNA(SUMIF('31'!$B:$B,$D29,'31'!$L:$L)),0,SUMIF('31'!$B:$B,$D29,'31'!$L:$L)))))</f>
        <v>0</v>
      </c>
      <c r="AK29" s="37">
        <f t="shared" si="2"/>
        <v>0</v>
      </c>
      <c r="AL29" s="33">
        <f t="shared" si="3"/>
        <v>64</v>
      </c>
    </row>
    <row r="30" spans="1:38" ht="17.399999999999999">
      <c r="A30" s="20">
        <v>24</v>
      </c>
      <c r="C30" s="41">
        <f>IF(D30="","",VLOOKUP('CUADRO GENERADO'!D30,'BASE DATOS CONDUCTORES'!B:C,2,FALSE))</f>
        <v>6066</v>
      </c>
      <c r="D30" s="30">
        <f>IFERROR(VLOOKUP(A30,'BASE DATOS CONDUCTORES'!$X$4:$AB$1001,5,FALSE),"")</f>
        <v>66</v>
      </c>
      <c r="E30" s="36" t="str">
        <f>IF(ISNA(VLOOKUP(D30,SALDOS!B:C,2,FALSE)),"",VLOOKUP(D30,SALDOS!B:C,2,FALSE))</f>
        <v/>
      </c>
      <c r="F30" s="36">
        <f>IF($D30="","",(IF($C30="","",IF(ISNA(SUMIF('1'!$V:$V,$C30,'1'!$AB:$AB)),0,SUMIF('1'!$V:$V,$C30,'1'!$AB:$AB)))-IF($D30="","",IF(ISNA(SUMIF('1'!$B:$B,$D30,'1'!$L:$L)),0,SUMIF('1'!$B:$B,$D30,'1'!$L:$L)))))</f>
        <v>0</v>
      </c>
      <c r="G30" s="36">
        <f>IF($D30="","",(IF($C30="","",IF(ISNA(SUMIF('2'!$V:$V,$C30,'2'!$AB:$AB)),0,SUMIF('2'!$V:$V,$C30,'2'!$AB:$AB)))-IF($D30="","",IF(ISNA(SUMIF('2'!$B:$B,$D30,'2'!$L:$L)),0,SUMIF('2'!$B:$B,$D30,'2'!$L:$L)))))</f>
        <v>0</v>
      </c>
      <c r="H30" s="36">
        <f>IF($D30="","",(IF($C30="","",IF(ISNA(SUMIF('3'!$V:$V,$C30,'3'!$AB:$AB)),0,SUMIF('3'!$V:$V,$C30,'3'!$AB:$AB)))-IF($D30="","",IF(ISNA(SUMIF('3'!$B:$B,$D30,'3'!$L:$L)),0,SUMIF('3'!$B:$B,$D30,'3'!$L:$L)))))</f>
        <v>0</v>
      </c>
      <c r="I30" s="36">
        <f>IF($D30="","",(IF($C30="","",IF(ISNA(SUMIF('4'!$V:$V,$C30,'4'!$AB:$AB)),0,SUMIF('4'!$V:$V,$C30,'4'!$AB:$AB)))-IF($D30="","",IF(ISNA(SUMIF('4'!$B:$B,$D30,'4'!$L:$L)),0,SUMIF('4'!$B:$B,$D30,'4'!$L:$L)))))</f>
        <v>0</v>
      </c>
      <c r="J30" s="36">
        <f>IF($D30="","",(IF($C30="","",IF(ISNA(SUMIF('5'!$V:$V,$C30,'5'!$AB:$AB)),0,SUMIF('5'!$V:$V,$C30,'5'!$AB:$AB)))-IF($D30="","",IF(ISNA(SUMIF('5'!$B:$B,$D30,'5'!$L:$L)),0,SUMIF('5'!$B:$B,$D30,'5'!$L:$L)))))</f>
        <v>0</v>
      </c>
      <c r="K30" s="36">
        <f>IF($D30="","",(IF($C30="","",IF(ISNA(SUMIF('6'!$V:$V,$C30,'6'!$AB:$AB)),0,SUMIF('6'!$V:$V,$C30,'6'!$AB:$AB)))-IF($D30="","",IF(ISNA(SUMIF('6'!$B:$B,$D30,'6'!$L:$L)),0,SUMIF('6'!$B:$B,$D30,'6'!$L:$L)))))</f>
        <v>0</v>
      </c>
      <c r="L30" s="36">
        <f>IF($D30="","",(IF($C30="","",IF(ISNA(SUMIF('7'!$V:$V,$C30,'7'!$AB:$AB)),0,SUMIF('7'!$V:$V,$C30,'7'!$AB:$AB)))-IF($D30="","",IF(ISNA(SUMIF('7'!$B:$B,$D30,'7'!$L:$L)),0,SUMIF('7'!$B:$B,$D30,'7'!$L:$L)))))</f>
        <v>0</v>
      </c>
      <c r="M30" s="36">
        <f>IF($D30="","",(IF($C30="","",IF(ISNA(SUMIF('8'!$V:$V,$C30,'8'!$AB:$AB)),0,SUMIF('8'!$V:$V,$C30,'8'!$AB:$AB)))-IF($D30="","",IF(ISNA(SUMIF('8'!$B:$B,$D30,'8'!$L:$L)),0,SUMIF('8'!$B:$B,$D30,'8'!$L:$L)))))</f>
        <v>0</v>
      </c>
      <c r="N30" s="36">
        <f>IF($D30="","",(IF($C30="","",IF(ISNA(SUMIF('9'!$V:$V,$C30,'9'!$AB:$AB)),0,SUMIF('9'!$V:$V,$C30,'9'!$AB:$AB)))-IF($D30="","",IF(ISNA(SUMIF('9'!$B:$B,$D30,'9'!$L:$L)),0,SUMIF('9'!$B:$B,$D30,'9'!$L:$L)))))</f>
        <v>0</v>
      </c>
      <c r="O30" s="36">
        <f>IF($D30="","",(IF($C30="","",IF(ISNA(SUMIF('10'!$V:$V,$C30,'10'!$AB:$AB)),0,SUMIF('10'!$V:$V,$C30,'10'!$AB:$AB)))-IF($D30="","",IF(ISNA(SUMIF('10'!$B:$B,$D30,'10'!$L:$L)),0,SUMIF('10'!$B:$B,$D30,'10'!$L:$L)))))</f>
        <v>0</v>
      </c>
      <c r="P30" s="36">
        <f>IF($D30="","",(IF($C30="","",IF(ISNA(SUMIF('11'!$V:$V,$C30,'11'!$AB:$AB)),0,SUMIF('11'!$V:$V,$C30,'11'!$AB:$AB)))-IF($D30="","",IF(ISNA(SUMIF('11'!$B:$B,$D30,'11'!$L:$L)),0,SUMIF('11'!$B:$B,$D30,'11'!$L:$L)))))</f>
        <v>0</v>
      </c>
      <c r="Q30" s="36">
        <f>IF($D30="","",(IF($C30="","",IF(ISNA(SUMIF('12'!$V:$V,$C30,'12'!$AB:$AB)),0,SUMIF('12'!$V:$V,$C30,'12'!$AB:$AB)))-IF($D30="","",IF(ISNA(SUMIF('12'!$B:$B,$D30,'12'!$L:$L)),0,SUMIF('12'!$B:$B,$D30,'12'!$L:$L)))))</f>
        <v>0</v>
      </c>
      <c r="R30" s="36">
        <f>IF($D30="","",(IF($C30="","",IF(ISNA(SUMIF('13'!$V:$V,$C30,'13'!$AB:$AB)),0,SUMIF('13'!$V:$V,$C30,'13'!$AB:$AB)))-IF($D30="","",IF(ISNA(SUMIF('13'!$B:$B,$D30,'13'!$L:$L)),0,SUMIF('13'!$B:$B,$D30,'13'!$L:$L)))))</f>
        <v>0</v>
      </c>
      <c r="S30" s="36">
        <f>IF($D30="","",(IF($C30="","",IF(ISNA(SUMIF('14'!$V:$V,$C30,'14'!$AB:$AB)),0,SUMIF('14'!$V:$V,$C30,'14'!$AB:$AB)))-IF($D30="","",IF(ISNA(SUMIF('14'!$B:$B,$D30,'14'!$L:$L)),0,SUMIF('14'!$B:$B,$D30,'14'!$L:$L)))))</f>
        <v>0</v>
      </c>
      <c r="T30" s="36">
        <f>IF($D30="","",(IF($C30="","",IF(ISNA(SUMIF('15'!$V:$V,$C30,'15'!$AB:$AB)),0,SUMIF('15'!$V:$V,$C30,'15'!$AB:$AB)))-IF($D30="","",IF(ISNA(SUMIF('15'!$B:$B,$D30,'15'!$L:$L)),0,SUMIF('15'!$B:$B,$D30,'15'!$L:$L)))))</f>
        <v>0</v>
      </c>
      <c r="U30" s="36">
        <f>IF($D30="","",(IF($C30="","",IF(ISNA(SUMIF('16'!$V:$V,$C30,'16'!$AB:$AB)),0,SUMIF('16'!$V:$V,$C30,'16'!$AB:$AB)))-IF($D30="","",IF(ISNA(SUMIF('16'!$B:$B,$D30,'16'!$L:$L)),0,SUMIF('16'!$B:$B,$D30,'16'!$L:$L)))))</f>
        <v>0</v>
      </c>
      <c r="V30" s="36">
        <f>IF($D30="","",(IF($C30="","",IF(ISNA(SUMIF('17'!$V:$V,$C30,'17'!$AB:$AB)),0,SUMIF('17'!$V:$V,$C30,'17'!$AB:$AB)))-IF($D30="","",IF(ISNA(SUMIF('17'!$B:$B,$D30,'17'!$L:$L)),0,SUMIF('17'!$B:$B,$D30,'17'!$L:$L)))))</f>
        <v>0</v>
      </c>
      <c r="W30" s="36">
        <f>IF($D30="","",(IF($C30="","",IF(ISNA(SUMIF('18'!$V:$V,$C30,'18'!$AB:$AB)),0,SUMIF('18'!$V:$V,$C30,'18'!$AB:$AB)))-IF($D30="","",IF(ISNA(SUMIF('18'!$B:$B,$D30,'18'!$L:$L)),0,SUMIF('18'!$B:$B,$D30,'18'!$L:$L)))))</f>
        <v>0</v>
      </c>
      <c r="X30" s="36">
        <f>IF($D30="","",(IF($C30="","",IF(ISNA(SUMIF('19'!$V:$V,$C30,'19'!$AB:$AB)),0,SUMIF('19'!$V:$V,$C30,'19'!$AB:$AB)))-IF($D30="","",IF(ISNA(SUMIF('19'!$B:$B,$D30,'19'!$L:$L)),0,SUMIF('19'!$B:$B,$D30,'19'!$L:$L)))))</f>
        <v>0</v>
      </c>
      <c r="Y30" s="36">
        <f>IF($D30="","",(IF($C30="","",IF(ISNA(SUMIF('20'!$V:$V,$C30,'20'!$AB:$AB)),0,SUMIF('20'!$V:$V,$C30,'20'!$AB:$AB)))-IF($D30="","",IF(ISNA(SUMIF('20'!$B:$B,$D30,'20'!$L:$L)),0,SUMIF('20'!$B:$B,$D30,'20'!$L:$L)))))</f>
        <v>0</v>
      </c>
      <c r="Z30" s="36">
        <f>IF($D30="","",(IF($C30="","",IF(ISNA(SUMIF('21'!$V:$V,$C30,'21'!$AB:$AB)),0,SUMIF('21'!$V:$V,$C30,'21'!$AB:$AB)))-IF($D30="","",IF(ISNA(SUMIF('21'!$B:$B,$D30,'21'!$L:$L)),0,SUMIF('21'!$B:$B,$D30,'21'!$L:$L)))))</f>
        <v>0</v>
      </c>
      <c r="AA30" s="36">
        <f>IF($D30="","",(IF($C30="","",IF(ISNA(SUMIF('22'!$V:$V,$C30,'22'!$AB:$AB)),0,SUMIF('22'!$V:$V,$C30,'22'!$AB:$AB)))-IF($D30="","",IF(ISNA(SUMIF('22'!$B:$B,$D30,'22'!$L:$L)),0,SUMIF('22'!$B:$B,$D30,'22'!$L:$L)))))</f>
        <v>0</v>
      </c>
      <c r="AB30" s="36">
        <f>IF($D30="","",(IF($C30="","",IF(ISNA(SUMIF('23'!$V:$V,$C30,'23'!$AB:$AB)),0,SUMIF('23'!$V:$V,$C30,'23'!$AB:$AB)))-IF($D30="","",IF(ISNA(SUMIF('23'!$B:$B,$D30,'23'!$L:$L)),0,SUMIF('23'!$B:$B,$D30,'23'!$L:$L)))))</f>
        <v>0</v>
      </c>
      <c r="AC30" s="36">
        <f>IF($D30="","",(IF($C30="","",IF(ISNA(SUMIF('24'!$V:$V,$C30,'24'!$AB:$AB)),0,SUMIF('24'!$V:$V,$C30,'24'!$AB:$AB)))-IF($D30="","",IF(ISNA(SUMIF('24'!$B:$B,$D30,'24'!$L:$L)),0,SUMIF('24'!$B:$B,$D30,'24'!$L:$L)))))</f>
        <v>0</v>
      </c>
      <c r="AD30" s="36">
        <f>IF($D30="","",(IF($C30="","",IF(ISNA(SUMIF('25'!$V:$V,$C30,'25'!$AB:$AB)),0,SUMIF('25'!$V:$V,$C30,'25'!$AB:$AB)))-IF($D30="","",IF(ISNA(SUMIF('25'!$B:$B,$D30,'25'!$L:$L)),0,SUMIF('25'!$B:$B,$D30,'25'!$L:$L)))))</f>
        <v>0</v>
      </c>
      <c r="AE30" s="36">
        <f>IF($D30="","",(IF($C30="","",IF(ISNA(SUMIF('26'!$V:$V,$C30,'26'!$AB:$AB)),0,SUMIF('26'!$V:$V,$C30,'26'!$AB:$AB)))-IF($D30="","",IF(ISNA(SUMIF('26'!$B:$B,$D30,'26'!$L:$L)),0,SUMIF('26'!$B:$B,$D30,'26'!$L:$L)))))</f>
        <v>0</v>
      </c>
      <c r="AF30" s="36">
        <f>IF($D30="","",(IF($C30="","",IF(ISNA(SUMIF('27'!$V:$V,$C30,'27'!$AB:$AB)),0,SUMIF('27'!$V:$V,$C30,'27'!$AB:$AB)))-IF($D30="","",IF(ISNA(SUMIF('27'!$B:$B,$D30,'27'!$L:$L)),0,SUMIF('27'!$B:$B,$D30,'27'!$L:$L)))))</f>
        <v>0</v>
      </c>
      <c r="AG30" s="36">
        <f>IF($D30="","",(IF($C30="","",IF(ISNA(SUMIF('28'!$V:$V,$C30,'28'!$AB:$AB)),0,SUMIF('28'!$V:$V,$C30,'28'!$AB:$AB)))-IF($D30="","",IF(ISNA(SUMIF('28'!$B:$B,$D30,'28'!$L:$L)),0,SUMIF('28'!$B:$B,$D30,'28'!$L:$L)))))</f>
        <v>0</v>
      </c>
      <c r="AH30" s="36">
        <f>IF($D30="","",(IF($C30="","",IF(ISNA(SUMIF('29'!$V:$V,$C30,'29'!$AB:$AB)),0,SUMIF('29'!$V:$V,$C30,'29'!$AB:$AB)))-IF($D30="","",IF(ISNA(SUMIF('29'!$B:$B,$D30,'29'!$L:$L)),0,SUMIF('29'!$B:$B,$D30,'29'!$L:$L)))))</f>
        <v>0</v>
      </c>
      <c r="AI30" s="36">
        <f>IF($D30="","",(IF($C30="","",IF(ISNA(SUMIF('30'!$V:$V,$C30,'30'!$AB:$AB)),0,SUMIF('30'!$V:$V,$C30,'30'!$AB:$AB)))-IF($D30="","",IF(ISNA(SUMIF('30'!$B:$B,$D30,'30'!$L:$L)),0,SUMIF('30'!$B:$B,$D30,'30'!$L:$L)))))</f>
        <v>0</v>
      </c>
      <c r="AJ30" s="36">
        <f>IF($D30="","",(IF($C30="","",IF(ISNA(SUMIF('31'!$V:$V,$C30,'31'!$AB:$AB)),0,SUMIF('31'!$V:$V,$C30,'31'!$AB:$AB)))-IF($D30="","",IF(ISNA(SUMIF('31'!$B:$B,$D30,'31'!$L:$L)),0,SUMIF('31'!$B:$B,$D30,'31'!$L:$L)))))</f>
        <v>0</v>
      </c>
      <c r="AK30" s="37">
        <f t="shared" si="2"/>
        <v>0</v>
      </c>
      <c r="AL30" s="33">
        <f t="shared" si="3"/>
        <v>66</v>
      </c>
    </row>
    <row r="31" spans="1:38" ht="17.399999999999999">
      <c r="A31" s="20">
        <v>25</v>
      </c>
      <c r="C31" s="41">
        <f>IF(D31="","",VLOOKUP('CUADRO GENERADO'!D31,'BASE DATOS CONDUCTORES'!B:C,2,FALSE))</f>
        <v>6071</v>
      </c>
      <c r="D31" s="30">
        <f>IFERROR(VLOOKUP(A31,'BASE DATOS CONDUCTORES'!$X$4:$AB$1001,5,FALSE),"")</f>
        <v>71</v>
      </c>
      <c r="E31" s="36" t="str">
        <f>IF(ISNA(VLOOKUP(D31,SALDOS!B:C,2,FALSE)),"",VLOOKUP(D31,SALDOS!B:C,2,FALSE))</f>
        <v/>
      </c>
      <c r="F31" s="36">
        <f>IF($D31="","",(IF($C31="","",IF(ISNA(SUMIF('1'!$V:$V,$C31,'1'!$AB:$AB)),0,SUMIF('1'!$V:$V,$C31,'1'!$AB:$AB)))-IF($D31="","",IF(ISNA(SUMIF('1'!$B:$B,$D31,'1'!$L:$L)),0,SUMIF('1'!$B:$B,$D31,'1'!$L:$L)))))</f>
        <v>0</v>
      </c>
      <c r="G31" s="36">
        <f>IF($D31="","",(IF($C31="","",IF(ISNA(SUMIF('2'!$V:$V,$C31,'2'!$AB:$AB)),0,SUMIF('2'!$V:$V,$C31,'2'!$AB:$AB)))-IF($D31="","",IF(ISNA(SUMIF('2'!$B:$B,$D31,'2'!$L:$L)),0,SUMIF('2'!$B:$B,$D31,'2'!$L:$L)))))</f>
        <v>0</v>
      </c>
      <c r="H31" s="36">
        <f>IF($D31="","",(IF($C31="","",IF(ISNA(SUMIF('3'!$V:$V,$C31,'3'!$AB:$AB)),0,SUMIF('3'!$V:$V,$C31,'3'!$AB:$AB)))-IF($D31="","",IF(ISNA(SUMIF('3'!$B:$B,$D31,'3'!$L:$L)),0,SUMIF('3'!$B:$B,$D31,'3'!$L:$L)))))</f>
        <v>0</v>
      </c>
      <c r="I31" s="36">
        <f>IF($D31="","",(IF($C31="","",IF(ISNA(SUMIF('4'!$V:$V,$C31,'4'!$AB:$AB)),0,SUMIF('4'!$V:$V,$C31,'4'!$AB:$AB)))-IF($D31="","",IF(ISNA(SUMIF('4'!$B:$B,$D31,'4'!$L:$L)),0,SUMIF('4'!$B:$B,$D31,'4'!$L:$L)))))</f>
        <v>0</v>
      </c>
      <c r="J31" s="36">
        <f>IF($D31="","",(IF($C31="","",IF(ISNA(SUMIF('5'!$V:$V,$C31,'5'!$AB:$AB)),0,SUMIF('5'!$V:$V,$C31,'5'!$AB:$AB)))-IF($D31="","",IF(ISNA(SUMIF('5'!$B:$B,$D31,'5'!$L:$L)),0,SUMIF('5'!$B:$B,$D31,'5'!$L:$L)))))</f>
        <v>0</v>
      </c>
      <c r="K31" s="36">
        <f>IF($D31="","",(IF($C31="","",IF(ISNA(SUMIF('6'!$V:$V,$C31,'6'!$AB:$AB)),0,SUMIF('6'!$V:$V,$C31,'6'!$AB:$AB)))-IF($D31="","",IF(ISNA(SUMIF('6'!$B:$B,$D31,'6'!$L:$L)),0,SUMIF('6'!$B:$B,$D31,'6'!$L:$L)))))</f>
        <v>0</v>
      </c>
      <c r="L31" s="36">
        <f>IF($D31="","",(IF($C31="","",IF(ISNA(SUMIF('7'!$V:$V,$C31,'7'!$AB:$AB)),0,SUMIF('7'!$V:$V,$C31,'7'!$AB:$AB)))-IF($D31="","",IF(ISNA(SUMIF('7'!$B:$B,$D31,'7'!$L:$L)),0,SUMIF('7'!$B:$B,$D31,'7'!$L:$L)))))</f>
        <v>0</v>
      </c>
      <c r="M31" s="36">
        <f>IF($D31="","",(IF($C31="","",IF(ISNA(SUMIF('8'!$V:$V,$C31,'8'!$AB:$AB)),0,SUMIF('8'!$V:$V,$C31,'8'!$AB:$AB)))-IF($D31="","",IF(ISNA(SUMIF('8'!$B:$B,$D31,'8'!$L:$L)),0,SUMIF('8'!$B:$B,$D31,'8'!$L:$L)))))</f>
        <v>0</v>
      </c>
      <c r="N31" s="36">
        <f>IF($D31="","",(IF($C31="","",IF(ISNA(SUMIF('9'!$V:$V,$C31,'9'!$AB:$AB)),0,SUMIF('9'!$V:$V,$C31,'9'!$AB:$AB)))-IF($D31="","",IF(ISNA(SUMIF('9'!$B:$B,$D31,'9'!$L:$L)),0,SUMIF('9'!$B:$B,$D31,'9'!$L:$L)))))</f>
        <v>0</v>
      </c>
      <c r="O31" s="36">
        <f>IF($D31="","",(IF($C31="","",IF(ISNA(SUMIF('10'!$V:$V,$C31,'10'!$AB:$AB)),0,SUMIF('10'!$V:$V,$C31,'10'!$AB:$AB)))-IF($D31="","",IF(ISNA(SUMIF('10'!$B:$B,$D31,'10'!$L:$L)),0,SUMIF('10'!$B:$B,$D31,'10'!$L:$L)))))</f>
        <v>0</v>
      </c>
      <c r="P31" s="36">
        <f>IF($D31="","",(IF($C31="","",IF(ISNA(SUMIF('11'!$V:$V,$C31,'11'!$AB:$AB)),0,SUMIF('11'!$V:$V,$C31,'11'!$AB:$AB)))-IF($D31="","",IF(ISNA(SUMIF('11'!$B:$B,$D31,'11'!$L:$L)),0,SUMIF('11'!$B:$B,$D31,'11'!$L:$L)))))</f>
        <v>0</v>
      </c>
      <c r="Q31" s="36">
        <f>IF($D31="","",(IF($C31="","",IF(ISNA(SUMIF('12'!$V:$V,$C31,'12'!$AB:$AB)),0,SUMIF('12'!$V:$V,$C31,'12'!$AB:$AB)))-IF($D31="","",IF(ISNA(SUMIF('12'!$B:$B,$D31,'12'!$L:$L)),0,SUMIF('12'!$B:$B,$D31,'12'!$L:$L)))))</f>
        <v>0</v>
      </c>
      <c r="R31" s="36">
        <f>IF($D31="","",(IF($C31="","",IF(ISNA(SUMIF('13'!$V:$V,$C31,'13'!$AB:$AB)),0,SUMIF('13'!$V:$V,$C31,'13'!$AB:$AB)))-IF($D31="","",IF(ISNA(SUMIF('13'!$B:$B,$D31,'13'!$L:$L)),0,SUMIF('13'!$B:$B,$D31,'13'!$L:$L)))))</f>
        <v>0</v>
      </c>
      <c r="S31" s="36">
        <f>IF($D31="","",(IF($C31="","",IF(ISNA(SUMIF('14'!$V:$V,$C31,'14'!$AB:$AB)),0,SUMIF('14'!$V:$V,$C31,'14'!$AB:$AB)))-IF($D31="","",IF(ISNA(SUMIF('14'!$B:$B,$D31,'14'!$L:$L)),0,SUMIF('14'!$B:$B,$D31,'14'!$L:$L)))))</f>
        <v>0</v>
      </c>
      <c r="T31" s="36">
        <f>IF($D31="","",(IF($C31="","",IF(ISNA(SUMIF('15'!$V:$V,$C31,'15'!$AB:$AB)),0,SUMIF('15'!$V:$V,$C31,'15'!$AB:$AB)))-IF($D31="","",IF(ISNA(SUMIF('15'!$B:$B,$D31,'15'!$L:$L)),0,SUMIF('15'!$B:$B,$D31,'15'!$L:$L)))))</f>
        <v>0</v>
      </c>
      <c r="U31" s="36">
        <f>IF($D31="","",(IF($C31="","",IF(ISNA(SUMIF('16'!$V:$V,$C31,'16'!$AB:$AB)),0,SUMIF('16'!$V:$V,$C31,'16'!$AB:$AB)))-IF($D31="","",IF(ISNA(SUMIF('16'!$B:$B,$D31,'16'!$L:$L)),0,SUMIF('16'!$B:$B,$D31,'16'!$L:$L)))))</f>
        <v>0</v>
      </c>
      <c r="V31" s="36">
        <f>IF($D31="","",(IF($C31="","",IF(ISNA(SUMIF('17'!$V:$V,$C31,'17'!$AB:$AB)),0,SUMIF('17'!$V:$V,$C31,'17'!$AB:$AB)))-IF($D31="","",IF(ISNA(SUMIF('17'!$B:$B,$D31,'17'!$L:$L)),0,SUMIF('17'!$B:$B,$D31,'17'!$L:$L)))))</f>
        <v>0</v>
      </c>
      <c r="W31" s="36">
        <f>IF($D31="","",(IF($C31="","",IF(ISNA(SUMIF('18'!$V:$V,$C31,'18'!$AB:$AB)),0,SUMIF('18'!$V:$V,$C31,'18'!$AB:$AB)))-IF($D31="","",IF(ISNA(SUMIF('18'!$B:$B,$D31,'18'!$L:$L)),0,SUMIF('18'!$B:$B,$D31,'18'!$L:$L)))))</f>
        <v>0</v>
      </c>
      <c r="X31" s="36">
        <f>IF($D31="","",(IF($C31="","",IF(ISNA(SUMIF('19'!$V:$V,$C31,'19'!$AB:$AB)),0,SUMIF('19'!$V:$V,$C31,'19'!$AB:$AB)))-IF($D31="","",IF(ISNA(SUMIF('19'!$B:$B,$D31,'19'!$L:$L)),0,SUMIF('19'!$B:$B,$D31,'19'!$L:$L)))))</f>
        <v>0</v>
      </c>
      <c r="Y31" s="36">
        <f>IF($D31="","",(IF($C31="","",IF(ISNA(SUMIF('20'!$V:$V,$C31,'20'!$AB:$AB)),0,SUMIF('20'!$V:$V,$C31,'20'!$AB:$AB)))-IF($D31="","",IF(ISNA(SUMIF('20'!$B:$B,$D31,'20'!$L:$L)),0,SUMIF('20'!$B:$B,$D31,'20'!$L:$L)))))</f>
        <v>0</v>
      </c>
      <c r="Z31" s="36">
        <f>IF($D31="","",(IF($C31="","",IF(ISNA(SUMIF('21'!$V:$V,$C31,'21'!$AB:$AB)),0,SUMIF('21'!$V:$V,$C31,'21'!$AB:$AB)))-IF($D31="","",IF(ISNA(SUMIF('21'!$B:$B,$D31,'21'!$L:$L)),0,SUMIF('21'!$B:$B,$D31,'21'!$L:$L)))))</f>
        <v>0</v>
      </c>
      <c r="AA31" s="36">
        <f>IF($D31="","",(IF($C31="","",IF(ISNA(SUMIF('22'!$V:$V,$C31,'22'!$AB:$AB)),0,SUMIF('22'!$V:$V,$C31,'22'!$AB:$AB)))-IF($D31="","",IF(ISNA(SUMIF('22'!$B:$B,$D31,'22'!$L:$L)),0,SUMIF('22'!$B:$B,$D31,'22'!$L:$L)))))</f>
        <v>0</v>
      </c>
      <c r="AB31" s="36">
        <f>IF($D31="","",(IF($C31="","",IF(ISNA(SUMIF('23'!$V:$V,$C31,'23'!$AB:$AB)),0,SUMIF('23'!$V:$V,$C31,'23'!$AB:$AB)))-IF($D31="","",IF(ISNA(SUMIF('23'!$B:$B,$D31,'23'!$L:$L)),0,SUMIF('23'!$B:$B,$D31,'23'!$L:$L)))))</f>
        <v>0</v>
      </c>
      <c r="AC31" s="36">
        <f>IF($D31="","",(IF($C31="","",IF(ISNA(SUMIF('24'!$V:$V,$C31,'24'!$AB:$AB)),0,SUMIF('24'!$V:$V,$C31,'24'!$AB:$AB)))-IF($D31="","",IF(ISNA(SUMIF('24'!$B:$B,$D31,'24'!$L:$L)),0,SUMIF('24'!$B:$B,$D31,'24'!$L:$L)))))</f>
        <v>0</v>
      </c>
      <c r="AD31" s="36">
        <f>IF($D31="","",(IF($C31="","",IF(ISNA(SUMIF('25'!$V:$V,$C31,'25'!$AB:$AB)),0,SUMIF('25'!$V:$V,$C31,'25'!$AB:$AB)))-IF($D31="","",IF(ISNA(SUMIF('25'!$B:$B,$D31,'25'!$L:$L)),0,SUMIF('25'!$B:$B,$D31,'25'!$L:$L)))))</f>
        <v>0</v>
      </c>
      <c r="AE31" s="36">
        <f>IF($D31="","",(IF($C31="","",IF(ISNA(SUMIF('26'!$V:$V,$C31,'26'!$AB:$AB)),0,SUMIF('26'!$V:$V,$C31,'26'!$AB:$AB)))-IF($D31="","",IF(ISNA(SUMIF('26'!$B:$B,$D31,'26'!$L:$L)),0,SUMIF('26'!$B:$B,$D31,'26'!$L:$L)))))</f>
        <v>0</v>
      </c>
      <c r="AF31" s="36">
        <f>IF($D31="","",(IF($C31="","",IF(ISNA(SUMIF('27'!$V:$V,$C31,'27'!$AB:$AB)),0,SUMIF('27'!$V:$V,$C31,'27'!$AB:$AB)))-IF($D31="","",IF(ISNA(SUMIF('27'!$B:$B,$D31,'27'!$L:$L)),0,SUMIF('27'!$B:$B,$D31,'27'!$L:$L)))))</f>
        <v>0</v>
      </c>
      <c r="AG31" s="36">
        <f>IF($D31="","",(IF($C31="","",IF(ISNA(SUMIF('28'!$V:$V,$C31,'28'!$AB:$AB)),0,SUMIF('28'!$V:$V,$C31,'28'!$AB:$AB)))-IF($D31="","",IF(ISNA(SUMIF('28'!$B:$B,$D31,'28'!$L:$L)),0,SUMIF('28'!$B:$B,$D31,'28'!$L:$L)))))</f>
        <v>0</v>
      </c>
      <c r="AH31" s="36">
        <f>IF($D31="","",(IF($C31="","",IF(ISNA(SUMIF('29'!$V:$V,$C31,'29'!$AB:$AB)),0,SUMIF('29'!$V:$V,$C31,'29'!$AB:$AB)))-IF($D31="","",IF(ISNA(SUMIF('29'!$B:$B,$D31,'29'!$L:$L)),0,SUMIF('29'!$B:$B,$D31,'29'!$L:$L)))))</f>
        <v>0</v>
      </c>
      <c r="AI31" s="36">
        <f>IF($D31="","",(IF($C31="","",IF(ISNA(SUMIF('30'!$V:$V,$C31,'30'!$AB:$AB)),0,SUMIF('30'!$V:$V,$C31,'30'!$AB:$AB)))-IF($D31="","",IF(ISNA(SUMIF('30'!$B:$B,$D31,'30'!$L:$L)),0,SUMIF('30'!$B:$B,$D31,'30'!$L:$L)))))</f>
        <v>0</v>
      </c>
      <c r="AJ31" s="36">
        <f>IF($D31="","",(IF($C31="","",IF(ISNA(SUMIF('31'!$V:$V,$C31,'31'!$AB:$AB)),0,SUMIF('31'!$V:$V,$C31,'31'!$AB:$AB)))-IF($D31="","",IF(ISNA(SUMIF('31'!$B:$B,$D31,'31'!$L:$L)),0,SUMIF('31'!$B:$B,$D31,'31'!$L:$L)))))</f>
        <v>0</v>
      </c>
      <c r="AK31" s="37">
        <f t="shared" si="2"/>
        <v>0</v>
      </c>
      <c r="AL31" s="33">
        <f t="shared" si="3"/>
        <v>71</v>
      </c>
    </row>
    <row r="32" spans="1:38" ht="17.399999999999999">
      <c r="A32" s="20">
        <v>26</v>
      </c>
      <c r="C32" s="41">
        <f>IF(D32="","",VLOOKUP('CUADRO GENERADO'!D32,'BASE DATOS CONDUCTORES'!B:C,2,FALSE))</f>
        <v>6072</v>
      </c>
      <c r="D32" s="30">
        <f>IFERROR(VLOOKUP(A32,'BASE DATOS CONDUCTORES'!$X$4:$AB$1001,5,FALSE),"")</f>
        <v>72</v>
      </c>
      <c r="E32" s="36" t="str">
        <f>IF(ISNA(VLOOKUP(D32,SALDOS!B:C,2,FALSE)),"",VLOOKUP(D32,SALDOS!B:C,2,FALSE))</f>
        <v/>
      </c>
      <c r="F32" s="36">
        <f>IF($D32="","",(IF($C32="","",IF(ISNA(SUMIF('1'!$V:$V,$C32,'1'!$AB:$AB)),0,SUMIF('1'!$V:$V,$C32,'1'!$AB:$AB)))-IF($D32="","",IF(ISNA(SUMIF('1'!$B:$B,$D32,'1'!$L:$L)),0,SUMIF('1'!$B:$B,$D32,'1'!$L:$L)))))</f>
        <v>0</v>
      </c>
      <c r="G32" s="36">
        <f>IF($D32="","",(IF($C32="","",IF(ISNA(SUMIF('2'!$V:$V,$C32,'2'!$AB:$AB)),0,SUMIF('2'!$V:$V,$C32,'2'!$AB:$AB)))-IF($D32="","",IF(ISNA(SUMIF('2'!$B:$B,$D32,'2'!$L:$L)),0,SUMIF('2'!$B:$B,$D32,'2'!$L:$L)))))</f>
        <v>0</v>
      </c>
      <c r="H32" s="36">
        <f>IF($D32="","",(IF($C32="","",IF(ISNA(SUMIF('3'!$V:$V,$C32,'3'!$AB:$AB)),0,SUMIF('3'!$V:$V,$C32,'3'!$AB:$AB)))-IF($D32="","",IF(ISNA(SUMIF('3'!$B:$B,$D32,'3'!$L:$L)),0,SUMIF('3'!$B:$B,$D32,'3'!$L:$L)))))</f>
        <v>0</v>
      </c>
      <c r="I32" s="36">
        <f>IF($D32="","",(IF($C32="","",IF(ISNA(SUMIF('4'!$V:$V,$C32,'4'!$AB:$AB)),0,SUMIF('4'!$V:$V,$C32,'4'!$AB:$AB)))-IF($D32="","",IF(ISNA(SUMIF('4'!$B:$B,$D32,'4'!$L:$L)),0,SUMIF('4'!$B:$B,$D32,'4'!$L:$L)))))</f>
        <v>0</v>
      </c>
      <c r="J32" s="36">
        <f>IF($D32="","",(IF($C32="","",IF(ISNA(SUMIF('5'!$V:$V,$C32,'5'!$AB:$AB)),0,SUMIF('5'!$V:$V,$C32,'5'!$AB:$AB)))-IF($D32="","",IF(ISNA(SUMIF('5'!$B:$B,$D32,'5'!$L:$L)),0,SUMIF('5'!$B:$B,$D32,'5'!$L:$L)))))</f>
        <v>0</v>
      </c>
      <c r="K32" s="36">
        <f>IF($D32="","",(IF($C32="","",IF(ISNA(SUMIF('6'!$V:$V,$C32,'6'!$AB:$AB)),0,SUMIF('6'!$V:$V,$C32,'6'!$AB:$AB)))-IF($D32="","",IF(ISNA(SUMIF('6'!$B:$B,$D32,'6'!$L:$L)),0,SUMIF('6'!$B:$B,$D32,'6'!$L:$L)))))</f>
        <v>0</v>
      </c>
      <c r="L32" s="36">
        <f>IF($D32="","",(IF($C32="","",IF(ISNA(SUMIF('7'!$V:$V,$C32,'7'!$AB:$AB)),0,SUMIF('7'!$V:$V,$C32,'7'!$AB:$AB)))-IF($D32="","",IF(ISNA(SUMIF('7'!$B:$B,$D32,'7'!$L:$L)),0,SUMIF('7'!$B:$B,$D32,'7'!$L:$L)))))</f>
        <v>0</v>
      </c>
      <c r="M32" s="36">
        <f>IF($D32="","",(IF($C32="","",IF(ISNA(SUMIF('8'!$V:$V,$C32,'8'!$AB:$AB)),0,SUMIF('8'!$V:$V,$C32,'8'!$AB:$AB)))-IF($D32="","",IF(ISNA(SUMIF('8'!$B:$B,$D32,'8'!$L:$L)),0,SUMIF('8'!$B:$B,$D32,'8'!$L:$L)))))</f>
        <v>0</v>
      </c>
      <c r="N32" s="36">
        <f>IF($D32="","",(IF($C32="","",IF(ISNA(SUMIF('9'!$V:$V,$C32,'9'!$AB:$AB)),0,SUMIF('9'!$V:$V,$C32,'9'!$AB:$AB)))-IF($D32="","",IF(ISNA(SUMIF('9'!$B:$B,$D32,'9'!$L:$L)),0,SUMIF('9'!$B:$B,$D32,'9'!$L:$L)))))</f>
        <v>0</v>
      </c>
      <c r="O32" s="36">
        <f>IF($D32="","",(IF($C32="","",IF(ISNA(SUMIF('10'!$V:$V,$C32,'10'!$AB:$AB)),0,SUMIF('10'!$V:$V,$C32,'10'!$AB:$AB)))-IF($D32="","",IF(ISNA(SUMIF('10'!$B:$B,$D32,'10'!$L:$L)),0,SUMIF('10'!$B:$B,$D32,'10'!$L:$L)))))</f>
        <v>0</v>
      </c>
      <c r="P32" s="36">
        <f>IF($D32="","",(IF($C32="","",IF(ISNA(SUMIF('11'!$V:$V,$C32,'11'!$AB:$AB)),0,SUMIF('11'!$V:$V,$C32,'11'!$AB:$AB)))-IF($D32="","",IF(ISNA(SUMIF('11'!$B:$B,$D32,'11'!$L:$L)),0,SUMIF('11'!$B:$B,$D32,'11'!$L:$L)))))</f>
        <v>0</v>
      </c>
      <c r="Q32" s="36">
        <f>IF($D32="","",(IF($C32="","",IF(ISNA(SUMIF('12'!$V:$V,$C32,'12'!$AB:$AB)),0,SUMIF('12'!$V:$V,$C32,'12'!$AB:$AB)))-IF($D32="","",IF(ISNA(SUMIF('12'!$B:$B,$D32,'12'!$L:$L)),0,SUMIF('12'!$B:$B,$D32,'12'!$L:$L)))))</f>
        <v>0</v>
      </c>
      <c r="R32" s="36">
        <f>IF($D32="","",(IF($C32="","",IF(ISNA(SUMIF('13'!$V:$V,$C32,'13'!$AB:$AB)),0,SUMIF('13'!$V:$V,$C32,'13'!$AB:$AB)))-IF($D32="","",IF(ISNA(SUMIF('13'!$B:$B,$D32,'13'!$L:$L)),0,SUMIF('13'!$B:$B,$D32,'13'!$L:$L)))))</f>
        <v>0</v>
      </c>
      <c r="S32" s="36">
        <f>IF($D32="","",(IF($C32="","",IF(ISNA(SUMIF('14'!$V:$V,$C32,'14'!$AB:$AB)),0,SUMIF('14'!$V:$V,$C32,'14'!$AB:$AB)))-IF($D32="","",IF(ISNA(SUMIF('14'!$B:$B,$D32,'14'!$L:$L)),0,SUMIF('14'!$B:$B,$D32,'14'!$L:$L)))))</f>
        <v>0</v>
      </c>
      <c r="T32" s="36">
        <f>IF($D32="","",(IF($C32="","",IF(ISNA(SUMIF('15'!$V:$V,$C32,'15'!$AB:$AB)),0,SUMIF('15'!$V:$V,$C32,'15'!$AB:$AB)))-IF($D32="","",IF(ISNA(SUMIF('15'!$B:$B,$D32,'15'!$L:$L)),0,SUMIF('15'!$B:$B,$D32,'15'!$L:$L)))))</f>
        <v>0</v>
      </c>
      <c r="U32" s="36">
        <f>IF($D32="","",(IF($C32="","",IF(ISNA(SUMIF('16'!$V:$V,$C32,'16'!$AB:$AB)),0,SUMIF('16'!$V:$V,$C32,'16'!$AB:$AB)))-IF($D32="","",IF(ISNA(SUMIF('16'!$B:$B,$D32,'16'!$L:$L)),0,SUMIF('16'!$B:$B,$D32,'16'!$L:$L)))))</f>
        <v>0</v>
      </c>
      <c r="V32" s="36">
        <f>IF($D32="","",(IF($C32="","",IF(ISNA(SUMIF('17'!$V:$V,$C32,'17'!$AB:$AB)),0,SUMIF('17'!$V:$V,$C32,'17'!$AB:$AB)))-IF($D32="","",IF(ISNA(SUMIF('17'!$B:$B,$D32,'17'!$L:$L)),0,SUMIF('17'!$B:$B,$D32,'17'!$L:$L)))))</f>
        <v>0</v>
      </c>
      <c r="W32" s="36">
        <f>IF($D32="","",(IF($C32="","",IF(ISNA(SUMIF('18'!$V:$V,$C32,'18'!$AB:$AB)),0,SUMIF('18'!$V:$V,$C32,'18'!$AB:$AB)))-IF($D32="","",IF(ISNA(SUMIF('18'!$B:$B,$D32,'18'!$L:$L)),0,SUMIF('18'!$B:$B,$D32,'18'!$L:$L)))))</f>
        <v>0</v>
      </c>
      <c r="X32" s="36">
        <f>IF($D32="","",(IF($C32="","",IF(ISNA(SUMIF('19'!$V:$V,$C32,'19'!$AB:$AB)),0,SUMIF('19'!$V:$V,$C32,'19'!$AB:$AB)))-IF($D32="","",IF(ISNA(SUMIF('19'!$B:$B,$D32,'19'!$L:$L)),0,SUMIF('19'!$B:$B,$D32,'19'!$L:$L)))))</f>
        <v>0</v>
      </c>
      <c r="Y32" s="36">
        <f>IF($D32="","",(IF($C32="","",IF(ISNA(SUMIF('20'!$V:$V,$C32,'20'!$AB:$AB)),0,SUMIF('20'!$V:$V,$C32,'20'!$AB:$AB)))-IF($D32="","",IF(ISNA(SUMIF('20'!$B:$B,$D32,'20'!$L:$L)),0,SUMIF('20'!$B:$B,$D32,'20'!$L:$L)))))</f>
        <v>0</v>
      </c>
      <c r="Z32" s="36">
        <f>IF($D32="","",(IF($C32="","",IF(ISNA(SUMIF('21'!$V:$V,$C32,'21'!$AB:$AB)),0,SUMIF('21'!$V:$V,$C32,'21'!$AB:$AB)))-IF($D32="","",IF(ISNA(SUMIF('21'!$B:$B,$D32,'21'!$L:$L)),0,SUMIF('21'!$B:$B,$D32,'21'!$L:$L)))))</f>
        <v>0</v>
      </c>
      <c r="AA32" s="36">
        <f>IF($D32="","",(IF($C32="","",IF(ISNA(SUMIF('22'!$V:$V,$C32,'22'!$AB:$AB)),0,SUMIF('22'!$V:$V,$C32,'22'!$AB:$AB)))-IF($D32="","",IF(ISNA(SUMIF('22'!$B:$B,$D32,'22'!$L:$L)),0,SUMIF('22'!$B:$B,$D32,'22'!$L:$L)))))</f>
        <v>0</v>
      </c>
      <c r="AB32" s="36">
        <f>IF($D32="","",(IF($C32="","",IF(ISNA(SUMIF('23'!$V:$V,$C32,'23'!$AB:$AB)),0,SUMIF('23'!$V:$V,$C32,'23'!$AB:$AB)))-IF($D32="","",IF(ISNA(SUMIF('23'!$B:$B,$D32,'23'!$L:$L)),0,SUMIF('23'!$B:$B,$D32,'23'!$L:$L)))))</f>
        <v>0</v>
      </c>
      <c r="AC32" s="36">
        <f>IF($D32="","",(IF($C32="","",IF(ISNA(SUMIF('24'!$V:$V,$C32,'24'!$AB:$AB)),0,SUMIF('24'!$V:$V,$C32,'24'!$AB:$AB)))-IF($D32="","",IF(ISNA(SUMIF('24'!$B:$B,$D32,'24'!$L:$L)),0,SUMIF('24'!$B:$B,$D32,'24'!$L:$L)))))</f>
        <v>0</v>
      </c>
      <c r="AD32" s="36">
        <f>IF($D32="","",(IF($C32="","",IF(ISNA(SUMIF('25'!$V:$V,$C32,'25'!$AB:$AB)),0,SUMIF('25'!$V:$V,$C32,'25'!$AB:$AB)))-IF($D32="","",IF(ISNA(SUMIF('25'!$B:$B,$D32,'25'!$L:$L)),0,SUMIF('25'!$B:$B,$D32,'25'!$L:$L)))))</f>
        <v>0</v>
      </c>
      <c r="AE32" s="36">
        <f>IF($D32="","",(IF($C32="","",IF(ISNA(SUMIF('26'!$V:$V,$C32,'26'!$AB:$AB)),0,SUMIF('26'!$V:$V,$C32,'26'!$AB:$AB)))-IF($D32="","",IF(ISNA(SUMIF('26'!$B:$B,$D32,'26'!$L:$L)),0,SUMIF('26'!$B:$B,$D32,'26'!$L:$L)))))</f>
        <v>0</v>
      </c>
      <c r="AF32" s="36">
        <f>IF($D32="","",(IF($C32="","",IF(ISNA(SUMIF('27'!$V:$V,$C32,'27'!$AB:$AB)),0,SUMIF('27'!$V:$V,$C32,'27'!$AB:$AB)))-IF($D32="","",IF(ISNA(SUMIF('27'!$B:$B,$D32,'27'!$L:$L)),0,SUMIF('27'!$B:$B,$D32,'27'!$L:$L)))))</f>
        <v>0</v>
      </c>
      <c r="AG32" s="36">
        <f>IF($D32="","",(IF($C32="","",IF(ISNA(SUMIF('28'!$V:$V,$C32,'28'!$AB:$AB)),0,SUMIF('28'!$V:$V,$C32,'28'!$AB:$AB)))-IF($D32="","",IF(ISNA(SUMIF('28'!$B:$B,$D32,'28'!$L:$L)),0,SUMIF('28'!$B:$B,$D32,'28'!$L:$L)))))</f>
        <v>0</v>
      </c>
      <c r="AH32" s="36">
        <f>IF($D32="","",(IF($C32="","",IF(ISNA(SUMIF('29'!$V:$V,$C32,'29'!$AB:$AB)),0,SUMIF('29'!$V:$V,$C32,'29'!$AB:$AB)))-IF($D32="","",IF(ISNA(SUMIF('29'!$B:$B,$D32,'29'!$L:$L)),0,SUMIF('29'!$B:$B,$D32,'29'!$L:$L)))))</f>
        <v>0</v>
      </c>
      <c r="AI32" s="36">
        <f>IF($D32="","",(IF($C32="","",IF(ISNA(SUMIF('30'!$V:$V,$C32,'30'!$AB:$AB)),0,SUMIF('30'!$V:$V,$C32,'30'!$AB:$AB)))-IF($D32="","",IF(ISNA(SUMIF('30'!$B:$B,$D32,'30'!$L:$L)),0,SUMIF('30'!$B:$B,$D32,'30'!$L:$L)))))</f>
        <v>0</v>
      </c>
      <c r="AJ32" s="36">
        <f>IF($D32="","",(IF($C32="","",IF(ISNA(SUMIF('31'!$V:$V,$C32,'31'!$AB:$AB)),0,SUMIF('31'!$V:$V,$C32,'31'!$AB:$AB)))-IF($D32="","",IF(ISNA(SUMIF('31'!$B:$B,$D32,'31'!$L:$L)),0,SUMIF('31'!$B:$B,$D32,'31'!$L:$L)))))</f>
        <v>0</v>
      </c>
      <c r="AK32" s="37">
        <f t="shared" si="2"/>
        <v>0</v>
      </c>
      <c r="AL32" s="33">
        <f t="shared" si="3"/>
        <v>72</v>
      </c>
    </row>
    <row r="33" spans="1:38" ht="17.399999999999999">
      <c r="A33" s="20">
        <v>27</v>
      </c>
      <c r="C33" s="41">
        <f>IF(D33="","",VLOOKUP('CUADRO GENERADO'!D33,'BASE DATOS CONDUCTORES'!B:C,2,FALSE))</f>
        <v>6073</v>
      </c>
      <c r="D33" s="30">
        <f>IFERROR(VLOOKUP(A33,'BASE DATOS CONDUCTORES'!$X$4:$AB$1001,5,FALSE),"")</f>
        <v>73</v>
      </c>
      <c r="E33" s="36" t="str">
        <f>IF(ISNA(VLOOKUP(D33,SALDOS!B:C,2,FALSE)),"",VLOOKUP(D33,SALDOS!B:C,2,FALSE))</f>
        <v/>
      </c>
      <c r="F33" s="36">
        <f>IF($D33="","",(IF($C33="","",IF(ISNA(SUMIF('1'!$V:$V,$C33,'1'!$AB:$AB)),0,SUMIF('1'!$V:$V,$C33,'1'!$AB:$AB)))-IF($D33="","",IF(ISNA(SUMIF('1'!$B:$B,$D33,'1'!$L:$L)),0,SUMIF('1'!$B:$B,$D33,'1'!$L:$L)))))</f>
        <v>0</v>
      </c>
      <c r="G33" s="36">
        <f>IF($D33="","",(IF($C33="","",IF(ISNA(SUMIF('2'!$V:$V,$C33,'2'!$AB:$AB)),0,SUMIF('2'!$V:$V,$C33,'2'!$AB:$AB)))-IF($D33="","",IF(ISNA(SUMIF('2'!$B:$B,$D33,'2'!$L:$L)),0,SUMIF('2'!$B:$B,$D33,'2'!$L:$L)))))</f>
        <v>0</v>
      </c>
      <c r="H33" s="36">
        <f>IF($D33="","",(IF($C33="","",IF(ISNA(SUMIF('3'!$V:$V,$C33,'3'!$AB:$AB)),0,SUMIF('3'!$V:$V,$C33,'3'!$AB:$AB)))-IF($D33="","",IF(ISNA(SUMIF('3'!$B:$B,$D33,'3'!$L:$L)),0,SUMIF('3'!$B:$B,$D33,'3'!$L:$L)))))</f>
        <v>0</v>
      </c>
      <c r="I33" s="36">
        <f>IF($D33="","",(IF($C33="","",IF(ISNA(SUMIF('4'!$V:$V,$C33,'4'!$AB:$AB)),0,SUMIF('4'!$V:$V,$C33,'4'!$AB:$AB)))-IF($D33="","",IF(ISNA(SUMIF('4'!$B:$B,$D33,'4'!$L:$L)),0,SUMIF('4'!$B:$B,$D33,'4'!$L:$L)))))</f>
        <v>0</v>
      </c>
      <c r="J33" s="36">
        <f>IF($D33="","",(IF($C33="","",IF(ISNA(SUMIF('5'!$V:$V,$C33,'5'!$AB:$AB)),0,SUMIF('5'!$V:$V,$C33,'5'!$AB:$AB)))-IF($D33="","",IF(ISNA(SUMIF('5'!$B:$B,$D33,'5'!$L:$L)),0,SUMIF('5'!$B:$B,$D33,'5'!$L:$L)))))</f>
        <v>0</v>
      </c>
      <c r="K33" s="36">
        <f>IF($D33="","",(IF($C33="","",IF(ISNA(SUMIF('6'!$V:$V,$C33,'6'!$AB:$AB)),0,SUMIF('6'!$V:$V,$C33,'6'!$AB:$AB)))-IF($D33="","",IF(ISNA(SUMIF('6'!$B:$B,$D33,'6'!$L:$L)),0,SUMIF('6'!$B:$B,$D33,'6'!$L:$L)))))</f>
        <v>0</v>
      </c>
      <c r="L33" s="36">
        <f>IF($D33="","",(IF($C33="","",IF(ISNA(SUMIF('7'!$V:$V,$C33,'7'!$AB:$AB)),0,SUMIF('7'!$V:$V,$C33,'7'!$AB:$AB)))-IF($D33="","",IF(ISNA(SUMIF('7'!$B:$B,$D33,'7'!$L:$L)),0,SUMIF('7'!$B:$B,$D33,'7'!$L:$L)))))</f>
        <v>0</v>
      </c>
      <c r="M33" s="36">
        <f>IF($D33="","",(IF($C33="","",IF(ISNA(SUMIF('8'!$V:$V,$C33,'8'!$AB:$AB)),0,SUMIF('8'!$V:$V,$C33,'8'!$AB:$AB)))-IF($D33="","",IF(ISNA(SUMIF('8'!$B:$B,$D33,'8'!$L:$L)),0,SUMIF('8'!$B:$B,$D33,'8'!$L:$L)))))</f>
        <v>0</v>
      </c>
      <c r="N33" s="36">
        <f>IF($D33="","",(IF($C33="","",IF(ISNA(SUMIF('9'!$V:$V,$C33,'9'!$AB:$AB)),0,SUMIF('9'!$V:$V,$C33,'9'!$AB:$AB)))-IF($D33="","",IF(ISNA(SUMIF('9'!$B:$B,$D33,'9'!$L:$L)),0,SUMIF('9'!$B:$B,$D33,'9'!$L:$L)))))</f>
        <v>0</v>
      </c>
      <c r="O33" s="36">
        <f>IF($D33="","",(IF($C33="","",IF(ISNA(SUMIF('10'!$V:$V,$C33,'10'!$AB:$AB)),0,SUMIF('10'!$V:$V,$C33,'10'!$AB:$AB)))-IF($D33="","",IF(ISNA(SUMIF('10'!$B:$B,$D33,'10'!$L:$L)),0,SUMIF('10'!$B:$B,$D33,'10'!$L:$L)))))</f>
        <v>0</v>
      </c>
      <c r="P33" s="36">
        <f>IF($D33="","",(IF($C33="","",IF(ISNA(SUMIF('11'!$V:$V,$C33,'11'!$AB:$AB)),0,SUMIF('11'!$V:$V,$C33,'11'!$AB:$AB)))-IF($D33="","",IF(ISNA(SUMIF('11'!$B:$B,$D33,'11'!$L:$L)),0,SUMIF('11'!$B:$B,$D33,'11'!$L:$L)))))</f>
        <v>0</v>
      </c>
      <c r="Q33" s="36">
        <f>IF($D33="","",(IF($C33="","",IF(ISNA(SUMIF('12'!$V:$V,$C33,'12'!$AB:$AB)),0,SUMIF('12'!$V:$V,$C33,'12'!$AB:$AB)))-IF($D33="","",IF(ISNA(SUMIF('12'!$B:$B,$D33,'12'!$L:$L)),0,SUMIF('12'!$B:$B,$D33,'12'!$L:$L)))))</f>
        <v>0</v>
      </c>
      <c r="R33" s="36">
        <f>IF($D33="","",(IF($C33="","",IF(ISNA(SUMIF('13'!$V:$V,$C33,'13'!$AB:$AB)),0,SUMIF('13'!$V:$V,$C33,'13'!$AB:$AB)))-IF($D33="","",IF(ISNA(SUMIF('13'!$B:$B,$D33,'13'!$L:$L)),0,SUMIF('13'!$B:$B,$D33,'13'!$L:$L)))))</f>
        <v>0</v>
      </c>
      <c r="S33" s="36">
        <f>IF($D33="","",(IF($C33="","",IF(ISNA(SUMIF('14'!$V:$V,$C33,'14'!$AB:$AB)),0,SUMIF('14'!$V:$V,$C33,'14'!$AB:$AB)))-IF($D33="","",IF(ISNA(SUMIF('14'!$B:$B,$D33,'14'!$L:$L)),0,SUMIF('14'!$B:$B,$D33,'14'!$L:$L)))))</f>
        <v>0</v>
      </c>
      <c r="T33" s="36">
        <f>IF($D33="","",(IF($C33="","",IF(ISNA(SUMIF('15'!$V:$V,$C33,'15'!$AB:$AB)),0,SUMIF('15'!$V:$V,$C33,'15'!$AB:$AB)))-IF($D33="","",IF(ISNA(SUMIF('15'!$B:$B,$D33,'15'!$L:$L)),0,SUMIF('15'!$B:$B,$D33,'15'!$L:$L)))))</f>
        <v>0</v>
      </c>
      <c r="U33" s="36">
        <f>IF($D33="","",(IF($C33="","",IF(ISNA(SUMIF('16'!$V:$V,$C33,'16'!$AB:$AB)),0,SUMIF('16'!$V:$V,$C33,'16'!$AB:$AB)))-IF($D33="","",IF(ISNA(SUMIF('16'!$B:$B,$D33,'16'!$L:$L)),0,SUMIF('16'!$B:$B,$D33,'16'!$L:$L)))))</f>
        <v>0</v>
      </c>
      <c r="V33" s="36">
        <f>IF($D33="","",(IF($C33="","",IF(ISNA(SUMIF('17'!$V:$V,$C33,'17'!$AB:$AB)),0,SUMIF('17'!$V:$V,$C33,'17'!$AB:$AB)))-IF($D33="","",IF(ISNA(SUMIF('17'!$B:$B,$D33,'17'!$L:$L)),0,SUMIF('17'!$B:$B,$D33,'17'!$L:$L)))))</f>
        <v>0</v>
      </c>
      <c r="W33" s="36">
        <f>IF($D33="","",(IF($C33="","",IF(ISNA(SUMIF('18'!$V:$V,$C33,'18'!$AB:$AB)),0,SUMIF('18'!$V:$V,$C33,'18'!$AB:$AB)))-IF($D33="","",IF(ISNA(SUMIF('18'!$B:$B,$D33,'18'!$L:$L)),0,SUMIF('18'!$B:$B,$D33,'18'!$L:$L)))))</f>
        <v>0</v>
      </c>
      <c r="X33" s="36">
        <f>IF($D33="","",(IF($C33="","",IF(ISNA(SUMIF('19'!$V:$V,$C33,'19'!$AB:$AB)),0,SUMIF('19'!$V:$V,$C33,'19'!$AB:$AB)))-IF($D33="","",IF(ISNA(SUMIF('19'!$B:$B,$D33,'19'!$L:$L)),0,SUMIF('19'!$B:$B,$D33,'19'!$L:$L)))))</f>
        <v>0</v>
      </c>
      <c r="Y33" s="36">
        <f>IF($D33="","",(IF($C33="","",IF(ISNA(SUMIF('20'!$V:$V,$C33,'20'!$AB:$AB)),0,SUMIF('20'!$V:$V,$C33,'20'!$AB:$AB)))-IF($D33="","",IF(ISNA(SUMIF('20'!$B:$B,$D33,'20'!$L:$L)),0,SUMIF('20'!$B:$B,$D33,'20'!$L:$L)))))</f>
        <v>0</v>
      </c>
      <c r="Z33" s="36">
        <f>IF($D33="","",(IF($C33="","",IF(ISNA(SUMIF('21'!$V:$V,$C33,'21'!$AB:$AB)),0,SUMIF('21'!$V:$V,$C33,'21'!$AB:$AB)))-IF($D33="","",IF(ISNA(SUMIF('21'!$B:$B,$D33,'21'!$L:$L)),0,SUMIF('21'!$B:$B,$D33,'21'!$L:$L)))))</f>
        <v>0</v>
      </c>
      <c r="AA33" s="36">
        <f>IF($D33="","",(IF($C33="","",IF(ISNA(SUMIF('22'!$V:$V,$C33,'22'!$AB:$AB)),0,SUMIF('22'!$V:$V,$C33,'22'!$AB:$AB)))-IF($D33="","",IF(ISNA(SUMIF('22'!$B:$B,$D33,'22'!$L:$L)),0,SUMIF('22'!$B:$B,$D33,'22'!$L:$L)))))</f>
        <v>0</v>
      </c>
      <c r="AB33" s="36">
        <f>IF($D33="","",(IF($C33="","",IF(ISNA(SUMIF('23'!$V:$V,$C33,'23'!$AB:$AB)),0,SUMIF('23'!$V:$V,$C33,'23'!$AB:$AB)))-IF($D33="","",IF(ISNA(SUMIF('23'!$B:$B,$D33,'23'!$L:$L)),0,SUMIF('23'!$B:$B,$D33,'23'!$L:$L)))))</f>
        <v>0</v>
      </c>
      <c r="AC33" s="36">
        <f>IF($D33="","",(IF($C33="","",IF(ISNA(SUMIF('24'!$V:$V,$C33,'24'!$AB:$AB)),0,SUMIF('24'!$V:$V,$C33,'24'!$AB:$AB)))-IF($D33="","",IF(ISNA(SUMIF('24'!$B:$B,$D33,'24'!$L:$L)),0,SUMIF('24'!$B:$B,$D33,'24'!$L:$L)))))</f>
        <v>0</v>
      </c>
      <c r="AD33" s="36">
        <f>IF($D33="","",(IF($C33="","",IF(ISNA(SUMIF('25'!$V:$V,$C33,'25'!$AB:$AB)),0,SUMIF('25'!$V:$V,$C33,'25'!$AB:$AB)))-IF($D33="","",IF(ISNA(SUMIF('25'!$B:$B,$D33,'25'!$L:$L)),0,SUMIF('25'!$B:$B,$D33,'25'!$L:$L)))))</f>
        <v>0</v>
      </c>
      <c r="AE33" s="36">
        <f>IF($D33="","",(IF($C33="","",IF(ISNA(SUMIF('26'!$V:$V,$C33,'26'!$AB:$AB)),0,SUMIF('26'!$V:$V,$C33,'26'!$AB:$AB)))-IF($D33="","",IF(ISNA(SUMIF('26'!$B:$B,$D33,'26'!$L:$L)),0,SUMIF('26'!$B:$B,$D33,'26'!$L:$L)))))</f>
        <v>0</v>
      </c>
      <c r="AF33" s="36">
        <f>IF($D33="","",(IF($C33="","",IF(ISNA(SUMIF('27'!$V:$V,$C33,'27'!$AB:$AB)),0,SUMIF('27'!$V:$V,$C33,'27'!$AB:$AB)))-IF($D33="","",IF(ISNA(SUMIF('27'!$B:$B,$D33,'27'!$L:$L)),0,SUMIF('27'!$B:$B,$D33,'27'!$L:$L)))))</f>
        <v>0</v>
      </c>
      <c r="AG33" s="36">
        <f>IF($D33="","",(IF($C33="","",IF(ISNA(SUMIF('28'!$V:$V,$C33,'28'!$AB:$AB)),0,SUMIF('28'!$V:$V,$C33,'28'!$AB:$AB)))-IF($D33="","",IF(ISNA(SUMIF('28'!$B:$B,$D33,'28'!$L:$L)),0,SUMIF('28'!$B:$B,$D33,'28'!$L:$L)))))</f>
        <v>0</v>
      </c>
      <c r="AH33" s="36">
        <f>IF($D33="","",(IF($C33="","",IF(ISNA(SUMIF('29'!$V:$V,$C33,'29'!$AB:$AB)),0,SUMIF('29'!$V:$V,$C33,'29'!$AB:$AB)))-IF($D33="","",IF(ISNA(SUMIF('29'!$B:$B,$D33,'29'!$L:$L)),0,SUMIF('29'!$B:$B,$D33,'29'!$L:$L)))))</f>
        <v>0</v>
      </c>
      <c r="AI33" s="36">
        <f>IF($D33="","",(IF($C33="","",IF(ISNA(SUMIF('30'!$V:$V,$C33,'30'!$AB:$AB)),0,SUMIF('30'!$V:$V,$C33,'30'!$AB:$AB)))-IF($D33="","",IF(ISNA(SUMIF('30'!$B:$B,$D33,'30'!$L:$L)),0,SUMIF('30'!$B:$B,$D33,'30'!$L:$L)))))</f>
        <v>0</v>
      </c>
      <c r="AJ33" s="36">
        <f>IF($D33="","",(IF($C33="","",IF(ISNA(SUMIF('31'!$V:$V,$C33,'31'!$AB:$AB)),0,SUMIF('31'!$V:$V,$C33,'31'!$AB:$AB)))-IF($D33="","",IF(ISNA(SUMIF('31'!$B:$B,$D33,'31'!$L:$L)),0,SUMIF('31'!$B:$B,$D33,'31'!$L:$L)))))</f>
        <v>0</v>
      </c>
      <c r="AK33" s="37">
        <f t="shared" si="2"/>
        <v>0</v>
      </c>
      <c r="AL33" s="33">
        <f t="shared" si="3"/>
        <v>73</v>
      </c>
    </row>
    <row r="34" spans="1:38" ht="17.399999999999999">
      <c r="A34" s="20">
        <v>28</v>
      </c>
      <c r="C34" s="41">
        <f>IF(D34="","",VLOOKUP('CUADRO GENERADO'!D34,'BASE DATOS CONDUCTORES'!B:C,2,FALSE))</f>
        <v>6080</v>
      </c>
      <c r="D34" s="30">
        <f>IFERROR(VLOOKUP(A34,'BASE DATOS CONDUCTORES'!$X$4:$AB$1001,5,FALSE),"")</f>
        <v>80</v>
      </c>
      <c r="E34" s="36" t="str">
        <f>IF(ISNA(VLOOKUP(D34,SALDOS!B:C,2,FALSE)),"",VLOOKUP(D34,SALDOS!B:C,2,FALSE))</f>
        <v/>
      </c>
      <c r="F34" s="36">
        <f>IF($D34="","",(IF($C34="","",IF(ISNA(SUMIF('1'!$V:$V,$C34,'1'!$AB:$AB)),0,SUMIF('1'!$V:$V,$C34,'1'!$AB:$AB)))-IF($D34="","",IF(ISNA(SUMIF('1'!$B:$B,$D34,'1'!$L:$L)),0,SUMIF('1'!$B:$B,$D34,'1'!$L:$L)))))</f>
        <v>0</v>
      </c>
      <c r="G34" s="36">
        <f>IF($D34="","",(IF($C34="","",IF(ISNA(SUMIF('2'!$V:$V,$C34,'2'!$AB:$AB)),0,SUMIF('2'!$V:$V,$C34,'2'!$AB:$AB)))-IF($D34="","",IF(ISNA(SUMIF('2'!$B:$B,$D34,'2'!$L:$L)),0,SUMIF('2'!$B:$B,$D34,'2'!$L:$L)))))</f>
        <v>0</v>
      </c>
      <c r="H34" s="36">
        <f>IF($D34="","",(IF($C34="","",IF(ISNA(SUMIF('3'!$V:$V,$C34,'3'!$AB:$AB)),0,SUMIF('3'!$V:$V,$C34,'3'!$AB:$AB)))-IF($D34="","",IF(ISNA(SUMIF('3'!$B:$B,$D34,'3'!$L:$L)),0,SUMIF('3'!$B:$B,$D34,'3'!$L:$L)))))</f>
        <v>0</v>
      </c>
      <c r="I34" s="36">
        <f>IF($D34="","",(IF($C34="","",IF(ISNA(SUMIF('4'!$V:$V,$C34,'4'!$AB:$AB)),0,SUMIF('4'!$V:$V,$C34,'4'!$AB:$AB)))-IF($D34="","",IF(ISNA(SUMIF('4'!$B:$B,$D34,'4'!$L:$L)),0,SUMIF('4'!$B:$B,$D34,'4'!$L:$L)))))</f>
        <v>0</v>
      </c>
      <c r="J34" s="36">
        <f>IF($D34="","",(IF($C34="","",IF(ISNA(SUMIF('5'!$V:$V,$C34,'5'!$AB:$AB)),0,SUMIF('5'!$V:$V,$C34,'5'!$AB:$AB)))-IF($D34="","",IF(ISNA(SUMIF('5'!$B:$B,$D34,'5'!$L:$L)),0,SUMIF('5'!$B:$B,$D34,'5'!$L:$L)))))</f>
        <v>0</v>
      </c>
      <c r="K34" s="36">
        <f>IF($D34="","",(IF($C34="","",IF(ISNA(SUMIF('6'!$V:$V,$C34,'6'!$AB:$AB)),0,SUMIF('6'!$V:$V,$C34,'6'!$AB:$AB)))-IF($D34="","",IF(ISNA(SUMIF('6'!$B:$B,$D34,'6'!$L:$L)),0,SUMIF('6'!$B:$B,$D34,'6'!$L:$L)))))</f>
        <v>0</v>
      </c>
      <c r="L34" s="36">
        <f>IF($D34="","",(IF($C34="","",IF(ISNA(SUMIF('7'!$V:$V,$C34,'7'!$AB:$AB)),0,SUMIF('7'!$V:$V,$C34,'7'!$AB:$AB)))-IF($D34="","",IF(ISNA(SUMIF('7'!$B:$B,$D34,'7'!$L:$L)),0,SUMIF('7'!$B:$B,$D34,'7'!$L:$L)))))</f>
        <v>0</v>
      </c>
      <c r="M34" s="36">
        <f>IF($D34="","",(IF($C34="","",IF(ISNA(SUMIF('8'!$V:$V,$C34,'8'!$AB:$AB)),0,SUMIF('8'!$V:$V,$C34,'8'!$AB:$AB)))-IF($D34="","",IF(ISNA(SUMIF('8'!$B:$B,$D34,'8'!$L:$L)),0,SUMIF('8'!$B:$B,$D34,'8'!$L:$L)))))</f>
        <v>0</v>
      </c>
      <c r="N34" s="36">
        <f>IF($D34="","",(IF($C34="","",IF(ISNA(SUMIF('9'!$V:$V,$C34,'9'!$AB:$AB)),0,SUMIF('9'!$V:$V,$C34,'9'!$AB:$AB)))-IF($D34="","",IF(ISNA(SUMIF('9'!$B:$B,$D34,'9'!$L:$L)),0,SUMIF('9'!$B:$B,$D34,'9'!$L:$L)))))</f>
        <v>0</v>
      </c>
      <c r="O34" s="36">
        <f>IF($D34="","",(IF($C34="","",IF(ISNA(SUMIF('10'!$V:$V,$C34,'10'!$AB:$AB)),0,SUMIF('10'!$V:$V,$C34,'10'!$AB:$AB)))-IF($D34="","",IF(ISNA(SUMIF('10'!$B:$B,$D34,'10'!$L:$L)),0,SUMIF('10'!$B:$B,$D34,'10'!$L:$L)))))</f>
        <v>0</v>
      </c>
      <c r="P34" s="36">
        <f>IF($D34="","",(IF($C34="","",IF(ISNA(SUMIF('11'!$V:$V,$C34,'11'!$AB:$AB)),0,SUMIF('11'!$V:$V,$C34,'11'!$AB:$AB)))-IF($D34="","",IF(ISNA(SUMIF('11'!$B:$B,$D34,'11'!$L:$L)),0,SUMIF('11'!$B:$B,$D34,'11'!$L:$L)))))</f>
        <v>0</v>
      </c>
      <c r="Q34" s="36">
        <f>IF($D34="","",(IF($C34="","",IF(ISNA(SUMIF('12'!$V:$V,$C34,'12'!$AB:$AB)),0,SUMIF('12'!$V:$V,$C34,'12'!$AB:$AB)))-IF($D34="","",IF(ISNA(SUMIF('12'!$B:$B,$D34,'12'!$L:$L)),0,SUMIF('12'!$B:$B,$D34,'12'!$L:$L)))))</f>
        <v>0</v>
      </c>
      <c r="R34" s="36">
        <f>IF($D34="","",(IF($C34="","",IF(ISNA(SUMIF('13'!$V:$V,$C34,'13'!$AB:$AB)),0,SUMIF('13'!$V:$V,$C34,'13'!$AB:$AB)))-IF($D34="","",IF(ISNA(SUMIF('13'!$B:$B,$D34,'13'!$L:$L)),0,SUMIF('13'!$B:$B,$D34,'13'!$L:$L)))))</f>
        <v>0</v>
      </c>
      <c r="S34" s="36">
        <f>IF($D34="","",(IF($C34="","",IF(ISNA(SUMIF('14'!$V:$V,$C34,'14'!$AB:$AB)),0,SUMIF('14'!$V:$V,$C34,'14'!$AB:$AB)))-IF($D34="","",IF(ISNA(SUMIF('14'!$B:$B,$D34,'14'!$L:$L)),0,SUMIF('14'!$B:$B,$D34,'14'!$L:$L)))))</f>
        <v>0</v>
      </c>
      <c r="T34" s="36">
        <f>IF($D34="","",(IF($C34="","",IF(ISNA(SUMIF('15'!$V:$V,$C34,'15'!$AB:$AB)),0,SUMIF('15'!$V:$V,$C34,'15'!$AB:$AB)))-IF($D34="","",IF(ISNA(SUMIF('15'!$B:$B,$D34,'15'!$L:$L)),0,SUMIF('15'!$B:$B,$D34,'15'!$L:$L)))))</f>
        <v>0</v>
      </c>
      <c r="U34" s="36">
        <f>IF($D34="","",(IF($C34="","",IF(ISNA(SUMIF('16'!$V:$V,$C34,'16'!$AB:$AB)),0,SUMIF('16'!$V:$V,$C34,'16'!$AB:$AB)))-IF($D34="","",IF(ISNA(SUMIF('16'!$B:$B,$D34,'16'!$L:$L)),0,SUMIF('16'!$B:$B,$D34,'16'!$L:$L)))))</f>
        <v>0</v>
      </c>
      <c r="V34" s="36">
        <f>IF($D34="","",(IF($C34="","",IF(ISNA(SUMIF('17'!$V:$V,$C34,'17'!$AB:$AB)),0,SUMIF('17'!$V:$V,$C34,'17'!$AB:$AB)))-IF($D34="","",IF(ISNA(SUMIF('17'!$B:$B,$D34,'17'!$L:$L)),0,SUMIF('17'!$B:$B,$D34,'17'!$L:$L)))))</f>
        <v>0</v>
      </c>
      <c r="W34" s="36">
        <f>IF($D34="","",(IF($C34="","",IF(ISNA(SUMIF('18'!$V:$V,$C34,'18'!$AB:$AB)),0,SUMIF('18'!$V:$V,$C34,'18'!$AB:$AB)))-IF($D34="","",IF(ISNA(SUMIF('18'!$B:$B,$D34,'18'!$L:$L)),0,SUMIF('18'!$B:$B,$D34,'18'!$L:$L)))))</f>
        <v>0</v>
      </c>
      <c r="X34" s="36">
        <f>IF($D34="","",(IF($C34="","",IF(ISNA(SUMIF('19'!$V:$V,$C34,'19'!$AB:$AB)),0,SUMIF('19'!$V:$V,$C34,'19'!$AB:$AB)))-IF($D34="","",IF(ISNA(SUMIF('19'!$B:$B,$D34,'19'!$L:$L)),0,SUMIF('19'!$B:$B,$D34,'19'!$L:$L)))))</f>
        <v>0</v>
      </c>
      <c r="Y34" s="36">
        <f>IF($D34="","",(IF($C34="","",IF(ISNA(SUMIF('20'!$V:$V,$C34,'20'!$AB:$AB)),0,SUMIF('20'!$V:$V,$C34,'20'!$AB:$AB)))-IF($D34="","",IF(ISNA(SUMIF('20'!$B:$B,$D34,'20'!$L:$L)),0,SUMIF('20'!$B:$B,$D34,'20'!$L:$L)))))</f>
        <v>0</v>
      </c>
      <c r="Z34" s="36">
        <f>IF($D34="","",(IF($C34="","",IF(ISNA(SUMIF('21'!$V:$V,$C34,'21'!$AB:$AB)),0,SUMIF('21'!$V:$V,$C34,'21'!$AB:$AB)))-IF($D34="","",IF(ISNA(SUMIF('21'!$B:$B,$D34,'21'!$L:$L)),0,SUMIF('21'!$B:$B,$D34,'21'!$L:$L)))))</f>
        <v>0</v>
      </c>
      <c r="AA34" s="36">
        <f>IF($D34="","",(IF($C34="","",IF(ISNA(SUMIF('22'!$V:$V,$C34,'22'!$AB:$AB)),0,SUMIF('22'!$V:$V,$C34,'22'!$AB:$AB)))-IF($D34="","",IF(ISNA(SUMIF('22'!$B:$B,$D34,'22'!$L:$L)),0,SUMIF('22'!$B:$B,$D34,'22'!$L:$L)))))</f>
        <v>0</v>
      </c>
      <c r="AB34" s="36">
        <f>IF($D34="","",(IF($C34="","",IF(ISNA(SUMIF('23'!$V:$V,$C34,'23'!$AB:$AB)),0,SUMIF('23'!$V:$V,$C34,'23'!$AB:$AB)))-IF($D34="","",IF(ISNA(SUMIF('23'!$B:$B,$D34,'23'!$L:$L)),0,SUMIF('23'!$B:$B,$D34,'23'!$L:$L)))))</f>
        <v>0</v>
      </c>
      <c r="AC34" s="36">
        <f>IF($D34="","",(IF($C34="","",IF(ISNA(SUMIF('24'!$V:$V,$C34,'24'!$AB:$AB)),0,SUMIF('24'!$V:$V,$C34,'24'!$AB:$AB)))-IF($D34="","",IF(ISNA(SUMIF('24'!$B:$B,$D34,'24'!$L:$L)),0,SUMIF('24'!$B:$B,$D34,'24'!$L:$L)))))</f>
        <v>0</v>
      </c>
      <c r="AD34" s="36">
        <f>IF($D34="","",(IF($C34="","",IF(ISNA(SUMIF('25'!$V:$V,$C34,'25'!$AB:$AB)),0,SUMIF('25'!$V:$V,$C34,'25'!$AB:$AB)))-IF($D34="","",IF(ISNA(SUMIF('25'!$B:$B,$D34,'25'!$L:$L)),0,SUMIF('25'!$B:$B,$D34,'25'!$L:$L)))))</f>
        <v>0</v>
      </c>
      <c r="AE34" s="36">
        <f>IF($D34="","",(IF($C34="","",IF(ISNA(SUMIF('26'!$V:$V,$C34,'26'!$AB:$AB)),0,SUMIF('26'!$V:$V,$C34,'26'!$AB:$AB)))-IF($D34="","",IF(ISNA(SUMIF('26'!$B:$B,$D34,'26'!$L:$L)),0,SUMIF('26'!$B:$B,$D34,'26'!$L:$L)))))</f>
        <v>0</v>
      </c>
      <c r="AF34" s="36">
        <f>IF($D34="","",(IF($C34="","",IF(ISNA(SUMIF('27'!$V:$V,$C34,'27'!$AB:$AB)),0,SUMIF('27'!$V:$V,$C34,'27'!$AB:$AB)))-IF($D34="","",IF(ISNA(SUMIF('27'!$B:$B,$D34,'27'!$L:$L)),0,SUMIF('27'!$B:$B,$D34,'27'!$L:$L)))))</f>
        <v>0</v>
      </c>
      <c r="AG34" s="36">
        <f>IF($D34="","",(IF($C34="","",IF(ISNA(SUMIF('28'!$V:$V,$C34,'28'!$AB:$AB)),0,SUMIF('28'!$V:$V,$C34,'28'!$AB:$AB)))-IF($D34="","",IF(ISNA(SUMIF('28'!$B:$B,$D34,'28'!$L:$L)),0,SUMIF('28'!$B:$B,$D34,'28'!$L:$L)))))</f>
        <v>0</v>
      </c>
      <c r="AH34" s="36">
        <f>IF($D34="","",(IF($C34="","",IF(ISNA(SUMIF('29'!$V:$V,$C34,'29'!$AB:$AB)),0,SUMIF('29'!$V:$V,$C34,'29'!$AB:$AB)))-IF($D34="","",IF(ISNA(SUMIF('29'!$B:$B,$D34,'29'!$L:$L)),0,SUMIF('29'!$B:$B,$D34,'29'!$L:$L)))))</f>
        <v>0</v>
      </c>
      <c r="AI34" s="36">
        <f>IF($D34="","",(IF($C34="","",IF(ISNA(SUMIF('30'!$V:$V,$C34,'30'!$AB:$AB)),0,SUMIF('30'!$V:$V,$C34,'30'!$AB:$AB)))-IF($D34="","",IF(ISNA(SUMIF('30'!$B:$B,$D34,'30'!$L:$L)),0,SUMIF('30'!$B:$B,$D34,'30'!$L:$L)))))</f>
        <v>0</v>
      </c>
      <c r="AJ34" s="36">
        <f>IF($D34="","",(IF($C34="","",IF(ISNA(SUMIF('31'!$V:$V,$C34,'31'!$AB:$AB)),0,SUMIF('31'!$V:$V,$C34,'31'!$AB:$AB)))-IF($D34="","",IF(ISNA(SUMIF('31'!$B:$B,$D34,'31'!$L:$L)),0,SUMIF('31'!$B:$B,$D34,'31'!$L:$L)))))</f>
        <v>0</v>
      </c>
      <c r="AK34" s="37">
        <f t="shared" si="2"/>
        <v>0</v>
      </c>
      <c r="AL34" s="33">
        <f t="shared" si="3"/>
        <v>80</v>
      </c>
    </row>
    <row r="35" spans="1:38" ht="17.399999999999999">
      <c r="A35" s="20">
        <v>29</v>
      </c>
      <c r="C35" s="41">
        <f>IF(D35="","",VLOOKUP('CUADRO GENERADO'!D35,'BASE DATOS CONDUCTORES'!B:C,2,FALSE))</f>
        <v>6089</v>
      </c>
      <c r="D35" s="30">
        <f>IFERROR(VLOOKUP(A35,'BASE DATOS CONDUCTORES'!$X$4:$AB$1001,5,FALSE),"")</f>
        <v>89</v>
      </c>
      <c r="E35" s="36" t="str">
        <f>IF(ISNA(VLOOKUP(D35,SALDOS!B:C,2,FALSE)),"",VLOOKUP(D35,SALDOS!B:C,2,FALSE))</f>
        <v/>
      </c>
      <c r="F35" s="36">
        <f>IF($D35="","",(IF($C35="","",IF(ISNA(SUMIF('1'!$V:$V,$C35,'1'!$AB:$AB)),0,SUMIF('1'!$V:$V,$C35,'1'!$AB:$AB)))-IF($D35="","",IF(ISNA(SUMIF('1'!$B:$B,$D35,'1'!$L:$L)),0,SUMIF('1'!$B:$B,$D35,'1'!$L:$L)))))</f>
        <v>0</v>
      </c>
      <c r="G35" s="36">
        <f>IF($D35="","",(IF($C35="","",IF(ISNA(SUMIF('2'!$V:$V,$C35,'2'!$AB:$AB)),0,SUMIF('2'!$V:$V,$C35,'2'!$AB:$AB)))-IF($D35="","",IF(ISNA(SUMIF('2'!$B:$B,$D35,'2'!$L:$L)),0,SUMIF('2'!$B:$B,$D35,'2'!$L:$L)))))</f>
        <v>0</v>
      </c>
      <c r="H35" s="36">
        <f>IF($D35="","",(IF($C35="","",IF(ISNA(SUMIF('3'!$V:$V,$C35,'3'!$AB:$AB)),0,SUMIF('3'!$V:$V,$C35,'3'!$AB:$AB)))-IF($D35="","",IF(ISNA(SUMIF('3'!$B:$B,$D35,'3'!$L:$L)),0,SUMIF('3'!$B:$B,$D35,'3'!$L:$L)))))</f>
        <v>0</v>
      </c>
      <c r="I35" s="36">
        <f>IF($D35="","",(IF($C35="","",IF(ISNA(SUMIF('4'!$V:$V,$C35,'4'!$AB:$AB)),0,SUMIF('4'!$V:$V,$C35,'4'!$AB:$AB)))-IF($D35="","",IF(ISNA(SUMIF('4'!$B:$B,$D35,'4'!$L:$L)),0,SUMIF('4'!$B:$B,$D35,'4'!$L:$L)))))</f>
        <v>0</v>
      </c>
      <c r="J35" s="36">
        <f>IF($D35="","",(IF($C35="","",IF(ISNA(SUMIF('5'!$V:$V,$C35,'5'!$AB:$AB)),0,SUMIF('5'!$V:$V,$C35,'5'!$AB:$AB)))-IF($D35="","",IF(ISNA(SUMIF('5'!$B:$B,$D35,'5'!$L:$L)),0,SUMIF('5'!$B:$B,$D35,'5'!$L:$L)))))</f>
        <v>0</v>
      </c>
      <c r="K35" s="36">
        <f>IF($D35="","",(IF($C35="","",IF(ISNA(SUMIF('6'!$V:$V,$C35,'6'!$AB:$AB)),0,SUMIF('6'!$V:$V,$C35,'6'!$AB:$AB)))-IF($D35="","",IF(ISNA(SUMIF('6'!$B:$B,$D35,'6'!$L:$L)),0,SUMIF('6'!$B:$B,$D35,'6'!$L:$L)))))</f>
        <v>0</v>
      </c>
      <c r="L35" s="36">
        <f>IF($D35="","",(IF($C35="","",IF(ISNA(SUMIF('7'!$V:$V,$C35,'7'!$AB:$AB)),0,SUMIF('7'!$V:$V,$C35,'7'!$AB:$AB)))-IF($D35="","",IF(ISNA(SUMIF('7'!$B:$B,$D35,'7'!$L:$L)),0,SUMIF('7'!$B:$B,$D35,'7'!$L:$L)))))</f>
        <v>0</v>
      </c>
      <c r="M35" s="36">
        <f>IF($D35="","",(IF($C35="","",IF(ISNA(SUMIF('8'!$V:$V,$C35,'8'!$AB:$AB)),0,SUMIF('8'!$V:$V,$C35,'8'!$AB:$AB)))-IF($D35="","",IF(ISNA(SUMIF('8'!$B:$B,$D35,'8'!$L:$L)),0,SUMIF('8'!$B:$B,$D35,'8'!$L:$L)))))</f>
        <v>0</v>
      </c>
      <c r="N35" s="36">
        <f>IF($D35="","",(IF($C35="","",IF(ISNA(SUMIF('9'!$V:$V,$C35,'9'!$AB:$AB)),0,SUMIF('9'!$V:$V,$C35,'9'!$AB:$AB)))-IF($D35="","",IF(ISNA(SUMIF('9'!$B:$B,$D35,'9'!$L:$L)),0,SUMIF('9'!$B:$B,$D35,'9'!$L:$L)))))</f>
        <v>0</v>
      </c>
      <c r="O35" s="36">
        <f>IF($D35="","",(IF($C35="","",IF(ISNA(SUMIF('10'!$V:$V,$C35,'10'!$AB:$AB)),0,SUMIF('10'!$V:$V,$C35,'10'!$AB:$AB)))-IF($D35="","",IF(ISNA(SUMIF('10'!$B:$B,$D35,'10'!$L:$L)),0,SUMIF('10'!$B:$B,$D35,'10'!$L:$L)))))</f>
        <v>0</v>
      </c>
      <c r="P35" s="36">
        <f>IF($D35="","",(IF($C35="","",IF(ISNA(SUMIF('11'!$V:$V,$C35,'11'!$AB:$AB)),0,SUMIF('11'!$V:$V,$C35,'11'!$AB:$AB)))-IF($D35="","",IF(ISNA(SUMIF('11'!$B:$B,$D35,'11'!$L:$L)),0,SUMIF('11'!$B:$B,$D35,'11'!$L:$L)))))</f>
        <v>0</v>
      </c>
      <c r="Q35" s="36">
        <f>IF($D35="","",(IF($C35="","",IF(ISNA(SUMIF('12'!$V:$V,$C35,'12'!$AB:$AB)),0,SUMIF('12'!$V:$V,$C35,'12'!$AB:$AB)))-IF($D35="","",IF(ISNA(SUMIF('12'!$B:$B,$D35,'12'!$L:$L)),0,SUMIF('12'!$B:$B,$D35,'12'!$L:$L)))))</f>
        <v>0</v>
      </c>
      <c r="R35" s="36">
        <f>IF($D35="","",(IF($C35="","",IF(ISNA(SUMIF('13'!$V:$V,$C35,'13'!$AB:$AB)),0,SUMIF('13'!$V:$V,$C35,'13'!$AB:$AB)))-IF($D35="","",IF(ISNA(SUMIF('13'!$B:$B,$D35,'13'!$L:$L)),0,SUMIF('13'!$B:$B,$D35,'13'!$L:$L)))))</f>
        <v>0</v>
      </c>
      <c r="S35" s="36">
        <f>IF($D35="","",(IF($C35="","",IF(ISNA(SUMIF('14'!$V:$V,$C35,'14'!$AB:$AB)),0,SUMIF('14'!$V:$V,$C35,'14'!$AB:$AB)))-IF($D35="","",IF(ISNA(SUMIF('14'!$B:$B,$D35,'14'!$L:$L)),0,SUMIF('14'!$B:$B,$D35,'14'!$L:$L)))))</f>
        <v>0</v>
      </c>
      <c r="T35" s="36">
        <f>IF($D35="","",(IF($C35="","",IF(ISNA(SUMIF('15'!$V:$V,$C35,'15'!$AB:$AB)),0,SUMIF('15'!$V:$V,$C35,'15'!$AB:$AB)))-IF($D35="","",IF(ISNA(SUMIF('15'!$B:$B,$D35,'15'!$L:$L)),0,SUMIF('15'!$B:$B,$D35,'15'!$L:$L)))))</f>
        <v>0</v>
      </c>
      <c r="U35" s="36">
        <f>IF($D35="","",(IF($C35="","",IF(ISNA(SUMIF('16'!$V:$V,$C35,'16'!$AB:$AB)),0,SUMIF('16'!$V:$V,$C35,'16'!$AB:$AB)))-IF($D35="","",IF(ISNA(SUMIF('16'!$B:$B,$D35,'16'!$L:$L)),0,SUMIF('16'!$B:$B,$D35,'16'!$L:$L)))))</f>
        <v>0</v>
      </c>
      <c r="V35" s="36">
        <f>IF($D35="","",(IF($C35="","",IF(ISNA(SUMIF('17'!$V:$V,$C35,'17'!$AB:$AB)),0,SUMIF('17'!$V:$V,$C35,'17'!$AB:$AB)))-IF($D35="","",IF(ISNA(SUMIF('17'!$B:$B,$D35,'17'!$L:$L)),0,SUMIF('17'!$B:$B,$D35,'17'!$L:$L)))))</f>
        <v>0</v>
      </c>
      <c r="W35" s="36">
        <f>IF($D35="","",(IF($C35="","",IF(ISNA(SUMIF('18'!$V:$V,$C35,'18'!$AB:$AB)),0,SUMIF('18'!$V:$V,$C35,'18'!$AB:$AB)))-IF($D35="","",IF(ISNA(SUMIF('18'!$B:$B,$D35,'18'!$L:$L)),0,SUMIF('18'!$B:$B,$D35,'18'!$L:$L)))))</f>
        <v>0</v>
      </c>
      <c r="X35" s="36">
        <f>IF($D35="","",(IF($C35="","",IF(ISNA(SUMIF('19'!$V:$V,$C35,'19'!$AB:$AB)),0,SUMIF('19'!$V:$V,$C35,'19'!$AB:$AB)))-IF($D35="","",IF(ISNA(SUMIF('19'!$B:$B,$D35,'19'!$L:$L)),0,SUMIF('19'!$B:$B,$D35,'19'!$L:$L)))))</f>
        <v>0</v>
      </c>
      <c r="Y35" s="36">
        <f>IF($D35="","",(IF($C35="","",IF(ISNA(SUMIF('20'!$V:$V,$C35,'20'!$AB:$AB)),0,SUMIF('20'!$V:$V,$C35,'20'!$AB:$AB)))-IF($D35="","",IF(ISNA(SUMIF('20'!$B:$B,$D35,'20'!$L:$L)),0,SUMIF('20'!$B:$B,$D35,'20'!$L:$L)))))</f>
        <v>0</v>
      </c>
      <c r="Z35" s="36">
        <f>IF($D35="","",(IF($C35="","",IF(ISNA(SUMIF('21'!$V:$V,$C35,'21'!$AB:$AB)),0,SUMIF('21'!$V:$V,$C35,'21'!$AB:$AB)))-IF($D35="","",IF(ISNA(SUMIF('21'!$B:$B,$D35,'21'!$L:$L)),0,SUMIF('21'!$B:$B,$D35,'21'!$L:$L)))))</f>
        <v>0</v>
      </c>
      <c r="AA35" s="36">
        <f>IF($D35="","",(IF($C35="","",IF(ISNA(SUMIF('22'!$V:$V,$C35,'22'!$AB:$AB)),0,SUMIF('22'!$V:$V,$C35,'22'!$AB:$AB)))-IF($D35="","",IF(ISNA(SUMIF('22'!$B:$B,$D35,'22'!$L:$L)),0,SUMIF('22'!$B:$B,$D35,'22'!$L:$L)))))</f>
        <v>0</v>
      </c>
      <c r="AB35" s="36">
        <f>IF($D35="","",(IF($C35="","",IF(ISNA(SUMIF('23'!$V:$V,$C35,'23'!$AB:$AB)),0,SUMIF('23'!$V:$V,$C35,'23'!$AB:$AB)))-IF($D35="","",IF(ISNA(SUMIF('23'!$B:$B,$D35,'23'!$L:$L)),0,SUMIF('23'!$B:$B,$D35,'23'!$L:$L)))))</f>
        <v>0</v>
      </c>
      <c r="AC35" s="36">
        <f>IF($D35="","",(IF($C35="","",IF(ISNA(SUMIF('24'!$V:$V,$C35,'24'!$AB:$AB)),0,SUMIF('24'!$V:$V,$C35,'24'!$AB:$AB)))-IF($D35="","",IF(ISNA(SUMIF('24'!$B:$B,$D35,'24'!$L:$L)),0,SUMIF('24'!$B:$B,$D35,'24'!$L:$L)))))</f>
        <v>0</v>
      </c>
      <c r="AD35" s="36">
        <f>IF($D35="","",(IF($C35="","",IF(ISNA(SUMIF('25'!$V:$V,$C35,'25'!$AB:$AB)),0,SUMIF('25'!$V:$V,$C35,'25'!$AB:$AB)))-IF($D35="","",IF(ISNA(SUMIF('25'!$B:$B,$D35,'25'!$L:$L)),0,SUMIF('25'!$B:$B,$D35,'25'!$L:$L)))))</f>
        <v>0</v>
      </c>
      <c r="AE35" s="36">
        <f>IF($D35="","",(IF($C35="","",IF(ISNA(SUMIF('26'!$V:$V,$C35,'26'!$AB:$AB)),0,SUMIF('26'!$V:$V,$C35,'26'!$AB:$AB)))-IF($D35="","",IF(ISNA(SUMIF('26'!$B:$B,$D35,'26'!$L:$L)),0,SUMIF('26'!$B:$B,$D35,'26'!$L:$L)))))</f>
        <v>0</v>
      </c>
      <c r="AF35" s="36">
        <f>IF($D35="","",(IF($C35="","",IF(ISNA(SUMIF('27'!$V:$V,$C35,'27'!$AB:$AB)),0,SUMIF('27'!$V:$V,$C35,'27'!$AB:$AB)))-IF($D35="","",IF(ISNA(SUMIF('27'!$B:$B,$D35,'27'!$L:$L)),0,SUMIF('27'!$B:$B,$D35,'27'!$L:$L)))))</f>
        <v>0</v>
      </c>
      <c r="AG35" s="36">
        <f>IF($D35="","",(IF($C35="","",IF(ISNA(SUMIF('28'!$V:$V,$C35,'28'!$AB:$AB)),0,SUMIF('28'!$V:$V,$C35,'28'!$AB:$AB)))-IF($D35="","",IF(ISNA(SUMIF('28'!$B:$B,$D35,'28'!$L:$L)),0,SUMIF('28'!$B:$B,$D35,'28'!$L:$L)))))</f>
        <v>0</v>
      </c>
      <c r="AH35" s="36">
        <f>IF($D35="","",(IF($C35="","",IF(ISNA(SUMIF('29'!$V:$V,$C35,'29'!$AB:$AB)),0,SUMIF('29'!$V:$V,$C35,'29'!$AB:$AB)))-IF($D35="","",IF(ISNA(SUMIF('29'!$B:$B,$D35,'29'!$L:$L)),0,SUMIF('29'!$B:$B,$D35,'29'!$L:$L)))))</f>
        <v>0</v>
      </c>
      <c r="AI35" s="36">
        <f>IF($D35="","",(IF($C35="","",IF(ISNA(SUMIF('30'!$V:$V,$C35,'30'!$AB:$AB)),0,SUMIF('30'!$V:$V,$C35,'30'!$AB:$AB)))-IF($D35="","",IF(ISNA(SUMIF('30'!$B:$B,$D35,'30'!$L:$L)),0,SUMIF('30'!$B:$B,$D35,'30'!$L:$L)))))</f>
        <v>0</v>
      </c>
      <c r="AJ35" s="36">
        <f>IF($D35="","",(IF($C35="","",IF(ISNA(SUMIF('31'!$V:$V,$C35,'31'!$AB:$AB)),0,SUMIF('31'!$V:$V,$C35,'31'!$AB:$AB)))-IF($D35="","",IF(ISNA(SUMIF('31'!$B:$B,$D35,'31'!$L:$L)),0,SUMIF('31'!$B:$B,$D35,'31'!$L:$L)))))</f>
        <v>0</v>
      </c>
      <c r="AK35" s="37">
        <f t="shared" si="2"/>
        <v>0</v>
      </c>
      <c r="AL35" s="33">
        <f t="shared" si="3"/>
        <v>89</v>
      </c>
    </row>
    <row r="36" spans="1:38" ht="17.399999999999999">
      <c r="A36" s="20">
        <v>30</v>
      </c>
      <c r="C36" s="41">
        <f>IF(D36="","",VLOOKUP('CUADRO GENERADO'!D36,'BASE DATOS CONDUCTORES'!B:C,2,FALSE))</f>
        <v>6091</v>
      </c>
      <c r="D36" s="30">
        <f>IFERROR(VLOOKUP(A36,'BASE DATOS CONDUCTORES'!$X$4:$AB$1001,5,FALSE),"")</f>
        <v>91</v>
      </c>
      <c r="E36" s="36" t="str">
        <f>IF(ISNA(VLOOKUP(D36,SALDOS!B:C,2,FALSE)),"",VLOOKUP(D36,SALDOS!B:C,2,FALSE))</f>
        <v/>
      </c>
      <c r="F36" s="36">
        <f>IF($D36="","",(IF($C36="","",IF(ISNA(SUMIF('1'!$V:$V,$C36,'1'!$AB:$AB)),0,SUMIF('1'!$V:$V,$C36,'1'!$AB:$AB)))-IF($D36="","",IF(ISNA(SUMIF('1'!$B:$B,$D36,'1'!$L:$L)),0,SUMIF('1'!$B:$B,$D36,'1'!$L:$L)))))</f>
        <v>0</v>
      </c>
      <c r="G36" s="36">
        <f>IF($D36="","",(IF($C36="","",IF(ISNA(SUMIF('2'!$V:$V,$C36,'2'!$AB:$AB)),0,SUMIF('2'!$V:$V,$C36,'2'!$AB:$AB)))-IF($D36="","",IF(ISNA(SUMIF('2'!$B:$B,$D36,'2'!$L:$L)),0,SUMIF('2'!$B:$B,$D36,'2'!$L:$L)))))</f>
        <v>0</v>
      </c>
      <c r="H36" s="36">
        <f>IF($D36="","",(IF($C36="","",IF(ISNA(SUMIF('3'!$V:$V,$C36,'3'!$AB:$AB)),0,SUMIF('3'!$V:$V,$C36,'3'!$AB:$AB)))-IF($D36="","",IF(ISNA(SUMIF('3'!$B:$B,$D36,'3'!$L:$L)),0,SUMIF('3'!$B:$B,$D36,'3'!$L:$L)))))</f>
        <v>0</v>
      </c>
      <c r="I36" s="36">
        <f>IF($D36="","",(IF($C36="","",IF(ISNA(SUMIF('4'!$V:$V,$C36,'4'!$AB:$AB)),0,SUMIF('4'!$V:$V,$C36,'4'!$AB:$AB)))-IF($D36="","",IF(ISNA(SUMIF('4'!$B:$B,$D36,'4'!$L:$L)),0,SUMIF('4'!$B:$B,$D36,'4'!$L:$L)))))</f>
        <v>0</v>
      </c>
      <c r="J36" s="36">
        <f>IF($D36="","",(IF($C36="","",IF(ISNA(SUMIF('5'!$V:$V,$C36,'5'!$AB:$AB)),0,SUMIF('5'!$V:$V,$C36,'5'!$AB:$AB)))-IF($D36="","",IF(ISNA(SUMIF('5'!$B:$B,$D36,'5'!$L:$L)),0,SUMIF('5'!$B:$B,$D36,'5'!$L:$L)))))</f>
        <v>0</v>
      </c>
      <c r="K36" s="36">
        <f>IF($D36="","",(IF($C36="","",IF(ISNA(SUMIF('6'!$V:$V,$C36,'6'!$AB:$AB)),0,SUMIF('6'!$V:$V,$C36,'6'!$AB:$AB)))-IF($D36="","",IF(ISNA(SUMIF('6'!$B:$B,$D36,'6'!$L:$L)),0,SUMIF('6'!$B:$B,$D36,'6'!$L:$L)))))</f>
        <v>0</v>
      </c>
      <c r="L36" s="36">
        <f>IF($D36="","",(IF($C36="","",IF(ISNA(SUMIF('7'!$V:$V,$C36,'7'!$AB:$AB)),0,SUMIF('7'!$V:$V,$C36,'7'!$AB:$AB)))-IF($D36="","",IF(ISNA(SUMIF('7'!$B:$B,$D36,'7'!$L:$L)),0,SUMIF('7'!$B:$B,$D36,'7'!$L:$L)))))</f>
        <v>0</v>
      </c>
      <c r="M36" s="36">
        <f>IF($D36="","",(IF($C36="","",IF(ISNA(SUMIF('8'!$V:$V,$C36,'8'!$AB:$AB)),0,SUMIF('8'!$V:$V,$C36,'8'!$AB:$AB)))-IF($D36="","",IF(ISNA(SUMIF('8'!$B:$B,$D36,'8'!$L:$L)),0,SUMIF('8'!$B:$B,$D36,'8'!$L:$L)))))</f>
        <v>0</v>
      </c>
      <c r="N36" s="36">
        <f>IF($D36="","",(IF($C36="","",IF(ISNA(SUMIF('9'!$V:$V,$C36,'9'!$AB:$AB)),0,SUMIF('9'!$V:$V,$C36,'9'!$AB:$AB)))-IF($D36="","",IF(ISNA(SUMIF('9'!$B:$B,$D36,'9'!$L:$L)),0,SUMIF('9'!$B:$B,$D36,'9'!$L:$L)))))</f>
        <v>0</v>
      </c>
      <c r="O36" s="36">
        <f>IF($D36="","",(IF($C36="","",IF(ISNA(SUMIF('10'!$V:$V,$C36,'10'!$AB:$AB)),0,SUMIF('10'!$V:$V,$C36,'10'!$AB:$AB)))-IF($D36="","",IF(ISNA(SUMIF('10'!$B:$B,$D36,'10'!$L:$L)),0,SUMIF('10'!$B:$B,$D36,'10'!$L:$L)))))</f>
        <v>0</v>
      </c>
      <c r="P36" s="36">
        <f>IF($D36="","",(IF($C36="","",IF(ISNA(SUMIF('11'!$V:$V,$C36,'11'!$AB:$AB)),0,SUMIF('11'!$V:$V,$C36,'11'!$AB:$AB)))-IF($D36="","",IF(ISNA(SUMIF('11'!$B:$B,$D36,'11'!$L:$L)),0,SUMIF('11'!$B:$B,$D36,'11'!$L:$L)))))</f>
        <v>0</v>
      </c>
      <c r="Q36" s="36">
        <f>IF($D36="","",(IF($C36="","",IF(ISNA(SUMIF('12'!$V:$V,$C36,'12'!$AB:$AB)),0,SUMIF('12'!$V:$V,$C36,'12'!$AB:$AB)))-IF($D36="","",IF(ISNA(SUMIF('12'!$B:$B,$D36,'12'!$L:$L)),0,SUMIF('12'!$B:$B,$D36,'12'!$L:$L)))))</f>
        <v>0</v>
      </c>
      <c r="R36" s="36">
        <f>IF($D36="","",(IF($C36="","",IF(ISNA(SUMIF('13'!$V:$V,$C36,'13'!$AB:$AB)),0,SUMIF('13'!$V:$V,$C36,'13'!$AB:$AB)))-IF($D36="","",IF(ISNA(SUMIF('13'!$B:$B,$D36,'13'!$L:$L)),0,SUMIF('13'!$B:$B,$D36,'13'!$L:$L)))))</f>
        <v>0</v>
      </c>
      <c r="S36" s="36">
        <f>IF($D36="","",(IF($C36="","",IF(ISNA(SUMIF('14'!$V:$V,$C36,'14'!$AB:$AB)),0,SUMIF('14'!$V:$V,$C36,'14'!$AB:$AB)))-IF($D36="","",IF(ISNA(SUMIF('14'!$B:$B,$D36,'14'!$L:$L)),0,SUMIF('14'!$B:$B,$D36,'14'!$L:$L)))))</f>
        <v>0</v>
      </c>
      <c r="T36" s="36">
        <f>IF($D36="","",(IF($C36="","",IF(ISNA(SUMIF('15'!$V:$V,$C36,'15'!$AB:$AB)),0,SUMIF('15'!$V:$V,$C36,'15'!$AB:$AB)))-IF($D36="","",IF(ISNA(SUMIF('15'!$B:$B,$D36,'15'!$L:$L)),0,SUMIF('15'!$B:$B,$D36,'15'!$L:$L)))))</f>
        <v>0</v>
      </c>
      <c r="U36" s="36">
        <f>IF($D36="","",(IF($C36="","",IF(ISNA(SUMIF('16'!$V:$V,$C36,'16'!$AB:$AB)),0,SUMIF('16'!$V:$V,$C36,'16'!$AB:$AB)))-IF($D36="","",IF(ISNA(SUMIF('16'!$B:$B,$D36,'16'!$L:$L)),0,SUMIF('16'!$B:$B,$D36,'16'!$L:$L)))))</f>
        <v>0</v>
      </c>
      <c r="V36" s="36">
        <f>IF($D36="","",(IF($C36="","",IF(ISNA(SUMIF('17'!$V:$V,$C36,'17'!$AB:$AB)),0,SUMIF('17'!$V:$V,$C36,'17'!$AB:$AB)))-IF($D36="","",IF(ISNA(SUMIF('17'!$B:$B,$D36,'17'!$L:$L)),0,SUMIF('17'!$B:$B,$D36,'17'!$L:$L)))))</f>
        <v>0</v>
      </c>
      <c r="W36" s="36">
        <f>IF($D36="","",(IF($C36="","",IF(ISNA(SUMIF('18'!$V:$V,$C36,'18'!$AB:$AB)),0,SUMIF('18'!$V:$V,$C36,'18'!$AB:$AB)))-IF($D36="","",IF(ISNA(SUMIF('18'!$B:$B,$D36,'18'!$L:$L)),0,SUMIF('18'!$B:$B,$D36,'18'!$L:$L)))))</f>
        <v>0</v>
      </c>
      <c r="X36" s="36">
        <f>IF($D36="","",(IF($C36="","",IF(ISNA(SUMIF('19'!$V:$V,$C36,'19'!$AB:$AB)),0,SUMIF('19'!$V:$V,$C36,'19'!$AB:$AB)))-IF($D36="","",IF(ISNA(SUMIF('19'!$B:$B,$D36,'19'!$L:$L)),0,SUMIF('19'!$B:$B,$D36,'19'!$L:$L)))))</f>
        <v>0</v>
      </c>
      <c r="Y36" s="36">
        <f>IF($D36="","",(IF($C36="","",IF(ISNA(SUMIF('20'!$V:$V,$C36,'20'!$AB:$AB)),0,SUMIF('20'!$V:$V,$C36,'20'!$AB:$AB)))-IF($D36="","",IF(ISNA(SUMIF('20'!$B:$B,$D36,'20'!$L:$L)),0,SUMIF('20'!$B:$B,$D36,'20'!$L:$L)))))</f>
        <v>0</v>
      </c>
      <c r="Z36" s="36">
        <f>IF($D36="","",(IF($C36="","",IF(ISNA(SUMIF('21'!$V:$V,$C36,'21'!$AB:$AB)),0,SUMIF('21'!$V:$V,$C36,'21'!$AB:$AB)))-IF($D36="","",IF(ISNA(SUMIF('21'!$B:$B,$D36,'21'!$L:$L)),0,SUMIF('21'!$B:$B,$D36,'21'!$L:$L)))))</f>
        <v>0</v>
      </c>
      <c r="AA36" s="36">
        <f>IF($D36="","",(IF($C36="","",IF(ISNA(SUMIF('22'!$V:$V,$C36,'22'!$AB:$AB)),0,SUMIF('22'!$V:$V,$C36,'22'!$AB:$AB)))-IF($D36="","",IF(ISNA(SUMIF('22'!$B:$B,$D36,'22'!$L:$L)),0,SUMIF('22'!$B:$B,$D36,'22'!$L:$L)))))</f>
        <v>0</v>
      </c>
      <c r="AB36" s="36">
        <f>IF($D36="","",(IF($C36="","",IF(ISNA(SUMIF('23'!$V:$V,$C36,'23'!$AB:$AB)),0,SUMIF('23'!$V:$V,$C36,'23'!$AB:$AB)))-IF($D36="","",IF(ISNA(SUMIF('23'!$B:$B,$D36,'23'!$L:$L)),0,SUMIF('23'!$B:$B,$D36,'23'!$L:$L)))))</f>
        <v>0</v>
      </c>
      <c r="AC36" s="36">
        <f>IF($D36="","",(IF($C36="","",IF(ISNA(SUMIF('24'!$V:$V,$C36,'24'!$AB:$AB)),0,SUMIF('24'!$V:$V,$C36,'24'!$AB:$AB)))-IF($D36="","",IF(ISNA(SUMIF('24'!$B:$B,$D36,'24'!$L:$L)),0,SUMIF('24'!$B:$B,$D36,'24'!$L:$L)))))</f>
        <v>0</v>
      </c>
      <c r="AD36" s="36">
        <f>IF($D36="","",(IF($C36="","",IF(ISNA(SUMIF('25'!$V:$V,$C36,'25'!$AB:$AB)),0,SUMIF('25'!$V:$V,$C36,'25'!$AB:$AB)))-IF($D36="","",IF(ISNA(SUMIF('25'!$B:$B,$D36,'25'!$L:$L)),0,SUMIF('25'!$B:$B,$D36,'25'!$L:$L)))))</f>
        <v>0</v>
      </c>
      <c r="AE36" s="36">
        <f>IF($D36="","",(IF($C36="","",IF(ISNA(SUMIF('26'!$V:$V,$C36,'26'!$AB:$AB)),0,SUMIF('26'!$V:$V,$C36,'26'!$AB:$AB)))-IF($D36="","",IF(ISNA(SUMIF('26'!$B:$B,$D36,'26'!$L:$L)),0,SUMIF('26'!$B:$B,$D36,'26'!$L:$L)))))</f>
        <v>0</v>
      </c>
      <c r="AF36" s="36">
        <f>IF($D36="","",(IF($C36="","",IF(ISNA(SUMIF('27'!$V:$V,$C36,'27'!$AB:$AB)),0,SUMIF('27'!$V:$V,$C36,'27'!$AB:$AB)))-IF($D36="","",IF(ISNA(SUMIF('27'!$B:$B,$D36,'27'!$L:$L)),0,SUMIF('27'!$B:$B,$D36,'27'!$L:$L)))))</f>
        <v>0</v>
      </c>
      <c r="AG36" s="36">
        <f>IF($D36="","",(IF($C36="","",IF(ISNA(SUMIF('28'!$V:$V,$C36,'28'!$AB:$AB)),0,SUMIF('28'!$V:$V,$C36,'28'!$AB:$AB)))-IF($D36="","",IF(ISNA(SUMIF('28'!$B:$B,$D36,'28'!$L:$L)),0,SUMIF('28'!$B:$B,$D36,'28'!$L:$L)))))</f>
        <v>0</v>
      </c>
      <c r="AH36" s="36">
        <f>IF($D36="","",(IF($C36="","",IF(ISNA(SUMIF('29'!$V:$V,$C36,'29'!$AB:$AB)),0,SUMIF('29'!$V:$V,$C36,'29'!$AB:$AB)))-IF($D36="","",IF(ISNA(SUMIF('29'!$B:$B,$D36,'29'!$L:$L)),0,SUMIF('29'!$B:$B,$D36,'29'!$L:$L)))))</f>
        <v>0</v>
      </c>
      <c r="AI36" s="36">
        <f>IF($D36="","",(IF($C36="","",IF(ISNA(SUMIF('30'!$V:$V,$C36,'30'!$AB:$AB)),0,SUMIF('30'!$V:$V,$C36,'30'!$AB:$AB)))-IF($D36="","",IF(ISNA(SUMIF('30'!$B:$B,$D36,'30'!$L:$L)),0,SUMIF('30'!$B:$B,$D36,'30'!$L:$L)))))</f>
        <v>0</v>
      </c>
      <c r="AJ36" s="36">
        <f>IF($D36="","",(IF($C36="","",IF(ISNA(SUMIF('31'!$V:$V,$C36,'31'!$AB:$AB)),0,SUMIF('31'!$V:$V,$C36,'31'!$AB:$AB)))-IF($D36="","",IF(ISNA(SUMIF('31'!$B:$B,$D36,'31'!$L:$L)),0,SUMIF('31'!$B:$B,$D36,'31'!$L:$L)))))</f>
        <v>0</v>
      </c>
      <c r="AK36" s="37">
        <f t="shared" si="2"/>
        <v>0</v>
      </c>
      <c r="AL36" s="33">
        <f t="shared" si="3"/>
        <v>91</v>
      </c>
    </row>
    <row r="37" spans="1:38" ht="17.399999999999999">
      <c r="A37" s="20">
        <v>31</v>
      </c>
      <c r="C37" s="41">
        <f>IF(D37="","",VLOOKUP('CUADRO GENERADO'!D37,'BASE DATOS CONDUCTORES'!B:C,2,FALSE))</f>
        <v>6092</v>
      </c>
      <c r="D37" s="30">
        <f>IFERROR(VLOOKUP(A37,'BASE DATOS CONDUCTORES'!$X$4:$AB$1001,5,FALSE),"")</f>
        <v>92</v>
      </c>
      <c r="E37" s="36" t="str">
        <f>IF(ISNA(VLOOKUP(D37,SALDOS!B:C,2,FALSE)),"",VLOOKUP(D37,SALDOS!B:C,2,FALSE))</f>
        <v/>
      </c>
      <c r="F37" s="36">
        <f>IF($D37="","",(IF($C37="","",IF(ISNA(SUMIF('1'!$V:$V,$C37,'1'!$AB:$AB)),0,SUMIF('1'!$V:$V,$C37,'1'!$AB:$AB)))-IF($D37="","",IF(ISNA(SUMIF('1'!$B:$B,$D37,'1'!$L:$L)),0,SUMIF('1'!$B:$B,$D37,'1'!$L:$L)))))</f>
        <v>0</v>
      </c>
      <c r="G37" s="36">
        <f>IF($D37="","",(IF($C37="","",IF(ISNA(SUMIF('2'!$V:$V,$C37,'2'!$AB:$AB)),0,SUMIF('2'!$V:$V,$C37,'2'!$AB:$AB)))-IF($D37="","",IF(ISNA(SUMIF('2'!$B:$B,$D37,'2'!$L:$L)),0,SUMIF('2'!$B:$B,$D37,'2'!$L:$L)))))</f>
        <v>0</v>
      </c>
      <c r="H37" s="36">
        <f>IF($D37="","",(IF($C37="","",IF(ISNA(SUMIF('3'!$V:$V,$C37,'3'!$AB:$AB)),0,SUMIF('3'!$V:$V,$C37,'3'!$AB:$AB)))-IF($D37="","",IF(ISNA(SUMIF('3'!$B:$B,$D37,'3'!$L:$L)),0,SUMIF('3'!$B:$B,$D37,'3'!$L:$L)))))</f>
        <v>0</v>
      </c>
      <c r="I37" s="36">
        <f>IF($D37="","",(IF($C37="","",IF(ISNA(SUMIF('4'!$V:$V,$C37,'4'!$AB:$AB)),0,SUMIF('4'!$V:$V,$C37,'4'!$AB:$AB)))-IF($D37="","",IF(ISNA(SUMIF('4'!$B:$B,$D37,'4'!$L:$L)),0,SUMIF('4'!$B:$B,$D37,'4'!$L:$L)))))</f>
        <v>0</v>
      </c>
      <c r="J37" s="36">
        <f>IF($D37="","",(IF($C37="","",IF(ISNA(SUMIF('5'!$V:$V,$C37,'5'!$AB:$AB)),0,SUMIF('5'!$V:$V,$C37,'5'!$AB:$AB)))-IF($D37="","",IF(ISNA(SUMIF('5'!$B:$B,$D37,'5'!$L:$L)),0,SUMIF('5'!$B:$B,$D37,'5'!$L:$L)))))</f>
        <v>0</v>
      </c>
      <c r="K37" s="36">
        <f>IF($D37="","",(IF($C37="","",IF(ISNA(SUMIF('6'!$V:$V,$C37,'6'!$AB:$AB)),0,SUMIF('6'!$V:$V,$C37,'6'!$AB:$AB)))-IF($D37="","",IF(ISNA(SUMIF('6'!$B:$B,$D37,'6'!$L:$L)),0,SUMIF('6'!$B:$B,$D37,'6'!$L:$L)))))</f>
        <v>0</v>
      </c>
      <c r="L37" s="36">
        <f>IF($D37="","",(IF($C37="","",IF(ISNA(SUMIF('7'!$V:$V,$C37,'7'!$AB:$AB)),0,SUMIF('7'!$V:$V,$C37,'7'!$AB:$AB)))-IF($D37="","",IF(ISNA(SUMIF('7'!$B:$B,$D37,'7'!$L:$L)),0,SUMIF('7'!$B:$B,$D37,'7'!$L:$L)))))</f>
        <v>0</v>
      </c>
      <c r="M37" s="36">
        <f>IF($D37="","",(IF($C37="","",IF(ISNA(SUMIF('8'!$V:$V,$C37,'8'!$AB:$AB)),0,SUMIF('8'!$V:$V,$C37,'8'!$AB:$AB)))-IF($D37="","",IF(ISNA(SUMIF('8'!$B:$B,$D37,'8'!$L:$L)),0,SUMIF('8'!$B:$B,$D37,'8'!$L:$L)))))</f>
        <v>0</v>
      </c>
      <c r="N37" s="36">
        <f>IF($D37="","",(IF($C37="","",IF(ISNA(SUMIF('9'!$V:$V,$C37,'9'!$AB:$AB)),0,SUMIF('9'!$V:$V,$C37,'9'!$AB:$AB)))-IF($D37="","",IF(ISNA(SUMIF('9'!$B:$B,$D37,'9'!$L:$L)),0,SUMIF('9'!$B:$B,$D37,'9'!$L:$L)))))</f>
        <v>0</v>
      </c>
      <c r="O37" s="36">
        <f>IF($D37="","",(IF($C37="","",IF(ISNA(SUMIF('10'!$V:$V,$C37,'10'!$AB:$AB)),0,SUMIF('10'!$V:$V,$C37,'10'!$AB:$AB)))-IF($D37="","",IF(ISNA(SUMIF('10'!$B:$B,$D37,'10'!$L:$L)),0,SUMIF('10'!$B:$B,$D37,'10'!$L:$L)))))</f>
        <v>0</v>
      </c>
      <c r="P37" s="36">
        <f>IF($D37="","",(IF($C37="","",IF(ISNA(SUMIF('11'!$V:$V,$C37,'11'!$AB:$AB)),0,SUMIF('11'!$V:$V,$C37,'11'!$AB:$AB)))-IF($D37="","",IF(ISNA(SUMIF('11'!$B:$B,$D37,'11'!$L:$L)),0,SUMIF('11'!$B:$B,$D37,'11'!$L:$L)))))</f>
        <v>0</v>
      </c>
      <c r="Q37" s="36">
        <f>IF($D37="","",(IF($C37="","",IF(ISNA(SUMIF('12'!$V:$V,$C37,'12'!$AB:$AB)),0,SUMIF('12'!$V:$V,$C37,'12'!$AB:$AB)))-IF($D37="","",IF(ISNA(SUMIF('12'!$B:$B,$D37,'12'!$L:$L)),0,SUMIF('12'!$B:$B,$D37,'12'!$L:$L)))))</f>
        <v>0</v>
      </c>
      <c r="R37" s="36">
        <f>IF($D37="","",(IF($C37="","",IF(ISNA(SUMIF('13'!$V:$V,$C37,'13'!$AB:$AB)),0,SUMIF('13'!$V:$V,$C37,'13'!$AB:$AB)))-IF($D37="","",IF(ISNA(SUMIF('13'!$B:$B,$D37,'13'!$L:$L)),0,SUMIF('13'!$B:$B,$D37,'13'!$L:$L)))))</f>
        <v>0</v>
      </c>
      <c r="S37" s="36">
        <f>IF($D37="","",(IF($C37="","",IF(ISNA(SUMIF('14'!$V:$V,$C37,'14'!$AB:$AB)),0,SUMIF('14'!$V:$V,$C37,'14'!$AB:$AB)))-IF($D37="","",IF(ISNA(SUMIF('14'!$B:$B,$D37,'14'!$L:$L)),0,SUMIF('14'!$B:$B,$D37,'14'!$L:$L)))))</f>
        <v>0</v>
      </c>
      <c r="T37" s="36">
        <f>IF($D37="","",(IF($C37="","",IF(ISNA(SUMIF('15'!$V:$V,$C37,'15'!$AB:$AB)),0,SUMIF('15'!$V:$V,$C37,'15'!$AB:$AB)))-IF($D37="","",IF(ISNA(SUMIF('15'!$B:$B,$D37,'15'!$L:$L)),0,SUMIF('15'!$B:$B,$D37,'15'!$L:$L)))))</f>
        <v>0</v>
      </c>
      <c r="U37" s="36">
        <f>IF($D37="","",(IF($C37="","",IF(ISNA(SUMIF('16'!$V:$V,$C37,'16'!$AB:$AB)),0,SUMIF('16'!$V:$V,$C37,'16'!$AB:$AB)))-IF($D37="","",IF(ISNA(SUMIF('16'!$B:$B,$D37,'16'!$L:$L)),0,SUMIF('16'!$B:$B,$D37,'16'!$L:$L)))))</f>
        <v>0</v>
      </c>
      <c r="V37" s="36">
        <f>IF($D37="","",(IF($C37="","",IF(ISNA(SUMIF('17'!$V:$V,$C37,'17'!$AB:$AB)),0,SUMIF('17'!$V:$V,$C37,'17'!$AB:$AB)))-IF($D37="","",IF(ISNA(SUMIF('17'!$B:$B,$D37,'17'!$L:$L)),0,SUMIF('17'!$B:$B,$D37,'17'!$L:$L)))))</f>
        <v>0</v>
      </c>
      <c r="W37" s="36">
        <f>IF($D37="","",(IF($C37="","",IF(ISNA(SUMIF('18'!$V:$V,$C37,'18'!$AB:$AB)),0,SUMIF('18'!$V:$V,$C37,'18'!$AB:$AB)))-IF($D37="","",IF(ISNA(SUMIF('18'!$B:$B,$D37,'18'!$L:$L)),0,SUMIF('18'!$B:$B,$D37,'18'!$L:$L)))))</f>
        <v>0</v>
      </c>
      <c r="X37" s="36">
        <f>IF($D37="","",(IF($C37="","",IF(ISNA(SUMIF('19'!$V:$V,$C37,'19'!$AB:$AB)),0,SUMIF('19'!$V:$V,$C37,'19'!$AB:$AB)))-IF($D37="","",IF(ISNA(SUMIF('19'!$B:$B,$D37,'19'!$L:$L)),0,SUMIF('19'!$B:$B,$D37,'19'!$L:$L)))))</f>
        <v>0</v>
      </c>
      <c r="Y37" s="36">
        <f>IF($D37="","",(IF($C37="","",IF(ISNA(SUMIF('20'!$V:$V,$C37,'20'!$AB:$AB)),0,SUMIF('20'!$V:$V,$C37,'20'!$AB:$AB)))-IF($D37="","",IF(ISNA(SUMIF('20'!$B:$B,$D37,'20'!$L:$L)),0,SUMIF('20'!$B:$B,$D37,'20'!$L:$L)))))</f>
        <v>0</v>
      </c>
      <c r="Z37" s="36">
        <f>IF($D37="","",(IF($C37="","",IF(ISNA(SUMIF('21'!$V:$V,$C37,'21'!$AB:$AB)),0,SUMIF('21'!$V:$V,$C37,'21'!$AB:$AB)))-IF($D37="","",IF(ISNA(SUMIF('21'!$B:$B,$D37,'21'!$L:$L)),0,SUMIF('21'!$B:$B,$D37,'21'!$L:$L)))))</f>
        <v>0</v>
      </c>
      <c r="AA37" s="36">
        <f>IF($D37="","",(IF($C37="","",IF(ISNA(SUMIF('22'!$V:$V,$C37,'22'!$AB:$AB)),0,SUMIF('22'!$V:$V,$C37,'22'!$AB:$AB)))-IF($D37="","",IF(ISNA(SUMIF('22'!$B:$B,$D37,'22'!$L:$L)),0,SUMIF('22'!$B:$B,$D37,'22'!$L:$L)))))</f>
        <v>0</v>
      </c>
      <c r="AB37" s="36">
        <f>IF($D37="","",(IF($C37="","",IF(ISNA(SUMIF('23'!$V:$V,$C37,'23'!$AB:$AB)),0,SUMIF('23'!$V:$V,$C37,'23'!$AB:$AB)))-IF($D37="","",IF(ISNA(SUMIF('23'!$B:$B,$D37,'23'!$L:$L)),0,SUMIF('23'!$B:$B,$D37,'23'!$L:$L)))))</f>
        <v>0</v>
      </c>
      <c r="AC37" s="36">
        <f>IF($D37="","",(IF($C37="","",IF(ISNA(SUMIF('24'!$V:$V,$C37,'24'!$AB:$AB)),0,SUMIF('24'!$V:$V,$C37,'24'!$AB:$AB)))-IF($D37="","",IF(ISNA(SUMIF('24'!$B:$B,$D37,'24'!$L:$L)),0,SUMIF('24'!$B:$B,$D37,'24'!$L:$L)))))</f>
        <v>0</v>
      </c>
      <c r="AD37" s="36">
        <f>IF($D37="","",(IF($C37="","",IF(ISNA(SUMIF('25'!$V:$V,$C37,'25'!$AB:$AB)),0,SUMIF('25'!$V:$V,$C37,'25'!$AB:$AB)))-IF($D37="","",IF(ISNA(SUMIF('25'!$B:$B,$D37,'25'!$L:$L)),0,SUMIF('25'!$B:$B,$D37,'25'!$L:$L)))))</f>
        <v>0</v>
      </c>
      <c r="AE37" s="36">
        <f>IF($D37="","",(IF($C37="","",IF(ISNA(SUMIF('26'!$V:$V,$C37,'26'!$AB:$AB)),0,SUMIF('26'!$V:$V,$C37,'26'!$AB:$AB)))-IF($D37="","",IF(ISNA(SUMIF('26'!$B:$B,$D37,'26'!$L:$L)),0,SUMIF('26'!$B:$B,$D37,'26'!$L:$L)))))</f>
        <v>0</v>
      </c>
      <c r="AF37" s="36">
        <f>IF($D37="","",(IF($C37="","",IF(ISNA(SUMIF('27'!$V:$V,$C37,'27'!$AB:$AB)),0,SUMIF('27'!$V:$V,$C37,'27'!$AB:$AB)))-IF($D37="","",IF(ISNA(SUMIF('27'!$B:$B,$D37,'27'!$L:$L)),0,SUMIF('27'!$B:$B,$D37,'27'!$L:$L)))))</f>
        <v>0</v>
      </c>
      <c r="AG37" s="36">
        <f>IF($D37="","",(IF($C37="","",IF(ISNA(SUMIF('28'!$V:$V,$C37,'28'!$AB:$AB)),0,SUMIF('28'!$V:$V,$C37,'28'!$AB:$AB)))-IF($D37="","",IF(ISNA(SUMIF('28'!$B:$B,$D37,'28'!$L:$L)),0,SUMIF('28'!$B:$B,$D37,'28'!$L:$L)))))</f>
        <v>0</v>
      </c>
      <c r="AH37" s="36">
        <f>IF($D37="","",(IF($C37="","",IF(ISNA(SUMIF('29'!$V:$V,$C37,'29'!$AB:$AB)),0,SUMIF('29'!$V:$V,$C37,'29'!$AB:$AB)))-IF($D37="","",IF(ISNA(SUMIF('29'!$B:$B,$D37,'29'!$L:$L)),0,SUMIF('29'!$B:$B,$D37,'29'!$L:$L)))))</f>
        <v>0</v>
      </c>
      <c r="AI37" s="36">
        <f>IF($D37="","",(IF($C37="","",IF(ISNA(SUMIF('30'!$V:$V,$C37,'30'!$AB:$AB)),0,SUMIF('30'!$V:$V,$C37,'30'!$AB:$AB)))-IF($D37="","",IF(ISNA(SUMIF('30'!$B:$B,$D37,'30'!$L:$L)),0,SUMIF('30'!$B:$B,$D37,'30'!$L:$L)))))</f>
        <v>0</v>
      </c>
      <c r="AJ37" s="36">
        <f>IF($D37="","",(IF($C37="","",IF(ISNA(SUMIF('31'!$V:$V,$C37,'31'!$AB:$AB)),0,SUMIF('31'!$V:$V,$C37,'31'!$AB:$AB)))-IF($D37="","",IF(ISNA(SUMIF('31'!$B:$B,$D37,'31'!$L:$L)),0,SUMIF('31'!$B:$B,$D37,'31'!$L:$L)))))</f>
        <v>0</v>
      </c>
      <c r="AK37" s="37">
        <f t="shared" si="2"/>
        <v>0</v>
      </c>
      <c r="AL37" s="33">
        <f t="shared" si="3"/>
        <v>92</v>
      </c>
    </row>
    <row r="38" spans="1:38" ht="17.399999999999999">
      <c r="A38" s="20">
        <v>32</v>
      </c>
      <c r="C38" s="41">
        <f>IF(D38="","",VLOOKUP('CUADRO GENERADO'!D38,'BASE DATOS CONDUCTORES'!B:C,2,FALSE))</f>
        <v>6093</v>
      </c>
      <c r="D38" s="30">
        <f>IFERROR(VLOOKUP(A38,'BASE DATOS CONDUCTORES'!$X$4:$AB$1001,5,FALSE),"")</f>
        <v>93</v>
      </c>
      <c r="E38" s="36" t="str">
        <f>IF(ISNA(VLOOKUP(D38,SALDOS!B:C,2,FALSE)),"",VLOOKUP(D38,SALDOS!B:C,2,FALSE))</f>
        <v/>
      </c>
      <c r="F38" s="36">
        <f>IF($D38="","",(IF($C38="","",IF(ISNA(SUMIF('1'!$V:$V,$C38,'1'!$AB:$AB)),0,SUMIF('1'!$V:$V,$C38,'1'!$AB:$AB)))-IF($D38="","",IF(ISNA(SUMIF('1'!$B:$B,$D38,'1'!$L:$L)),0,SUMIF('1'!$B:$B,$D38,'1'!$L:$L)))))</f>
        <v>0</v>
      </c>
      <c r="G38" s="36">
        <f>IF($D38="","",(IF($C38="","",IF(ISNA(SUMIF('2'!$V:$V,$C38,'2'!$AB:$AB)),0,SUMIF('2'!$V:$V,$C38,'2'!$AB:$AB)))-IF($D38="","",IF(ISNA(SUMIF('2'!$B:$B,$D38,'2'!$L:$L)),0,SUMIF('2'!$B:$B,$D38,'2'!$L:$L)))))</f>
        <v>0</v>
      </c>
      <c r="H38" s="36">
        <f>IF($D38="","",(IF($C38="","",IF(ISNA(SUMIF('3'!$V:$V,$C38,'3'!$AB:$AB)),0,SUMIF('3'!$V:$V,$C38,'3'!$AB:$AB)))-IF($D38="","",IF(ISNA(SUMIF('3'!$B:$B,$D38,'3'!$L:$L)),0,SUMIF('3'!$B:$B,$D38,'3'!$L:$L)))))</f>
        <v>0</v>
      </c>
      <c r="I38" s="36">
        <f>IF($D38="","",(IF($C38="","",IF(ISNA(SUMIF('4'!$V:$V,$C38,'4'!$AB:$AB)),0,SUMIF('4'!$V:$V,$C38,'4'!$AB:$AB)))-IF($D38="","",IF(ISNA(SUMIF('4'!$B:$B,$D38,'4'!$L:$L)),0,SUMIF('4'!$B:$B,$D38,'4'!$L:$L)))))</f>
        <v>0</v>
      </c>
      <c r="J38" s="36">
        <f>IF($D38="","",(IF($C38="","",IF(ISNA(SUMIF('5'!$V:$V,$C38,'5'!$AB:$AB)),0,SUMIF('5'!$V:$V,$C38,'5'!$AB:$AB)))-IF($D38="","",IF(ISNA(SUMIF('5'!$B:$B,$D38,'5'!$L:$L)),0,SUMIF('5'!$B:$B,$D38,'5'!$L:$L)))))</f>
        <v>0</v>
      </c>
      <c r="K38" s="36">
        <f>IF($D38="","",(IF($C38="","",IF(ISNA(SUMIF('6'!$V:$V,$C38,'6'!$AB:$AB)),0,SUMIF('6'!$V:$V,$C38,'6'!$AB:$AB)))-IF($D38="","",IF(ISNA(SUMIF('6'!$B:$B,$D38,'6'!$L:$L)),0,SUMIF('6'!$B:$B,$D38,'6'!$L:$L)))))</f>
        <v>0</v>
      </c>
      <c r="L38" s="36">
        <f>IF($D38="","",(IF($C38="","",IF(ISNA(SUMIF('7'!$V:$V,$C38,'7'!$AB:$AB)),0,SUMIF('7'!$V:$V,$C38,'7'!$AB:$AB)))-IF($D38="","",IF(ISNA(SUMIF('7'!$B:$B,$D38,'7'!$L:$L)),0,SUMIF('7'!$B:$B,$D38,'7'!$L:$L)))))</f>
        <v>0</v>
      </c>
      <c r="M38" s="36">
        <f>IF($D38="","",(IF($C38="","",IF(ISNA(SUMIF('8'!$V:$V,$C38,'8'!$AB:$AB)),0,SUMIF('8'!$V:$V,$C38,'8'!$AB:$AB)))-IF($D38="","",IF(ISNA(SUMIF('8'!$B:$B,$D38,'8'!$L:$L)),0,SUMIF('8'!$B:$B,$D38,'8'!$L:$L)))))</f>
        <v>0</v>
      </c>
      <c r="N38" s="36">
        <f>IF($D38="","",(IF($C38="","",IF(ISNA(SUMIF('9'!$V:$V,$C38,'9'!$AB:$AB)),0,SUMIF('9'!$V:$V,$C38,'9'!$AB:$AB)))-IF($D38="","",IF(ISNA(SUMIF('9'!$B:$B,$D38,'9'!$L:$L)),0,SUMIF('9'!$B:$B,$D38,'9'!$L:$L)))))</f>
        <v>0</v>
      </c>
      <c r="O38" s="36">
        <f>IF($D38="","",(IF($C38="","",IF(ISNA(SUMIF('10'!$V:$V,$C38,'10'!$AB:$AB)),0,SUMIF('10'!$V:$V,$C38,'10'!$AB:$AB)))-IF($D38="","",IF(ISNA(SUMIF('10'!$B:$B,$D38,'10'!$L:$L)),0,SUMIF('10'!$B:$B,$D38,'10'!$L:$L)))))</f>
        <v>0</v>
      </c>
      <c r="P38" s="36">
        <f>IF($D38="","",(IF($C38="","",IF(ISNA(SUMIF('11'!$V:$V,$C38,'11'!$AB:$AB)),0,SUMIF('11'!$V:$V,$C38,'11'!$AB:$AB)))-IF($D38="","",IF(ISNA(SUMIF('11'!$B:$B,$D38,'11'!$L:$L)),0,SUMIF('11'!$B:$B,$D38,'11'!$L:$L)))))</f>
        <v>0</v>
      </c>
      <c r="Q38" s="36">
        <f>IF($D38="","",(IF($C38="","",IF(ISNA(SUMIF('12'!$V:$V,$C38,'12'!$AB:$AB)),0,SUMIF('12'!$V:$V,$C38,'12'!$AB:$AB)))-IF($D38="","",IF(ISNA(SUMIF('12'!$B:$B,$D38,'12'!$L:$L)),0,SUMIF('12'!$B:$B,$D38,'12'!$L:$L)))))</f>
        <v>0</v>
      </c>
      <c r="R38" s="36">
        <f>IF($D38="","",(IF($C38="","",IF(ISNA(SUMIF('13'!$V:$V,$C38,'13'!$AB:$AB)),0,SUMIF('13'!$V:$V,$C38,'13'!$AB:$AB)))-IF($D38="","",IF(ISNA(SUMIF('13'!$B:$B,$D38,'13'!$L:$L)),0,SUMIF('13'!$B:$B,$D38,'13'!$L:$L)))))</f>
        <v>0</v>
      </c>
      <c r="S38" s="36">
        <f>IF($D38="","",(IF($C38="","",IF(ISNA(SUMIF('14'!$V:$V,$C38,'14'!$AB:$AB)),0,SUMIF('14'!$V:$V,$C38,'14'!$AB:$AB)))-IF($D38="","",IF(ISNA(SUMIF('14'!$B:$B,$D38,'14'!$L:$L)),0,SUMIF('14'!$B:$B,$D38,'14'!$L:$L)))))</f>
        <v>0</v>
      </c>
      <c r="T38" s="36">
        <f>IF($D38="","",(IF($C38="","",IF(ISNA(SUMIF('15'!$V:$V,$C38,'15'!$AB:$AB)),0,SUMIF('15'!$V:$V,$C38,'15'!$AB:$AB)))-IF($D38="","",IF(ISNA(SUMIF('15'!$B:$B,$D38,'15'!$L:$L)),0,SUMIF('15'!$B:$B,$D38,'15'!$L:$L)))))</f>
        <v>0</v>
      </c>
      <c r="U38" s="36">
        <f>IF($D38="","",(IF($C38="","",IF(ISNA(SUMIF('16'!$V:$V,$C38,'16'!$AB:$AB)),0,SUMIF('16'!$V:$V,$C38,'16'!$AB:$AB)))-IF($D38="","",IF(ISNA(SUMIF('16'!$B:$B,$D38,'16'!$L:$L)),0,SUMIF('16'!$B:$B,$D38,'16'!$L:$L)))))</f>
        <v>0</v>
      </c>
      <c r="V38" s="36">
        <f>IF($D38="","",(IF($C38="","",IF(ISNA(SUMIF('17'!$V:$V,$C38,'17'!$AB:$AB)),0,SUMIF('17'!$V:$V,$C38,'17'!$AB:$AB)))-IF($D38="","",IF(ISNA(SUMIF('17'!$B:$B,$D38,'17'!$L:$L)),0,SUMIF('17'!$B:$B,$D38,'17'!$L:$L)))))</f>
        <v>0</v>
      </c>
      <c r="W38" s="36">
        <f>IF($D38="","",(IF($C38="","",IF(ISNA(SUMIF('18'!$V:$V,$C38,'18'!$AB:$AB)),0,SUMIF('18'!$V:$V,$C38,'18'!$AB:$AB)))-IF($D38="","",IF(ISNA(SUMIF('18'!$B:$B,$D38,'18'!$L:$L)),0,SUMIF('18'!$B:$B,$D38,'18'!$L:$L)))))</f>
        <v>0</v>
      </c>
      <c r="X38" s="36">
        <f>IF($D38="","",(IF($C38="","",IF(ISNA(SUMIF('19'!$V:$V,$C38,'19'!$AB:$AB)),0,SUMIF('19'!$V:$V,$C38,'19'!$AB:$AB)))-IF($D38="","",IF(ISNA(SUMIF('19'!$B:$B,$D38,'19'!$L:$L)),0,SUMIF('19'!$B:$B,$D38,'19'!$L:$L)))))</f>
        <v>0</v>
      </c>
      <c r="Y38" s="36">
        <f>IF($D38="","",(IF($C38="","",IF(ISNA(SUMIF('20'!$V:$V,$C38,'20'!$AB:$AB)),0,SUMIF('20'!$V:$V,$C38,'20'!$AB:$AB)))-IF($D38="","",IF(ISNA(SUMIF('20'!$B:$B,$D38,'20'!$L:$L)),0,SUMIF('20'!$B:$B,$D38,'20'!$L:$L)))))</f>
        <v>0</v>
      </c>
      <c r="Z38" s="36">
        <f>IF($D38="","",(IF($C38="","",IF(ISNA(SUMIF('21'!$V:$V,$C38,'21'!$AB:$AB)),0,SUMIF('21'!$V:$V,$C38,'21'!$AB:$AB)))-IF($D38="","",IF(ISNA(SUMIF('21'!$B:$B,$D38,'21'!$L:$L)),0,SUMIF('21'!$B:$B,$D38,'21'!$L:$L)))))</f>
        <v>0</v>
      </c>
      <c r="AA38" s="36">
        <f>IF($D38="","",(IF($C38="","",IF(ISNA(SUMIF('22'!$V:$V,$C38,'22'!$AB:$AB)),0,SUMIF('22'!$V:$V,$C38,'22'!$AB:$AB)))-IF($D38="","",IF(ISNA(SUMIF('22'!$B:$B,$D38,'22'!$L:$L)),0,SUMIF('22'!$B:$B,$D38,'22'!$L:$L)))))</f>
        <v>0</v>
      </c>
      <c r="AB38" s="36">
        <f>IF($D38="","",(IF($C38="","",IF(ISNA(SUMIF('23'!$V:$V,$C38,'23'!$AB:$AB)),0,SUMIF('23'!$V:$V,$C38,'23'!$AB:$AB)))-IF($D38="","",IF(ISNA(SUMIF('23'!$B:$B,$D38,'23'!$L:$L)),0,SUMIF('23'!$B:$B,$D38,'23'!$L:$L)))))</f>
        <v>0</v>
      </c>
      <c r="AC38" s="36">
        <f>IF($D38="","",(IF($C38="","",IF(ISNA(SUMIF('24'!$V:$V,$C38,'24'!$AB:$AB)),0,SUMIF('24'!$V:$V,$C38,'24'!$AB:$AB)))-IF($D38="","",IF(ISNA(SUMIF('24'!$B:$B,$D38,'24'!$L:$L)),0,SUMIF('24'!$B:$B,$D38,'24'!$L:$L)))))</f>
        <v>0</v>
      </c>
      <c r="AD38" s="36">
        <f>IF($D38="","",(IF($C38="","",IF(ISNA(SUMIF('25'!$V:$V,$C38,'25'!$AB:$AB)),0,SUMIF('25'!$V:$V,$C38,'25'!$AB:$AB)))-IF($D38="","",IF(ISNA(SUMIF('25'!$B:$B,$D38,'25'!$L:$L)),0,SUMIF('25'!$B:$B,$D38,'25'!$L:$L)))))</f>
        <v>0</v>
      </c>
      <c r="AE38" s="36">
        <f>IF($D38="","",(IF($C38="","",IF(ISNA(SUMIF('26'!$V:$V,$C38,'26'!$AB:$AB)),0,SUMIF('26'!$V:$V,$C38,'26'!$AB:$AB)))-IF($D38="","",IF(ISNA(SUMIF('26'!$B:$B,$D38,'26'!$L:$L)),0,SUMIF('26'!$B:$B,$D38,'26'!$L:$L)))))</f>
        <v>0</v>
      </c>
      <c r="AF38" s="36">
        <f>IF($D38="","",(IF($C38="","",IF(ISNA(SUMIF('27'!$V:$V,$C38,'27'!$AB:$AB)),0,SUMIF('27'!$V:$V,$C38,'27'!$AB:$AB)))-IF($D38="","",IF(ISNA(SUMIF('27'!$B:$B,$D38,'27'!$L:$L)),0,SUMIF('27'!$B:$B,$D38,'27'!$L:$L)))))</f>
        <v>0</v>
      </c>
      <c r="AG38" s="36">
        <f>IF($D38="","",(IF($C38="","",IF(ISNA(SUMIF('28'!$V:$V,$C38,'28'!$AB:$AB)),0,SUMIF('28'!$V:$V,$C38,'28'!$AB:$AB)))-IF($D38="","",IF(ISNA(SUMIF('28'!$B:$B,$D38,'28'!$L:$L)),0,SUMIF('28'!$B:$B,$D38,'28'!$L:$L)))))</f>
        <v>0</v>
      </c>
      <c r="AH38" s="36">
        <f>IF($D38="","",(IF($C38="","",IF(ISNA(SUMIF('29'!$V:$V,$C38,'29'!$AB:$AB)),0,SUMIF('29'!$V:$V,$C38,'29'!$AB:$AB)))-IF($D38="","",IF(ISNA(SUMIF('29'!$B:$B,$D38,'29'!$L:$L)),0,SUMIF('29'!$B:$B,$D38,'29'!$L:$L)))))</f>
        <v>0</v>
      </c>
      <c r="AI38" s="36">
        <f>IF($D38="","",(IF($C38="","",IF(ISNA(SUMIF('30'!$V:$V,$C38,'30'!$AB:$AB)),0,SUMIF('30'!$V:$V,$C38,'30'!$AB:$AB)))-IF($D38="","",IF(ISNA(SUMIF('30'!$B:$B,$D38,'30'!$L:$L)),0,SUMIF('30'!$B:$B,$D38,'30'!$L:$L)))))</f>
        <v>0</v>
      </c>
      <c r="AJ38" s="36">
        <f>IF($D38="","",(IF($C38="","",IF(ISNA(SUMIF('31'!$V:$V,$C38,'31'!$AB:$AB)),0,SUMIF('31'!$V:$V,$C38,'31'!$AB:$AB)))-IF($D38="","",IF(ISNA(SUMIF('31'!$B:$B,$D38,'31'!$L:$L)),0,SUMIF('31'!$B:$B,$D38,'31'!$L:$L)))))</f>
        <v>0</v>
      </c>
      <c r="AK38" s="37">
        <f t="shared" si="2"/>
        <v>0</v>
      </c>
      <c r="AL38" s="33">
        <f t="shared" si="3"/>
        <v>93</v>
      </c>
    </row>
    <row r="39" spans="1:38" ht="17.399999999999999">
      <c r="A39" s="20">
        <v>33</v>
      </c>
      <c r="C39" s="41">
        <f>IF(D39="","",VLOOKUP('CUADRO GENERADO'!D39,'BASE DATOS CONDUCTORES'!B:C,2,FALSE))</f>
        <v>6095</v>
      </c>
      <c r="D39" s="30">
        <f>IFERROR(VLOOKUP(A39,'BASE DATOS CONDUCTORES'!$X$4:$AB$1001,5,FALSE),"")</f>
        <v>95</v>
      </c>
      <c r="E39" s="36" t="str">
        <f>IF(ISNA(VLOOKUP(D39,SALDOS!B:C,2,FALSE)),"",VLOOKUP(D39,SALDOS!B:C,2,FALSE))</f>
        <v/>
      </c>
      <c r="F39" s="36">
        <f>IF($D39="","",(IF($C39="","",IF(ISNA(SUMIF('1'!$V:$V,$C39,'1'!$AB:$AB)),0,SUMIF('1'!$V:$V,$C39,'1'!$AB:$AB)))-IF($D39="","",IF(ISNA(SUMIF('1'!$B:$B,$D39,'1'!$L:$L)),0,SUMIF('1'!$B:$B,$D39,'1'!$L:$L)))))</f>
        <v>0</v>
      </c>
      <c r="G39" s="36">
        <f>IF($D39="","",(IF($C39="","",IF(ISNA(SUMIF('2'!$V:$V,$C39,'2'!$AB:$AB)),0,SUMIF('2'!$V:$V,$C39,'2'!$AB:$AB)))-IF($D39="","",IF(ISNA(SUMIF('2'!$B:$B,$D39,'2'!$L:$L)),0,SUMIF('2'!$B:$B,$D39,'2'!$L:$L)))))</f>
        <v>0</v>
      </c>
      <c r="H39" s="36">
        <f>IF($D39="","",(IF($C39="","",IF(ISNA(SUMIF('3'!$V:$V,$C39,'3'!$AB:$AB)),0,SUMIF('3'!$V:$V,$C39,'3'!$AB:$AB)))-IF($D39="","",IF(ISNA(SUMIF('3'!$B:$B,$D39,'3'!$L:$L)),0,SUMIF('3'!$B:$B,$D39,'3'!$L:$L)))))</f>
        <v>0</v>
      </c>
      <c r="I39" s="36">
        <f>IF($D39="","",(IF($C39="","",IF(ISNA(SUMIF('4'!$V:$V,$C39,'4'!$AB:$AB)),0,SUMIF('4'!$V:$V,$C39,'4'!$AB:$AB)))-IF($D39="","",IF(ISNA(SUMIF('4'!$B:$B,$D39,'4'!$L:$L)),0,SUMIF('4'!$B:$B,$D39,'4'!$L:$L)))))</f>
        <v>0</v>
      </c>
      <c r="J39" s="36">
        <f>IF($D39="","",(IF($C39="","",IF(ISNA(SUMIF('5'!$V:$V,$C39,'5'!$AB:$AB)),0,SUMIF('5'!$V:$V,$C39,'5'!$AB:$AB)))-IF($D39="","",IF(ISNA(SUMIF('5'!$B:$B,$D39,'5'!$L:$L)),0,SUMIF('5'!$B:$B,$D39,'5'!$L:$L)))))</f>
        <v>0</v>
      </c>
      <c r="K39" s="36">
        <f>IF($D39="","",(IF($C39="","",IF(ISNA(SUMIF('6'!$V:$V,$C39,'6'!$AB:$AB)),0,SUMIF('6'!$V:$V,$C39,'6'!$AB:$AB)))-IF($D39="","",IF(ISNA(SUMIF('6'!$B:$B,$D39,'6'!$L:$L)),0,SUMIF('6'!$B:$B,$D39,'6'!$L:$L)))))</f>
        <v>0</v>
      </c>
      <c r="L39" s="36">
        <f>IF($D39="","",(IF($C39="","",IF(ISNA(SUMIF('7'!$V:$V,$C39,'7'!$AB:$AB)),0,SUMIF('7'!$V:$V,$C39,'7'!$AB:$AB)))-IF($D39="","",IF(ISNA(SUMIF('7'!$B:$B,$D39,'7'!$L:$L)),0,SUMIF('7'!$B:$B,$D39,'7'!$L:$L)))))</f>
        <v>0</v>
      </c>
      <c r="M39" s="36">
        <f>IF($D39="","",(IF($C39="","",IF(ISNA(SUMIF('8'!$V:$V,$C39,'8'!$AB:$AB)),0,SUMIF('8'!$V:$V,$C39,'8'!$AB:$AB)))-IF($D39="","",IF(ISNA(SUMIF('8'!$B:$B,$D39,'8'!$L:$L)),0,SUMIF('8'!$B:$B,$D39,'8'!$L:$L)))))</f>
        <v>0</v>
      </c>
      <c r="N39" s="36">
        <f>IF($D39="","",(IF($C39="","",IF(ISNA(SUMIF('9'!$V:$V,$C39,'9'!$AB:$AB)),0,SUMIF('9'!$V:$V,$C39,'9'!$AB:$AB)))-IF($D39="","",IF(ISNA(SUMIF('9'!$B:$B,$D39,'9'!$L:$L)),0,SUMIF('9'!$B:$B,$D39,'9'!$L:$L)))))</f>
        <v>0</v>
      </c>
      <c r="O39" s="36">
        <f>IF($D39="","",(IF($C39="","",IF(ISNA(SUMIF('10'!$V:$V,$C39,'10'!$AB:$AB)),0,SUMIF('10'!$V:$V,$C39,'10'!$AB:$AB)))-IF($D39="","",IF(ISNA(SUMIF('10'!$B:$B,$D39,'10'!$L:$L)),0,SUMIF('10'!$B:$B,$D39,'10'!$L:$L)))))</f>
        <v>0</v>
      </c>
      <c r="P39" s="36">
        <f>IF($D39="","",(IF($C39="","",IF(ISNA(SUMIF('11'!$V:$V,$C39,'11'!$AB:$AB)),0,SUMIF('11'!$V:$V,$C39,'11'!$AB:$AB)))-IF($D39="","",IF(ISNA(SUMIF('11'!$B:$B,$D39,'11'!$L:$L)),0,SUMIF('11'!$B:$B,$D39,'11'!$L:$L)))))</f>
        <v>0</v>
      </c>
      <c r="Q39" s="36">
        <f>IF($D39="","",(IF($C39="","",IF(ISNA(SUMIF('12'!$V:$V,$C39,'12'!$AB:$AB)),0,SUMIF('12'!$V:$V,$C39,'12'!$AB:$AB)))-IF($D39="","",IF(ISNA(SUMIF('12'!$B:$B,$D39,'12'!$L:$L)),0,SUMIF('12'!$B:$B,$D39,'12'!$L:$L)))))</f>
        <v>0</v>
      </c>
      <c r="R39" s="36">
        <f>IF($D39="","",(IF($C39="","",IF(ISNA(SUMIF('13'!$V:$V,$C39,'13'!$AB:$AB)),0,SUMIF('13'!$V:$V,$C39,'13'!$AB:$AB)))-IF($D39="","",IF(ISNA(SUMIF('13'!$B:$B,$D39,'13'!$L:$L)),0,SUMIF('13'!$B:$B,$D39,'13'!$L:$L)))))</f>
        <v>0</v>
      </c>
      <c r="S39" s="36">
        <f>IF($D39="","",(IF($C39="","",IF(ISNA(SUMIF('14'!$V:$V,$C39,'14'!$AB:$AB)),0,SUMIF('14'!$V:$V,$C39,'14'!$AB:$AB)))-IF($D39="","",IF(ISNA(SUMIF('14'!$B:$B,$D39,'14'!$L:$L)),0,SUMIF('14'!$B:$B,$D39,'14'!$L:$L)))))</f>
        <v>0</v>
      </c>
      <c r="T39" s="36">
        <f>IF($D39="","",(IF($C39="","",IF(ISNA(SUMIF('15'!$V:$V,$C39,'15'!$AB:$AB)),0,SUMIF('15'!$V:$V,$C39,'15'!$AB:$AB)))-IF($D39="","",IF(ISNA(SUMIF('15'!$B:$B,$D39,'15'!$L:$L)),0,SUMIF('15'!$B:$B,$D39,'15'!$L:$L)))))</f>
        <v>0</v>
      </c>
      <c r="U39" s="36">
        <f>IF($D39="","",(IF($C39="","",IF(ISNA(SUMIF('16'!$V:$V,$C39,'16'!$AB:$AB)),0,SUMIF('16'!$V:$V,$C39,'16'!$AB:$AB)))-IF($D39="","",IF(ISNA(SUMIF('16'!$B:$B,$D39,'16'!$L:$L)),0,SUMIF('16'!$B:$B,$D39,'16'!$L:$L)))))</f>
        <v>0</v>
      </c>
      <c r="V39" s="36">
        <f>IF($D39="","",(IF($C39="","",IF(ISNA(SUMIF('17'!$V:$V,$C39,'17'!$AB:$AB)),0,SUMIF('17'!$V:$V,$C39,'17'!$AB:$AB)))-IF($D39="","",IF(ISNA(SUMIF('17'!$B:$B,$D39,'17'!$L:$L)),0,SUMIF('17'!$B:$B,$D39,'17'!$L:$L)))))</f>
        <v>0</v>
      </c>
      <c r="W39" s="36">
        <f>IF($D39="","",(IF($C39="","",IF(ISNA(SUMIF('18'!$V:$V,$C39,'18'!$AB:$AB)),0,SUMIF('18'!$V:$V,$C39,'18'!$AB:$AB)))-IF($D39="","",IF(ISNA(SUMIF('18'!$B:$B,$D39,'18'!$L:$L)),0,SUMIF('18'!$B:$B,$D39,'18'!$L:$L)))))</f>
        <v>0</v>
      </c>
      <c r="X39" s="36">
        <f>IF($D39="","",(IF($C39="","",IF(ISNA(SUMIF('19'!$V:$V,$C39,'19'!$AB:$AB)),0,SUMIF('19'!$V:$V,$C39,'19'!$AB:$AB)))-IF($D39="","",IF(ISNA(SUMIF('19'!$B:$B,$D39,'19'!$L:$L)),0,SUMIF('19'!$B:$B,$D39,'19'!$L:$L)))))</f>
        <v>0</v>
      </c>
      <c r="Y39" s="36">
        <f>IF($D39="","",(IF($C39="","",IF(ISNA(SUMIF('20'!$V:$V,$C39,'20'!$AB:$AB)),0,SUMIF('20'!$V:$V,$C39,'20'!$AB:$AB)))-IF($D39="","",IF(ISNA(SUMIF('20'!$B:$B,$D39,'20'!$L:$L)),0,SUMIF('20'!$B:$B,$D39,'20'!$L:$L)))))</f>
        <v>0</v>
      </c>
      <c r="Z39" s="36">
        <f>IF($D39="","",(IF($C39="","",IF(ISNA(SUMIF('21'!$V:$V,$C39,'21'!$AB:$AB)),0,SUMIF('21'!$V:$V,$C39,'21'!$AB:$AB)))-IF($D39="","",IF(ISNA(SUMIF('21'!$B:$B,$D39,'21'!$L:$L)),0,SUMIF('21'!$B:$B,$D39,'21'!$L:$L)))))</f>
        <v>0</v>
      </c>
      <c r="AA39" s="36">
        <f>IF($D39="","",(IF($C39="","",IF(ISNA(SUMIF('22'!$V:$V,$C39,'22'!$AB:$AB)),0,SUMIF('22'!$V:$V,$C39,'22'!$AB:$AB)))-IF($D39="","",IF(ISNA(SUMIF('22'!$B:$B,$D39,'22'!$L:$L)),0,SUMIF('22'!$B:$B,$D39,'22'!$L:$L)))))</f>
        <v>0</v>
      </c>
      <c r="AB39" s="36">
        <f>IF($D39="","",(IF($C39="","",IF(ISNA(SUMIF('23'!$V:$V,$C39,'23'!$AB:$AB)),0,SUMIF('23'!$V:$V,$C39,'23'!$AB:$AB)))-IF($D39="","",IF(ISNA(SUMIF('23'!$B:$B,$D39,'23'!$L:$L)),0,SUMIF('23'!$B:$B,$D39,'23'!$L:$L)))))</f>
        <v>0</v>
      </c>
      <c r="AC39" s="36">
        <f>IF($D39="","",(IF($C39="","",IF(ISNA(SUMIF('24'!$V:$V,$C39,'24'!$AB:$AB)),0,SUMIF('24'!$V:$V,$C39,'24'!$AB:$AB)))-IF($D39="","",IF(ISNA(SUMIF('24'!$B:$B,$D39,'24'!$L:$L)),0,SUMIF('24'!$B:$B,$D39,'24'!$L:$L)))))</f>
        <v>0</v>
      </c>
      <c r="AD39" s="36">
        <f>IF($D39="","",(IF($C39="","",IF(ISNA(SUMIF('25'!$V:$V,$C39,'25'!$AB:$AB)),0,SUMIF('25'!$V:$V,$C39,'25'!$AB:$AB)))-IF($D39="","",IF(ISNA(SUMIF('25'!$B:$B,$D39,'25'!$L:$L)),0,SUMIF('25'!$B:$B,$D39,'25'!$L:$L)))))</f>
        <v>0</v>
      </c>
      <c r="AE39" s="36">
        <f>IF($D39="","",(IF($C39="","",IF(ISNA(SUMIF('26'!$V:$V,$C39,'26'!$AB:$AB)),0,SUMIF('26'!$V:$V,$C39,'26'!$AB:$AB)))-IF($D39="","",IF(ISNA(SUMIF('26'!$B:$B,$D39,'26'!$L:$L)),0,SUMIF('26'!$B:$B,$D39,'26'!$L:$L)))))</f>
        <v>0</v>
      </c>
      <c r="AF39" s="36">
        <f>IF($D39="","",(IF($C39="","",IF(ISNA(SUMIF('27'!$V:$V,$C39,'27'!$AB:$AB)),0,SUMIF('27'!$V:$V,$C39,'27'!$AB:$AB)))-IF($D39="","",IF(ISNA(SUMIF('27'!$B:$B,$D39,'27'!$L:$L)),0,SUMIF('27'!$B:$B,$D39,'27'!$L:$L)))))</f>
        <v>0</v>
      </c>
      <c r="AG39" s="36">
        <f>IF($D39="","",(IF($C39="","",IF(ISNA(SUMIF('28'!$V:$V,$C39,'28'!$AB:$AB)),0,SUMIF('28'!$V:$V,$C39,'28'!$AB:$AB)))-IF($D39="","",IF(ISNA(SUMIF('28'!$B:$B,$D39,'28'!$L:$L)),0,SUMIF('28'!$B:$B,$D39,'28'!$L:$L)))))</f>
        <v>0</v>
      </c>
      <c r="AH39" s="36">
        <f>IF($D39="","",(IF($C39="","",IF(ISNA(SUMIF('29'!$V:$V,$C39,'29'!$AB:$AB)),0,SUMIF('29'!$V:$V,$C39,'29'!$AB:$AB)))-IF($D39="","",IF(ISNA(SUMIF('29'!$B:$B,$D39,'29'!$L:$L)),0,SUMIF('29'!$B:$B,$D39,'29'!$L:$L)))))</f>
        <v>0</v>
      </c>
      <c r="AI39" s="36">
        <f>IF($D39="","",(IF($C39="","",IF(ISNA(SUMIF('30'!$V:$V,$C39,'30'!$AB:$AB)),0,SUMIF('30'!$V:$V,$C39,'30'!$AB:$AB)))-IF($D39="","",IF(ISNA(SUMIF('30'!$B:$B,$D39,'30'!$L:$L)),0,SUMIF('30'!$B:$B,$D39,'30'!$L:$L)))))</f>
        <v>0</v>
      </c>
      <c r="AJ39" s="36">
        <f>IF($D39="","",(IF($C39="","",IF(ISNA(SUMIF('31'!$V:$V,$C39,'31'!$AB:$AB)),0,SUMIF('31'!$V:$V,$C39,'31'!$AB:$AB)))-IF($D39="","",IF(ISNA(SUMIF('31'!$B:$B,$D39,'31'!$L:$L)),0,SUMIF('31'!$B:$B,$D39,'31'!$L:$L)))))</f>
        <v>0</v>
      </c>
      <c r="AK39" s="37">
        <f t="shared" si="2"/>
        <v>0</v>
      </c>
      <c r="AL39" s="33">
        <f t="shared" si="3"/>
        <v>95</v>
      </c>
    </row>
    <row r="40" spans="1:38" ht="17.399999999999999">
      <c r="A40" s="20">
        <v>34</v>
      </c>
      <c r="C40" s="41">
        <f>IF(D40="","",VLOOKUP('CUADRO GENERADO'!D40,'BASE DATOS CONDUCTORES'!B:C,2,FALSE))</f>
        <v>6097</v>
      </c>
      <c r="D40" s="30">
        <f>IFERROR(VLOOKUP(A40,'BASE DATOS CONDUCTORES'!$X$4:$AB$1001,5,FALSE),"")</f>
        <v>97</v>
      </c>
      <c r="E40" s="36" t="str">
        <f>IF(ISNA(VLOOKUP(D40,SALDOS!B:C,2,FALSE)),"",VLOOKUP(D40,SALDOS!B:C,2,FALSE))</f>
        <v/>
      </c>
      <c r="F40" s="36">
        <f>IF($D40="","",(IF($C40="","",IF(ISNA(SUMIF('1'!$V:$V,$C40,'1'!$AB:$AB)),0,SUMIF('1'!$V:$V,$C40,'1'!$AB:$AB)))-IF($D40="","",IF(ISNA(SUMIF('1'!$B:$B,$D40,'1'!$L:$L)),0,SUMIF('1'!$B:$B,$D40,'1'!$L:$L)))))</f>
        <v>0</v>
      </c>
      <c r="G40" s="36">
        <f>IF($D40="","",(IF($C40="","",IF(ISNA(SUMIF('2'!$V:$V,$C40,'2'!$AB:$AB)),0,SUMIF('2'!$V:$V,$C40,'2'!$AB:$AB)))-IF($D40="","",IF(ISNA(SUMIF('2'!$B:$B,$D40,'2'!$L:$L)),0,SUMIF('2'!$B:$B,$D40,'2'!$L:$L)))))</f>
        <v>0</v>
      </c>
      <c r="H40" s="36">
        <f>IF($D40="","",(IF($C40="","",IF(ISNA(SUMIF('3'!$V:$V,$C40,'3'!$AB:$AB)),0,SUMIF('3'!$V:$V,$C40,'3'!$AB:$AB)))-IF($D40="","",IF(ISNA(SUMIF('3'!$B:$B,$D40,'3'!$L:$L)),0,SUMIF('3'!$B:$B,$D40,'3'!$L:$L)))))</f>
        <v>0</v>
      </c>
      <c r="I40" s="36">
        <f>IF($D40="","",(IF($C40="","",IF(ISNA(SUMIF('4'!$V:$V,$C40,'4'!$AB:$AB)),0,SUMIF('4'!$V:$V,$C40,'4'!$AB:$AB)))-IF($D40="","",IF(ISNA(SUMIF('4'!$B:$B,$D40,'4'!$L:$L)),0,SUMIF('4'!$B:$B,$D40,'4'!$L:$L)))))</f>
        <v>0</v>
      </c>
      <c r="J40" s="36">
        <f>IF($D40="","",(IF($C40="","",IF(ISNA(SUMIF('5'!$V:$V,$C40,'5'!$AB:$AB)),0,SUMIF('5'!$V:$V,$C40,'5'!$AB:$AB)))-IF($D40="","",IF(ISNA(SUMIF('5'!$B:$B,$D40,'5'!$L:$L)),0,SUMIF('5'!$B:$B,$D40,'5'!$L:$L)))))</f>
        <v>0</v>
      </c>
      <c r="K40" s="36">
        <f>IF($D40="","",(IF($C40="","",IF(ISNA(SUMIF('6'!$V:$V,$C40,'6'!$AB:$AB)),0,SUMIF('6'!$V:$V,$C40,'6'!$AB:$AB)))-IF($D40="","",IF(ISNA(SUMIF('6'!$B:$B,$D40,'6'!$L:$L)),0,SUMIF('6'!$B:$B,$D40,'6'!$L:$L)))))</f>
        <v>0</v>
      </c>
      <c r="L40" s="36">
        <f>IF($D40="","",(IF($C40="","",IF(ISNA(SUMIF('7'!$V:$V,$C40,'7'!$AB:$AB)),0,SUMIF('7'!$V:$V,$C40,'7'!$AB:$AB)))-IF($D40="","",IF(ISNA(SUMIF('7'!$B:$B,$D40,'7'!$L:$L)),0,SUMIF('7'!$B:$B,$D40,'7'!$L:$L)))))</f>
        <v>0</v>
      </c>
      <c r="M40" s="36">
        <f>IF($D40="","",(IF($C40="","",IF(ISNA(SUMIF('8'!$V:$V,$C40,'8'!$AB:$AB)),0,SUMIF('8'!$V:$V,$C40,'8'!$AB:$AB)))-IF($D40="","",IF(ISNA(SUMIF('8'!$B:$B,$D40,'8'!$L:$L)),0,SUMIF('8'!$B:$B,$D40,'8'!$L:$L)))))</f>
        <v>0</v>
      </c>
      <c r="N40" s="36">
        <f>IF($D40="","",(IF($C40="","",IF(ISNA(SUMIF('9'!$V:$V,$C40,'9'!$AB:$AB)),0,SUMIF('9'!$V:$V,$C40,'9'!$AB:$AB)))-IF($D40="","",IF(ISNA(SUMIF('9'!$B:$B,$D40,'9'!$L:$L)),0,SUMIF('9'!$B:$B,$D40,'9'!$L:$L)))))</f>
        <v>0</v>
      </c>
      <c r="O40" s="36">
        <f>IF($D40="","",(IF($C40="","",IF(ISNA(SUMIF('10'!$V:$V,$C40,'10'!$AB:$AB)),0,SUMIF('10'!$V:$V,$C40,'10'!$AB:$AB)))-IF($D40="","",IF(ISNA(SUMIF('10'!$B:$B,$D40,'10'!$L:$L)),0,SUMIF('10'!$B:$B,$D40,'10'!$L:$L)))))</f>
        <v>0</v>
      </c>
      <c r="P40" s="36">
        <f>IF($D40="","",(IF($C40="","",IF(ISNA(SUMIF('11'!$V:$V,$C40,'11'!$AB:$AB)),0,SUMIF('11'!$V:$V,$C40,'11'!$AB:$AB)))-IF($D40="","",IF(ISNA(SUMIF('11'!$B:$B,$D40,'11'!$L:$L)),0,SUMIF('11'!$B:$B,$D40,'11'!$L:$L)))))</f>
        <v>0</v>
      </c>
      <c r="Q40" s="36">
        <f>IF($D40="","",(IF($C40="","",IF(ISNA(SUMIF('12'!$V:$V,$C40,'12'!$AB:$AB)),0,SUMIF('12'!$V:$V,$C40,'12'!$AB:$AB)))-IF($D40="","",IF(ISNA(SUMIF('12'!$B:$B,$D40,'12'!$L:$L)),0,SUMIF('12'!$B:$B,$D40,'12'!$L:$L)))))</f>
        <v>0</v>
      </c>
      <c r="R40" s="36">
        <f>IF($D40="","",(IF($C40="","",IF(ISNA(SUMIF('13'!$V:$V,$C40,'13'!$AB:$AB)),0,SUMIF('13'!$V:$V,$C40,'13'!$AB:$AB)))-IF($D40="","",IF(ISNA(SUMIF('13'!$B:$B,$D40,'13'!$L:$L)),0,SUMIF('13'!$B:$B,$D40,'13'!$L:$L)))))</f>
        <v>0</v>
      </c>
      <c r="S40" s="36">
        <f>IF($D40="","",(IF($C40="","",IF(ISNA(SUMIF('14'!$V:$V,$C40,'14'!$AB:$AB)),0,SUMIF('14'!$V:$V,$C40,'14'!$AB:$AB)))-IF($D40="","",IF(ISNA(SUMIF('14'!$B:$B,$D40,'14'!$L:$L)),0,SUMIF('14'!$B:$B,$D40,'14'!$L:$L)))))</f>
        <v>0</v>
      </c>
      <c r="T40" s="36">
        <f>IF($D40="","",(IF($C40="","",IF(ISNA(SUMIF('15'!$V:$V,$C40,'15'!$AB:$AB)),0,SUMIF('15'!$V:$V,$C40,'15'!$AB:$AB)))-IF($D40="","",IF(ISNA(SUMIF('15'!$B:$B,$D40,'15'!$L:$L)),0,SUMIF('15'!$B:$B,$D40,'15'!$L:$L)))))</f>
        <v>0</v>
      </c>
      <c r="U40" s="36">
        <f>IF($D40="","",(IF($C40="","",IF(ISNA(SUMIF('16'!$V:$V,$C40,'16'!$AB:$AB)),0,SUMIF('16'!$V:$V,$C40,'16'!$AB:$AB)))-IF($D40="","",IF(ISNA(SUMIF('16'!$B:$B,$D40,'16'!$L:$L)),0,SUMIF('16'!$B:$B,$D40,'16'!$L:$L)))))</f>
        <v>0</v>
      </c>
      <c r="V40" s="36">
        <f>IF($D40="","",(IF($C40="","",IF(ISNA(SUMIF('17'!$V:$V,$C40,'17'!$AB:$AB)),0,SUMIF('17'!$V:$V,$C40,'17'!$AB:$AB)))-IF($D40="","",IF(ISNA(SUMIF('17'!$B:$B,$D40,'17'!$L:$L)),0,SUMIF('17'!$B:$B,$D40,'17'!$L:$L)))))</f>
        <v>0</v>
      </c>
      <c r="W40" s="36">
        <f>IF($D40="","",(IF($C40="","",IF(ISNA(SUMIF('18'!$V:$V,$C40,'18'!$AB:$AB)),0,SUMIF('18'!$V:$V,$C40,'18'!$AB:$AB)))-IF($D40="","",IF(ISNA(SUMIF('18'!$B:$B,$D40,'18'!$L:$L)),0,SUMIF('18'!$B:$B,$D40,'18'!$L:$L)))))</f>
        <v>0</v>
      </c>
      <c r="X40" s="36">
        <f>IF($D40="","",(IF($C40="","",IF(ISNA(SUMIF('19'!$V:$V,$C40,'19'!$AB:$AB)),0,SUMIF('19'!$V:$V,$C40,'19'!$AB:$AB)))-IF($D40="","",IF(ISNA(SUMIF('19'!$B:$B,$D40,'19'!$L:$L)),0,SUMIF('19'!$B:$B,$D40,'19'!$L:$L)))))</f>
        <v>0</v>
      </c>
      <c r="Y40" s="36">
        <f>IF($D40="","",(IF($C40="","",IF(ISNA(SUMIF('20'!$V:$V,$C40,'20'!$AB:$AB)),0,SUMIF('20'!$V:$V,$C40,'20'!$AB:$AB)))-IF($D40="","",IF(ISNA(SUMIF('20'!$B:$B,$D40,'20'!$L:$L)),0,SUMIF('20'!$B:$B,$D40,'20'!$L:$L)))))</f>
        <v>0</v>
      </c>
      <c r="Z40" s="36">
        <f>IF($D40="","",(IF($C40="","",IF(ISNA(SUMIF('21'!$V:$V,$C40,'21'!$AB:$AB)),0,SUMIF('21'!$V:$V,$C40,'21'!$AB:$AB)))-IF($D40="","",IF(ISNA(SUMIF('21'!$B:$B,$D40,'21'!$L:$L)),0,SUMIF('21'!$B:$B,$D40,'21'!$L:$L)))))</f>
        <v>0</v>
      </c>
      <c r="AA40" s="36">
        <f>IF($D40="","",(IF($C40="","",IF(ISNA(SUMIF('22'!$V:$V,$C40,'22'!$AB:$AB)),0,SUMIF('22'!$V:$V,$C40,'22'!$AB:$AB)))-IF($D40="","",IF(ISNA(SUMIF('22'!$B:$B,$D40,'22'!$L:$L)),0,SUMIF('22'!$B:$B,$D40,'22'!$L:$L)))))</f>
        <v>0</v>
      </c>
      <c r="AB40" s="36">
        <f>IF($D40="","",(IF($C40="","",IF(ISNA(SUMIF('23'!$V:$V,$C40,'23'!$AB:$AB)),0,SUMIF('23'!$V:$V,$C40,'23'!$AB:$AB)))-IF($D40="","",IF(ISNA(SUMIF('23'!$B:$B,$D40,'23'!$L:$L)),0,SUMIF('23'!$B:$B,$D40,'23'!$L:$L)))))</f>
        <v>0</v>
      </c>
      <c r="AC40" s="36">
        <f>IF($D40="","",(IF($C40="","",IF(ISNA(SUMIF('24'!$V:$V,$C40,'24'!$AB:$AB)),0,SUMIF('24'!$V:$V,$C40,'24'!$AB:$AB)))-IF($D40="","",IF(ISNA(SUMIF('24'!$B:$B,$D40,'24'!$L:$L)),0,SUMIF('24'!$B:$B,$D40,'24'!$L:$L)))))</f>
        <v>0</v>
      </c>
      <c r="AD40" s="36">
        <f>IF($D40="","",(IF($C40="","",IF(ISNA(SUMIF('25'!$V:$V,$C40,'25'!$AB:$AB)),0,SUMIF('25'!$V:$V,$C40,'25'!$AB:$AB)))-IF($D40="","",IF(ISNA(SUMIF('25'!$B:$B,$D40,'25'!$L:$L)),0,SUMIF('25'!$B:$B,$D40,'25'!$L:$L)))))</f>
        <v>0</v>
      </c>
      <c r="AE40" s="36">
        <f>IF($D40="","",(IF($C40="","",IF(ISNA(SUMIF('26'!$V:$V,$C40,'26'!$AB:$AB)),0,SUMIF('26'!$V:$V,$C40,'26'!$AB:$AB)))-IF($D40="","",IF(ISNA(SUMIF('26'!$B:$B,$D40,'26'!$L:$L)),0,SUMIF('26'!$B:$B,$D40,'26'!$L:$L)))))</f>
        <v>0</v>
      </c>
      <c r="AF40" s="36">
        <f>IF($D40="","",(IF($C40="","",IF(ISNA(SUMIF('27'!$V:$V,$C40,'27'!$AB:$AB)),0,SUMIF('27'!$V:$V,$C40,'27'!$AB:$AB)))-IF($D40="","",IF(ISNA(SUMIF('27'!$B:$B,$D40,'27'!$L:$L)),0,SUMIF('27'!$B:$B,$D40,'27'!$L:$L)))))</f>
        <v>0</v>
      </c>
      <c r="AG40" s="36">
        <f>IF($D40="","",(IF($C40="","",IF(ISNA(SUMIF('28'!$V:$V,$C40,'28'!$AB:$AB)),0,SUMIF('28'!$V:$V,$C40,'28'!$AB:$AB)))-IF($D40="","",IF(ISNA(SUMIF('28'!$B:$B,$D40,'28'!$L:$L)),0,SUMIF('28'!$B:$B,$D40,'28'!$L:$L)))))</f>
        <v>0</v>
      </c>
      <c r="AH40" s="36">
        <f>IF($D40="","",(IF($C40="","",IF(ISNA(SUMIF('29'!$V:$V,$C40,'29'!$AB:$AB)),0,SUMIF('29'!$V:$V,$C40,'29'!$AB:$AB)))-IF($D40="","",IF(ISNA(SUMIF('29'!$B:$B,$D40,'29'!$L:$L)),0,SUMIF('29'!$B:$B,$D40,'29'!$L:$L)))))</f>
        <v>0</v>
      </c>
      <c r="AI40" s="36">
        <f>IF($D40="","",(IF($C40="","",IF(ISNA(SUMIF('30'!$V:$V,$C40,'30'!$AB:$AB)),0,SUMIF('30'!$V:$V,$C40,'30'!$AB:$AB)))-IF($D40="","",IF(ISNA(SUMIF('30'!$B:$B,$D40,'30'!$L:$L)),0,SUMIF('30'!$B:$B,$D40,'30'!$L:$L)))))</f>
        <v>0</v>
      </c>
      <c r="AJ40" s="36">
        <f>IF($D40="","",(IF($C40="","",IF(ISNA(SUMIF('31'!$V:$V,$C40,'31'!$AB:$AB)),0,SUMIF('31'!$V:$V,$C40,'31'!$AB:$AB)))-IF($D40="","",IF(ISNA(SUMIF('31'!$B:$B,$D40,'31'!$L:$L)),0,SUMIF('31'!$B:$B,$D40,'31'!$L:$L)))))</f>
        <v>0</v>
      </c>
      <c r="AK40" s="37">
        <f t="shared" si="2"/>
        <v>0</v>
      </c>
      <c r="AL40" s="33">
        <f t="shared" si="3"/>
        <v>97</v>
      </c>
    </row>
    <row r="41" spans="1:38" ht="17.399999999999999">
      <c r="A41" s="20">
        <v>35</v>
      </c>
      <c r="C41" s="41">
        <f>IF(D41="","",VLOOKUP('CUADRO GENERADO'!D41,'BASE DATOS CONDUCTORES'!B:C,2,FALSE))</f>
        <v>4305</v>
      </c>
      <c r="D41" s="30">
        <f>IFERROR(VLOOKUP(A41,'BASE DATOS CONDUCTORES'!$X$4:$AB$1001,5,FALSE),"")</f>
        <v>100</v>
      </c>
      <c r="E41" s="36" t="str">
        <f>IF(ISNA(VLOOKUP(D41,SALDOS!B:C,2,FALSE)),"",VLOOKUP(D41,SALDOS!B:C,2,FALSE))</f>
        <v/>
      </c>
      <c r="F41" s="36">
        <f>IF($D41="","",(IF($C41="","",IF(ISNA(SUMIF('1'!$V:$V,$C41,'1'!$AB:$AB)),0,SUMIF('1'!$V:$V,$C41,'1'!$AB:$AB)))-IF($D41="","",IF(ISNA(SUMIF('1'!$B:$B,$D41,'1'!$L:$L)),0,SUMIF('1'!$B:$B,$D41,'1'!$L:$L)))))</f>
        <v>0</v>
      </c>
      <c r="G41" s="36">
        <f>IF($D41="","",(IF($C41="","",IF(ISNA(SUMIF('2'!$V:$V,$C41,'2'!$AB:$AB)),0,SUMIF('2'!$V:$V,$C41,'2'!$AB:$AB)))-IF($D41="","",IF(ISNA(SUMIF('2'!$B:$B,$D41,'2'!$L:$L)),0,SUMIF('2'!$B:$B,$D41,'2'!$L:$L)))))</f>
        <v>0</v>
      </c>
      <c r="H41" s="36">
        <f>IF($D41="","",(IF($C41="","",IF(ISNA(SUMIF('3'!$V:$V,$C41,'3'!$AB:$AB)),0,SUMIF('3'!$V:$V,$C41,'3'!$AB:$AB)))-IF($D41="","",IF(ISNA(SUMIF('3'!$B:$B,$D41,'3'!$L:$L)),0,SUMIF('3'!$B:$B,$D41,'3'!$L:$L)))))</f>
        <v>0</v>
      </c>
      <c r="I41" s="36">
        <f>IF($D41="","",(IF($C41="","",IF(ISNA(SUMIF('4'!$V:$V,$C41,'4'!$AB:$AB)),0,SUMIF('4'!$V:$V,$C41,'4'!$AB:$AB)))-IF($D41="","",IF(ISNA(SUMIF('4'!$B:$B,$D41,'4'!$L:$L)),0,SUMIF('4'!$B:$B,$D41,'4'!$L:$L)))))</f>
        <v>0</v>
      </c>
      <c r="J41" s="36">
        <f>IF($D41="","",(IF($C41="","",IF(ISNA(SUMIF('5'!$V:$V,$C41,'5'!$AB:$AB)),0,SUMIF('5'!$V:$V,$C41,'5'!$AB:$AB)))-IF($D41="","",IF(ISNA(SUMIF('5'!$B:$B,$D41,'5'!$L:$L)),0,SUMIF('5'!$B:$B,$D41,'5'!$L:$L)))))</f>
        <v>0</v>
      </c>
      <c r="K41" s="36">
        <f>IF($D41="","",(IF($C41="","",IF(ISNA(SUMIF('6'!$V:$V,$C41,'6'!$AB:$AB)),0,SUMIF('6'!$V:$V,$C41,'6'!$AB:$AB)))-IF($D41="","",IF(ISNA(SUMIF('6'!$B:$B,$D41,'6'!$L:$L)),0,SUMIF('6'!$B:$B,$D41,'6'!$L:$L)))))</f>
        <v>0</v>
      </c>
      <c r="L41" s="36">
        <f>IF($D41="","",(IF($C41="","",IF(ISNA(SUMIF('7'!$V:$V,$C41,'7'!$AB:$AB)),0,SUMIF('7'!$V:$V,$C41,'7'!$AB:$AB)))-IF($D41="","",IF(ISNA(SUMIF('7'!$B:$B,$D41,'7'!$L:$L)),0,SUMIF('7'!$B:$B,$D41,'7'!$L:$L)))))</f>
        <v>0</v>
      </c>
      <c r="M41" s="36">
        <f>IF($D41="","",(IF($C41="","",IF(ISNA(SUMIF('8'!$V:$V,$C41,'8'!$AB:$AB)),0,SUMIF('8'!$V:$V,$C41,'8'!$AB:$AB)))-IF($D41="","",IF(ISNA(SUMIF('8'!$B:$B,$D41,'8'!$L:$L)),0,SUMIF('8'!$B:$B,$D41,'8'!$L:$L)))))</f>
        <v>0</v>
      </c>
      <c r="N41" s="36">
        <f>IF($D41="","",(IF($C41="","",IF(ISNA(SUMIF('9'!$V:$V,$C41,'9'!$AB:$AB)),0,SUMIF('9'!$V:$V,$C41,'9'!$AB:$AB)))-IF($D41="","",IF(ISNA(SUMIF('9'!$B:$B,$D41,'9'!$L:$L)),0,SUMIF('9'!$B:$B,$D41,'9'!$L:$L)))))</f>
        <v>0</v>
      </c>
      <c r="O41" s="36">
        <f>IF($D41="","",(IF($C41="","",IF(ISNA(SUMIF('10'!$V:$V,$C41,'10'!$AB:$AB)),0,SUMIF('10'!$V:$V,$C41,'10'!$AB:$AB)))-IF($D41="","",IF(ISNA(SUMIF('10'!$B:$B,$D41,'10'!$L:$L)),0,SUMIF('10'!$B:$B,$D41,'10'!$L:$L)))))</f>
        <v>0</v>
      </c>
      <c r="P41" s="36">
        <f>IF($D41="","",(IF($C41="","",IF(ISNA(SUMIF('11'!$V:$V,$C41,'11'!$AB:$AB)),0,SUMIF('11'!$V:$V,$C41,'11'!$AB:$AB)))-IF($D41="","",IF(ISNA(SUMIF('11'!$B:$B,$D41,'11'!$L:$L)),0,SUMIF('11'!$B:$B,$D41,'11'!$L:$L)))))</f>
        <v>0</v>
      </c>
      <c r="Q41" s="36">
        <f>IF($D41="","",(IF($C41="","",IF(ISNA(SUMIF('12'!$V:$V,$C41,'12'!$AB:$AB)),0,SUMIF('12'!$V:$V,$C41,'12'!$AB:$AB)))-IF($D41="","",IF(ISNA(SUMIF('12'!$B:$B,$D41,'12'!$L:$L)),0,SUMIF('12'!$B:$B,$D41,'12'!$L:$L)))))</f>
        <v>0</v>
      </c>
      <c r="R41" s="36">
        <f>IF($D41="","",(IF($C41="","",IF(ISNA(SUMIF('13'!$V:$V,$C41,'13'!$AB:$AB)),0,SUMIF('13'!$V:$V,$C41,'13'!$AB:$AB)))-IF($D41="","",IF(ISNA(SUMIF('13'!$B:$B,$D41,'13'!$L:$L)),0,SUMIF('13'!$B:$B,$D41,'13'!$L:$L)))))</f>
        <v>0</v>
      </c>
      <c r="S41" s="36">
        <f>IF($D41="","",(IF($C41="","",IF(ISNA(SUMIF('14'!$V:$V,$C41,'14'!$AB:$AB)),0,SUMIF('14'!$V:$V,$C41,'14'!$AB:$AB)))-IF($D41="","",IF(ISNA(SUMIF('14'!$B:$B,$D41,'14'!$L:$L)),0,SUMIF('14'!$B:$B,$D41,'14'!$L:$L)))))</f>
        <v>0</v>
      </c>
      <c r="T41" s="36">
        <f>IF($D41="","",(IF($C41="","",IF(ISNA(SUMIF('15'!$V:$V,$C41,'15'!$AB:$AB)),0,SUMIF('15'!$V:$V,$C41,'15'!$AB:$AB)))-IF($D41="","",IF(ISNA(SUMIF('15'!$B:$B,$D41,'15'!$L:$L)),0,SUMIF('15'!$B:$B,$D41,'15'!$L:$L)))))</f>
        <v>0</v>
      </c>
      <c r="U41" s="36">
        <f>IF($D41="","",(IF($C41="","",IF(ISNA(SUMIF('16'!$V:$V,$C41,'16'!$AB:$AB)),0,SUMIF('16'!$V:$V,$C41,'16'!$AB:$AB)))-IF($D41="","",IF(ISNA(SUMIF('16'!$B:$B,$D41,'16'!$L:$L)),0,SUMIF('16'!$B:$B,$D41,'16'!$L:$L)))))</f>
        <v>0</v>
      </c>
      <c r="V41" s="36">
        <f>IF($D41="","",(IF($C41="","",IF(ISNA(SUMIF('17'!$V:$V,$C41,'17'!$AB:$AB)),0,SUMIF('17'!$V:$V,$C41,'17'!$AB:$AB)))-IF($D41="","",IF(ISNA(SUMIF('17'!$B:$B,$D41,'17'!$L:$L)),0,SUMIF('17'!$B:$B,$D41,'17'!$L:$L)))))</f>
        <v>0</v>
      </c>
      <c r="W41" s="36">
        <f>IF($D41="","",(IF($C41="","",IF(ISNA(SUMIF('18'!$V:$V,$C41,'18'!$AB:$AB)),0,SUMIF('18'!$V:$V,$C41,'18'!$AB:$AB)))-IF($D41="","",IF(ISNA(SUMIF('18'!$B:$B,$D41,'18'!$L:$L)),0,SUMIF('18'!$B:$B,$D41,'18'!$L:$L)))))</f>
        <v>0</v>
      </c>
      <c r="X41" s="36">
        <f>IF($D41="","",(IF($C41="","",IF(ISNA(SUMIF('19'!$V:$V,$C41,'19'!$AB:$AB)),0,SUMIF('19'!$V:$V,$C41,'19'!$AB:$AB)))-IF($D41="","",IF(ISNA(SUMIF('19'!$B:$B,$D41,'19'!$L:$L)),0,SUMIF('19'!$B:$B,$D41,'19'!$L:$L)))))</f>
        <v>0</v>
      </c>
      <c r="Y41" s="36">
        <f>IF($D41="","",(IF($C41="","",IF(ISNA(SUMIF('20'!$V:$V,$C41,'20'!$AB:$AB)),0,SUMIF('20'!$V:$V,$C41,'20'!$AB:$AB)))-IF($D41="","",IF(ISNA(SUMIF('20'!$B:$B,$D41,'20'!$L:$L)),0,SUMIF('20'!$B:$B,$D41,'20'!$L:$L)))))</f>
        <v>0</v>
      </c>
      <c r="Z41" s="36">
        <f>IF($D41="","",(IF($C41="","",IF(ISNA(SUMIF('21'!$V:$V,$C41,'21'!$AB:$AB)),0,SUMIF('21'!$V:$V,$C41,'21'!$AB:$AB)))-IF($D41="","",IF(ISNA(SUMIF('21'!$B:$B,$D41,'21'!$L:$L)),0,SUMIF('21'!$B:$B,$D41,'21'!$L:$L)))))</f>
        <v>0</v>
      </c>
      <c r="AA41" s="36">
        <f>IF($D41="","",(IF($C41="","",IF(ISNA(SUMIF('22'!$V:$V,$C41,'22'!$AB:$AB)),0,SUMIF('22'!$V:$V,$C41,'22'!$AB:$AB)))-IF($D41="","",IF(ISNA(SUMIF('22'!$B:$B,$D41,'22'!$L:$L)),0,SUMIF('22'!$B:$B,$D41,'22'!$L:$L)))))</f>
        <v>0</v>
      </c>
      <c r="AB41" s="36">
        <f>IF($D41="","",(IF($C41="","",IF(ISNA(SUMIF('23'!$V:$V,$C41,'23'!$AB:$AB)),0,SUMIF('23'!$V:$V,$C41,'23'!$AB:$AB)))-IF($D41="","",IF(ISNA(SUMIF('23'!$B:$B,$D41,'23'!$L:$L)),0,SUMIF('23'!$B:$B,$D41,'23'!$L:$L)))))</f>
        <v>0</v>
      </c>
      <c r="AC41" s="36">
        <f>IF($D41="","",(IF($C41="","",IF(ISNA(SUMIF('24'!$V:$V,$C41,'24'!$AB:$AB)),0,SUMIF('24'!$V:$V,$C41,'24'!$AB:$AB)))-IF($D41="","",IF(ISNA(SUMIF('24'!$B:$B,$D41,'24'!$L:$L)),0,SUMIF('24'!$B:$B,$D41,'24'!$L:$L)))))</f>
        <v>0</v>
      </c>
      <c r="AD41" s="36">
        <f>IF($D41="","",(IF($C41="","",IF(ISNA(SUMIF('25'!$V:$V,$C41,'25'!$AB:$AB)),0,SUMIF('25'!$V:$V,$C41,'25'!$AB:$AB)))-IF($D41="","",IF(ISNA(SUMIF('25'!$B:$B,$D41,'25'!$L:$L)),0,SUMIF('25'!$B:$B,$D41,'25'!$L:$L)))))</f>
        <v>0</v>
      </c>
      <c r="AE41" s="36">
        <f>IF($D41="","",(IF($C41="","",IF(ISNA(SUMIF('26'!$V:$V,$C41,'26'!$AB:$AB)),0,SUMIF('26'!$V:$V,$C41,'26'!$AB:$AB)))-IF($D41="","",IF(ISNA(SUMIF('26'!$B:$B,$D41,'26'!$L:$L)),0,SUMIF('26'!$B:$B,$D41,'26'!$L:$L)))))</f>
        <v>0</v>
      </c>
      <c r="AF41" s="36">
        <f>IF($D41="","",(IF($C41="","",IF(ISNA(SUMIF('27'!$V:$V,$C41,'27'!$AB:$AB)),0,SUMIF('27'!$V:$V,$C41,'27'!$AB:$AB)))-IF($D41="","",IF(ISNA(SUMIF('27'!$B:$B,$D41,'27'!$L:$L)),0,SUMIF('27'!$B:$B,$D41,'27'!$L:$L)))))</f>
        <v>0</v>
      </c>
      <c r="AG41" s="36">
        <f>IF($D41="","",(IF($C41="","",IF(ISNA(SUMIF('28'!$V:$V,$C41,'28'!$AB:$AB)),0,SUMIF('28'!$V:$V,$C41,'28'!$AB:$AB)))-IF($D41="","",IF(ISNA(SUMIF('28'!$B:$B,$D41,'28'!$L:$L)),0,SUMIF('28'!$B:$B,$D41,'28'!$L:$L)))))</f>
        <v>0</v>
      </c>
      <c r="AH41" s="36">
        <f>IF($D41="","",(IF($C41="","",IF(ISNA(SUMIF('29'!$V:$V,$C41,'29'!$AB:$AB)),0,SUMIF('29'!$V:$V,$C41,'29'!$AB:$AB)))-IF($D41="","",IF(ISNA(SUMIF('29'!$B:$B,$D41,'29'!$L:$L)),0,SUMIF('29'!$B:$B,$D41,'29'!$L:$L)))))</f>
        <v>0</v>
      </c>
      <c r="AI41" s="36">
        <f>IF($D41="","",(IF($C41="","",IF(ISNA(SUMIF('30'!$V:$V,$C41,'30'!$AB:$AB)),0,SUMIF('30'!$V:$V,$C41,'30'!$AB:$AB)))-IF($D41="","",IF(ISNA(SUMIF('30'!$B:$B,$D41,'30'!$L:$L)),0,SUMIF('30'!$B:$B,$D41,'30'!$L:$L)))))</f>
        <v>0</v>
      </c>
      <c r="AJ41" s="36">
        <f>IF($D41="","",(IF($C41="","",IF(ISNA(SUMIF('31'!$V:$V,$C41,'31'!$AB:$AB)),0,SUMIF('31'!$V:$V,$C41,'31'!$AB:$AB)))-IF($D41="","",IF(ISNA(SUMIF('31'!$B:$B,$D41,'31'!$L:$L)),0,SUMIF('31'!$B:$B,$D41,'31'!$L:$L)))))</f>
        <v>0</v>
      </c>
      <c r="AK41" s="37">
        <f t="shared" si="2"/>
        <v>0</v>
      </c>
      <c r="AL41" s="33">
        <f t="shared" si="3"/>
        <v>100</v>
      </c>
    </row>
    <row r="42" spans="1:38" ht="17.399999999999999">
      <c r="A42" s="20">
        <v>36</v>
      </c>
      <c r="C42" s="41">
        <f>IF(D42="","",VLOOKUP('CUADRO GENERADO'!D42,'BASE DATOS CONDUCTORES'!B:C,2,FALSE))</f>
        <v>6637</v>
      </c>
      <c r="D42" s="30">
        <f>IFERROR(VLOOKUP(A42,'BASE DATOS CONDUCTORES'!$X$4:$AB$1001,5,FALSE),"")</f>
        <v>101</v>
      </c>
      <c r="E42" s="36" t="str">
        <f>IF(ISNA(VLOOKUP(D42,SALDOS!B:C,2,FALSE)),"",VLOOKUP(D42,SALDOS!B:C,2,FALSE))</f>
        <v/>
      </c>
      <c r="F42" s="36">
        <f>IF($D42="","",(IF($C42="","",IF(ISNA(SUMIF('1'!$V:$V,$C42,'1'!$AB:$AB)),0,SUMIF('1'!$V:$V,$C42,'1'!$AB:$AB)))-IF($D42="","",IF(ISNA(SUMIF('1'!$B:$B,$D42,'1'!$L:$L)),0,SUMIF('1'!$B:$B,$D42,'1'!$L:$L)))))</f>
        <v>0</v>
      </c>
      <c r="G42" s="36">
        <f>IF($D42="","",(IF($C42="","",IF(ISNA(SUMIF('2'!$V:$V,$C42,'2'!$AB:$AB)),0,SUMIF('2'!$V:$V,$C42,'2'!$AB:$AB)))-IF($D42="","",IF(ISNA(SUMIF('2'!$B:$B,$D42,'2'!$L:$L)),0,SUMIF('2'!$B:$B,$D42,'2'!$L:$L)))))</f>
        <v>0</v>
      </c>
      <c r="H42" s="36">
        <f>IF($D42="","",(IF($C42="","",IF(ISNA(SUMIF('3'!$V:$V,$C42,'3'!$AB:$AB)),0,SUMIF('3'!$V:$V,$C42,'3'!$AB:$AB)))-IF($D42="","",IF(ISNA(SUMIF('3'!$B:$B,$D42,'3'!$L:$L)),0,SUMIF('3'!$B:$B,$D42,'3'!$L:$L)))))</f>
        <v>0</v>
      </c>
      <c r="I42" s="36">
        <f>IF($D42="","",(IF($C42="","",IF(ISNA(SUMIF('4'!$V:$V,$C42,'4'!$AB:$AB)),0,SUMIF('4'!$V:$V,$C42,'4'!$AB:$AB)))-IF($D42="","",IF(ISNA(SUMIF('4'!$B:$B,$D42,'4'!$L:$L)),0,SUMIF('4'!$B:$B,$D42,'4'!$L:$L)))))</f>
        <v>0</v>
      </c>
      <c r="J42" s="36">
        <f>IF($D42="","",(IF($C42="","",IF(ISNA(SUMIF('5'!$V:$V,$C42,'5'!$AB:$AB)),0,SUMIF('5'!$V:$V,$C42,'5'!$AB:$AB)))-IF($D42="","",IF(ISNA(SUMIF('5'!$B:$B,$D42,'5'!$L:$L)),0,SUMIF('5'!$B:$B,$D42,'5'!$L:$L)))))</f>
        <v>0</v>
      </c>
      <c r="K42" s="36">
        <f>IF($D42="","",(IF($C42="","",IF(ISNA(SUMIF('6'!$V:$V,$C42,'6'!$AB:$AB)),0,SUMIF('6'!$V:$V,$C42,'6'!$AB:$AB)))-IF($D42="","",IF(ISNA(SUMIF('6'!$B:$B,$D42,'6'!$L:$L)),0,SUMIF('6'!$B:$B,$D42,'6'!$L:$L)))))</f>
        <v>0</v>
      </c>
      <c r="L42" s="36">
        <f>IF($D42="","",(IF($C42="","",IF(ISNA(SUMIF('7'!$V:$V,$C42,'7'!$AB:$AB)),0,SUMIF('7'!$V:$V,$C42,'7'!$AB:$AB)))-IF($D42="","",IF(ISNA(SUMIF('7'!$B:$B,$D42,'7'!$L:$L)),0,SUMIF('7'!$B:$B,$D42,'7'!$L:$L)))))</f>
        <v>0</v>
      </c>
      <c r="M42" s="36">
        <f>IF($D42="","",(IF($C42="","",IF(ISNA(SUMIF('8'!$V:$V,$C42,'8'!$AB:$AB)),0,SUMIF('8'!$V:$V,$C42,'8'!$AB:$AB)))-IF($D42="","",IF(ISNA(SUMIF('8'!$B:$B,$D42,'8'!$L:$L)),0,SUMIF('8'!$B:$B,$D42,'8'!$L:$L)))))</f>
        <v>0</v>
      </c>
      <c r="N42" s="36">
        <f>IF($D42="","",(IF($C42="","",IF(ISNA(SUMIF('9'!$V:$V,$C42,'9'!$AB:$AB)),0,SUMIF('9'!$V:$V,$C42,'9'!$AB:$AB)))-IF($D42="","",IF(ISNA(SUMIF('9'!$B:$B,$D42,'9'!$L:$L)),0,SUMIF('9'!$B:$B,$D42,'9'!$L:$L)))))</f>
        <v>0</v>
      </c>
      <c r="O42" s="36">
        <f>IF($D42="","",(IF($C42="","",IF(ISNA(SUMIF('10'!$V:$V,$C42,'10'!$AB:$AB)),0,SUMIF('10'!$V:$V,$C42,'10'!$AB:$AB)))-IF($D42="","",IF(ISNA(SUMIF('10'!$B:$B,$D42,'10'!$L:$L)),0,SUMIF('10'!$B:$B,$D42,'10'!$L:$L)))))</f>
        <v>0</v>
      </c>
      <c r="P42" s="36">
        <f>IF($D42="","",(IF($C42="","",IF(ISNA(SUMIF('11'!$V:$V,$C42,'11'!$AB:$AB)),0,SUMIF('11'!$V:$V,$C42,'11'!$AB:$AB)))-IF($D42="","",IF(ISNA(SUMIF('11'!$B:$B,$D42,'11'!$L:$L)),0,SUMIF('11'!$B:$B,$D42,'11'!$L:$L)))))</f>
        <v>0</v>
      </c>
      <c r="Q42" s="36">
        <f>IF($D42="","",(IF($C42="","",IF(ISNA(SUMIF('12'!$V:$V,$C42,'12'!$AB:$AB)),0,SUMIF('12'!$V:$V,$C42,'12'!$AB:$AB)))-IF($D42="","",IF(ISNA(SUMIF('12'!$B:$B,$D42,'12'!$L:$L)),0,SUMIF('12'!$B:$B,$D42,'12'!$L:$L)))))</f>
        <v>0</v>
      </c>
      <c r="R42" s="36">
        <f>IF($D42="","",(IF($C42="","",IF(ISNA(SUMIF('13'!$V:$V,$C42,'13'!$AB:$AB)),0,SUMIF('13'!$V:$V,$C42,'13'!$AB:$AB)))-IF($D42="","",IF(ISNA(SUMIF('13'!$B:$B,$D42,'13'!$L:$L)),0,SUMIF('13'!$B:$B,$D42,'13'!$L:$L)))))</f>
        <v>0</v>
      </c>
      <c r="S42" s="36">
        <f>IF($D42="","",(IF($C42="","",IF(ISNA(SUMIF('14'!$V:$V,$C42,'14'!$AB:$AB)),0,SUMIF('14'!$V:$V,$C42,'14'!$AB:$AB)))-IF($D42="","",IF(ISNA(SUMIF('14'!$B:$B,$D42,'14'!$L:$L)),0,SUMIF('14'!$B:$B,$D42,'14'!$L:$L)))))</f>
        <v>0</v>
      </c>
      <c r="T42" s="36">
        <f>IF($D42="","",(IF($C42="","",IF(ISNA(SUMIF('15'!$V:$V,$C42,'15'!$AB:$AB)),0,SUMIF('15'!$V:$V,$C42,'15'!$AB:$AB)))-IF($D42="","",IF(ISNA(SUMIF('15'!$B:$B,$D42,'15'!$L:$L)),0,SUMIF('15'!$B:$B,$D42,'15'!$L:$L)))))</f>
        <v>0</v>
      </c>
      <c r="U42" s="36">
        <f>IF($D42="","",(IF($C42="","",IF(ISNA(SUMIF('16'!$V:$V,$C42,'16'!$AB:$AB)),0,SUMIF('16'!$V:$V,$C42,'16'!$AB:$AB)))-IF($D42="","",IF(ISNA(SUMIF('16'!$B:$B,$D42,'16'!$L:$L)),0,SUMIF('16'!$B:$B,$D42,'16'!$L:$L)))))</f>
        <v>0</v>
      </c>
      <c r="V42" s="36">
        <f>IF($D42="","",(IF($C42="","",IF(ISNA(SUMIF('17'!$V:$V,$C42,'17'!$AB:$AB)),0,SUMIF('17'!$V:$V,$C42,'17'!$AB:$AB)))-IF($D42="","",IF(ISNA(SUMIF('17'!$B:$B,$D42,'17'!$L:$L)),0,SUMIF('17'!$B:$B,$D42,'17'!$L:$L)))))</f>
        <v>0</v>
      </c>
      <c r="W42" s="36">
        <f>IF($D42="","",(IF($C42="","",IF(ISNA(SUMIF('18'!$V:$V,$C42,'18'!$AB:$AB)),0,SUMIF('18'!$V:$V,$C42,'18'!$AB:$AB)))-IF($D42="","",IF(ISNA(SUMIF('18'!$B:$B,$D42,'18'!$L:$L)),0,SUMIF('18'!$B:$B,$D42,'18'!$L:$L)))))</f>
        <v>0</v>
      </c>
      <c r="X42" s="36">
        <f>IF($D42="","",(IF($C42="","",IF(ISNA(SUMIF('19'!$V:$V,$C42,'19'!$AB:$AB)),0,SUMIF('19'!$V:$V,$C42,'19'!$AB:$AB)))-IF($D42="","",IF(ISNA(SUMIF('19'!$B:$B,$D42,'19'!$L:$L)),0,SUMIF('19'!$B:$B,$D42,'19'!$L:$L)))))</f>
        <v>0</v>
      </c>
      <c r="Y42" s="36">
        <f>IF($D42="","",(IF($C42="","",IF(ISNA(SUMIF('20'!$V:$V,$C42,'20'!$AB:$AB)),0,SUMIF('20'!$V:$V,$C42,'20'!$AB:$AB)))-IF($D42="","",IF(ISNA(SUMIF('20'!$B:$B,$D42,'20'!$L:$L)),0,SUMIF('20'!$B:$B,$D42,'20'!$L:$L)))))</f>
        <v>0</v>
      </c>
      <c r="Z42" s="36">
        <f>IF($D42="","",(IF($C42="","",IF(ISNA(SUMIF('21'!$V:$V,$C42,'21'!$AB:$AB)),0,SUMIF('21'!$V:$V,$C42,'21'!$AB:$AB)))-IF($D42="","",IF(ISNA(SUMIF('21'!$B:$B,$D42,'21'!$L:$L)),0,SUMIF('21'!$B:$B,$D42,'21'!$L:$L)))))</f>
        <v>0</v>
      </c>
      <c r="AA42" s="36">
        <f>IF($D42="","",(IF($C42="","",IF(ISNA(SUMIF('22'!$V:$V,$C42,'22'!$AB:$AB)),0,SUMIF('22'!$V:$V,$C42,'22'!$AB:$AB)))-IF($D42="","",IF(ISNA(SUMIF('22'!$B:$B,$D42,'22'!$L:$L)),0,SUMIF('22'!$B:$B,$D42,'22'!$L:$L)))))</f>
        <v>0</v>
      </c>
      <c r="AB42" s="36">
        <f>IF($D42="","",(IF($C42="","",IF(ISNA(SUMIF('23'!$V:$V,$C42,'23'!$AB:$AB)),0,SUMIF('23'!$V:$V,$C42,'23'!$AB:$AB)))-IF($D42="","",IF(ISNA(SUMIF('23'!$B:$B,$D42,'23'!$L:$L)),0,SUMIF('23'!$B:$B,$D42,'23'!$L:$L)))))</f>
        <v>0</v>
      </c>
      <c r="AC42" s="36">
        <f>IF($D42="","",(IF($C42="","",IF(ISNA(SUMIF('24'!$V:$V,$C42,'24'!$AB:$AB)),0,SUMIF('24'!$V:$V,$C42,'24'!$AB:$AB)))-IF($D42="","",IF(ISNA(SUMIF('24'!$B:$B,$D42,'24'!$L:$L)),0,SUMIF('24'!$B:$B,$D42,'24'!$L:$L)))))</f>
        <v>0</v>
      </c>
      <c r="AD42" s="36">
        <f>IF($D42="","",(IF($C42="","",IF(ISNA(SUMIF('25'!$V:$V,$C42,'25'!$AB:$AB)),0,SUMIF('25'!$V:$V,$C42,'25'!$AB:$AB)))-IF($D42="","",IF(ISNA(SUMIF('25'!$B:$B,$D42,'25'!$L:$L)),0,SUMIF('25'!$B:$B,$D42,'25'!$L:$L)))))</f>
        <v>0</v>
      </c>
      <c r="AE42" s="36">
        <f>IF($D42="","",(IF($C42="","",IF(ISNA(SUMIF('26'!$V:$V,$C42,'26'!$AB:$AB)),0,SUMIF('26'!$V:$V,$C42,'26'!$AB:$AB)))-IF($D42="","",IF(ISNA(SUMIF('26'!$B:$B,$D42,'26'!$L:$L)),0,SUMIF('26'!$B:$B,$D42,'26'!$L:$L)))))</f>
        <v>0</v>
      </c>
      <c r="AF42" s="36">
        <f>IF($D42="","",(IF($C42="","",IF(ISNA(SUMIF('27'!$V:$V,$C42,'27'!$AB:$AB)),0,SUMIF('27'!$V:$V,$C42,'27'!$AB:$AB)))-IF($D42="","",IF(ISNA(SUMIF('27'!$B:$B,$D42,'27'!$L:$L)),0,SUMIF('27'!$B:$B,$D42,'27'!$L:$L)))))</f>
        <v>0</v>
      </c>
      <c r="AG42" s="36">
        <f>IF($D42="","",(IF($C42="","",IF(ISNA(SUMIF('28'!$V:$V,$C42,'28'!$AB:$AB)),0,SUMIF('28'!$V:$V,$C42,'28'!$AB:$AB)))-IF($D42="","",IF(ISNA(SUMIF('28'!$B:$B,$D42,'28'!$L:$L)),0,SUMIF('28'!$B:$B,$D42,'28'!$L:$L)))))</f>
        <v>0</v>
      </c>
      <c r="AH42" s="36">
        <f>IF($D42="","",(IF($C42="","",IF(ISNA(SUMIF('29'!$V:$V,$C42,'29'!$AB:$AB)),0,SUMIF('29'!$V:$V,$C42,'29'!$AB:$AB)))-IF($D42="","",IF(ISNA(SUMIF('29'!$B:$B,$D42,'29'!$L:$L)),0,SUMIF('29'!$B:$B,$D42,'29'!$L:$L)))))</f>
        <v>0</v>
      </c>
      <c r="AI42" s="36">
        <f>IF($D42="","",(IF($C42="","",IF(ISNA(SUMIF('30'!$V:$V,$C42,'30'!$AB:$AB)),0,SUMIF('30'!$V:$V,$C42,'30'!$AB:$AB)))-IF($D42="","",IF(ISNA(SUMIF('30'!$B:$B,$D42,'30'!$L:$L)),0,SUMIF('30'!$B:$B,$D42,'30'!$L:$L)))))</f>
        <v>0</v>
      </c>
      <c r="AJ42" s="36">
        <f>IF($D42="","",(IF($C42="","",IF(ISNA(SUMIF('31'!$V:$V,$C42,'31'!$AB:$AB)),0,SUMIF('31'!$V:$V,$C42,'31'!$AB:$AB)))-IF($D42="","",IF(ISNA(SUMIF('31'!$B:$B,$D42,'31'!$L:$L)),0,SUMIF('31'!$B:$B,$D42,'31'!$L:$L)))))</f>
        <v>0</v>
      </c>
      <c r="AK42" s="37">
        <f t="shared" si="2"/>
        <v>0</v>
      </c>
      <c r="AL42" s="33">
        <f t="shared" si="3"/>
        <v>101</v>
      </c>
    </row>
    <row r="43" spans="1:38" ht="17.399999999999999">
      <c r="A43" s="20">
        <v>37</v>
      </c>
      <c r="C43" s="41">
        <f>IF(D43="","",VLOOKUP('CUADRO GENERADO'!D43,'BASE DATOS CONDUCTORES'!B:C,2,FALSE))</f>
        <v>6638</v>
      </c>
      <c r="D43" s="30">
        <f>IFERROR(VLOOKUP(A43,'BASE DATOS CONDUCTORES'!$X$4:$AB$1001,5,FALSE),"")</f>
        <v>102</v>
      </c>
      <c r="E43" s="36" t="str">
        <f>IF(ISNA(VLOOKUP(D43,SALDOS!B:C,2,FALSE)),"",VLOOKUP(D43,SALDOS!B:C,2,FALSE))</f>
        <v/>
      </c>
      <c r="F43" s="36">
        <f>IF($D43="","",(IF($C43="","",IF(ISNA(SUMIF('1'!$V:$V,$C43,'1'!$AB:$AB)),0,SUMIF('1'!$V:$V,$C43,'1'!$AB:$AB)))-IF($D43="","",IF(ISNA(SUMIF('1'!$B:$B,$D43,'1'!$L:$L)),0,SUMIF('1'!$B:$B,$D43,'1'!$L:$L)))))</f>
        <v>0</v>
      </c>
      <c r="G43" s="36">
        <f>IF($D43="","",(IF($C43="","",IF(ISNA(SUMIF('2'!$V:$V,$C43,'2'!$AB:$AB)),0,SUMIF('2'!$V:$V,$C43,'2'!$AB:$AB)))-IF($D43="","",IF(ISNA(SUMIF('2'!$B:$B,$D43,'2'!$L:$L)),0,SUMIF('2'!$B:$B,$D43,'2'!$L:$L)))))</f>
        <v>0</v>
      </c>
      <c r="H43" s="36">
        <f>IF($D43="","",(IF($C43="","",IF(ISNA(SUMIF('3'!$V:$V,$C43,'3'!$AB:$AB)),0,SUMIF('3'!$V:$V,$C43,'3'!$AB:$AB)))-IF($D43="","",IF(ISNA(SUMIF('3'!$B:$B,$D43,'3'!$L:$L)),0,SUMIF('3'!$B:$B,$D43,'3'!$L:$L)))))</f>
        <v>0</v>
      </c>
      <c r="I43" s="36">
        <f>IF($D43="","",(IF($C43="","",IF(ISNA(SUMIF('4'!$V:$V,$C43,'4'!$AB:$AB)),0,SUMIF('4'!$V:$V,$C43,'4'!$AB:$AB)))-IF($D43="","",IF(ISNA(SUMIF('4'!$B:$B,$D43,'4'!$L:$L)),0,SUMIF('4'!$B:$B,$D43,'4'!$L:$L)))))</f>
        <v>0</v>
      </c>
      <c r="J43" s="36">
        <f>IF($D43="","",(IF($C43="","",IF(ISNA(SUMIF('5'!$V:$V,$C43,'5'!$AB:$AB)),0,SUMIF('5'!$V:$V,$C43,'5'!$AB:$AB)))-IF($D43="","",IF(ISNA(SUMIF('5'!$B:$B,$D43,'5'!$L:$L)),0,SUMIF('5'!$B:$B,$D43,'5'!$L:$L)))))</f>
        <v>0</v>
      </c>
      <c r="K43" s="36">
        <f>IF($D43="","",(IF($C43="","",IF(ISNA(SUMIF('6'!$V:$V,$C43,'6'!$AB:$AB)),0,SUMIF('6'!$V:$V,$C43,'6'!$AB:$AB)))-IF($D43="","",IF(ISNA(SUMIF('6'!$B:$B,$D43,'6'!$L:$L)),0,SUMIF('6'!$B:$B,$D43,'6'!$L:$L)))))</f>
        <v>0</v>
      </c>
      <c r="L43" s="36">
        <f>IF($D43="","",(IF($C43="","",IF(ISNA(SUMIF('7'!$V:$V,$C43,'7'!$AB:$AB)),0,SUMIF('7'!$V:$V,$C43,'7'!$AB:$AB)))-IF($D43="","",IF(ISNA(SUMIF('7'!$B:$B,$D43,'7'!$L:$L)),0,SUMIF('7'!$B:$B,$D43,'7'!$L:$L)))))</f>
        <v>0</v>
      </c>
      <c r="M43" s="36">
        <f>IF($D43="","",(IF($C43="","",IF(ISNA(SUMIF('8'!$V:$V,$C43,'8'!$AB:$AB)),0,SUMIF('8'!$V:$V,$C43,'8'!$AB:$AB)))-IF($D43="","",IF(ISNA(SUMIF('8'!$B:$B,$D43,'8'!$L:$L)),0,SUMIF('8'!$B:$B,$D43,'8'!$L:$L)))))</f>
        <v>0</v>
      </c>
      <c r="N43" s="36">
        <f>IF($D43="","",(IF($C43="","",IF(ISNA(SUMIF('9'!$V:$V,$C43,'9'!$AB:$AB)),0,SUMIF('9'!$V:$V,$C43,'9'!$AB:$AB)))-IF($D43="","",IF(ISNA(SUMIF('9'!$B:$B,$D43,'9'!$L:$L)),0,SUMIF('9'!$B:$B,$D43,'9'!$L:$L)))))</f>
        <v>0</v>
      </c>
      <c r="O43" s="36">
        <f>IF($D43="","",(IF($C43="","",IF(ISNA(SUMIF('10'!$V:$V,$C43,'10'!$AB:$AB)),0,SUMIF('10'!$V:$V,$C43,'10'!$AB:$AB)))-IF($D43="","",IF(ISNA(SUMIF('10'!$B:$B,$D43,'10'!$L:$L)),0,SUMIF('10'!$B:$B,$D43,'10'!$L:$L)))))</f>
        <v>0</v>
      </c>
      <c r="P43" s="36">
        <f>IF($D43="","",(IF($C43="","",IF(ISNA(SUMIF('11'!$V:$V,$C43,'11'!$AB:$AB)),0,SUMIF('11'!$V:$V,$C43,'11'!$AB:$AB)))-IF($D43="","",IF(ISNA(SUMIF('11'!$B:$B,$D43,'11'!$L:$L)),0,SUMIF('11'!$B:$B,$D43,'11'!$L:$L)))))</f>
        <v>0</v>
      </c>
      <c r="Q43" s="36">
        <f>IF($D43="","",(IF($C43="","",IF(ISNA(SUMIF('12'!$V:$V,$C43,'12'!$AB:$AB)),0,SUMIF('12'!$V:$V,$C43,'12'!$AB:$AB)))-IF($D43="","",IF(ISNA(SUMIF('12'!$B:$B,$D43,'12'!$L:$L)),0,SUMIF('12'!$B:$B,$D43,'12'!$L:$L)))))</f>
        <v>0</v>
      </c>
      <c r="R43" s="36">
        <f>IF($D43="","",(IF($C43="","",IF(ISNA(SUMIF('13'!$V:$V,$C43,'13'!$AB:$AB)),0,SUMIF('13'!$V:$V,$C43,'13'!$AB:$AB)))-IF($D43="","",IF(ISNA(SUMIF('13'!$B:$B,$D43,'13'!$L:$L)),0,SUMIF('13'!$B:$B,$D43,'13'!$L:$L)))))</f>
        <v>0</v>
      </c>
      <c r="S43" s="36">
        <f>IF($D43="","",(IF($C43="","",IF(ISNA(SUMIF('14'!$V:$V,$C43,'14'!$AB:$AB)),0,SUMIF('14'!$V:$V,$C43,'14'!$AB:$AB)))-IF($D43="","",IF(ISNA(SUMIF('14'!$B:$B,$D43,'14'!$L:$L)),0,SUMIF('14'!$B:$B,$D43,'14'!$L:$L)))))</f>
        <v>0</v>
      </c>
      <c r="T43" s="36">
        <f>IF($D43="","",(IF($C43="","",IF(ISNA(SUMIF('15'!$V:$V,$C43,'15'!$AB:$AB)),0,SUMIF('15'!$V:$V,$C43,'15'!$AB:$AB)))-IF($D43="","",IF(ISNA(SUMIF('15'!$B:$B,$D43,'15'!$L:$L)),0,SUMIF('15'!$B:$B,$D43,'15'!$L:$L)))))</f>
        <v>0</v>
      </c>
      <c r="U43" s="36">
        <f>IF($D43="","",(IF($C43="","",IF(ISNA(SUMIF('16'!$V:$V,$C43,'16'!$AB:$AB)),0,SUMIF('16'!$V:$V,$C43,'16'!$AB:$AB)))-IF($D43="","",IF(ISNA(SUMIF('16'!$B:$B,$D43,'16'!$L:$L)),0,SUMIF('16'!$B:$B,$D43,'16'!$L:$L)))))</f>
        <v>0</v>
      </c>
      <c r="V43" s="36">
        <f>IF($D43="","",(IF($C43="","",IF(ISNA(SUMIF('17'!$V:$V,$C43,'17'!$AB:$AB)),0,SUMIF('17'!$V:$V,$C43,'17'!$AB:$AB)))-IF($D43="","",IF(ISNA(SUMIF('17'!$B:$B,$D43,'17'!$L:$L)),0,SUMIF('17'!$B:$B,$D43,'17'!$L:$L)))))</f>
        <v>0</v>
      </c>
      <c r="W43" s="36">
        <f>IF($D43="","",(IF($C43="","",IF(ISNA(SUMIF('18'!$V:$V,$C43,'18'!$AB:$AB)),0,SUMIF('18'!$V:$V,$C43,'18'!$AB:$AB)))-IF($D43="","",IF(ISNA(SUMIF('18'!$B:$B,$D43,'18'!$L:$L)),0,SUMIF('18'!$B:$B,$D43,'18'!$L:$L)))))</f>
        <v>0</v>
      </c>
      <c r="X43" s="36">
        <f>IF($D43="","",(IF($C43="","",IF(ISNA(SUMIF('19'!$V:$V,$C43,'19'!$AB:$AB)),0,SUMIF('19'!$V:$V,$C43,'19'!$AB:$AB)))-IF($D43="","",IF(ISNA(SUMIF('19'!$B:$B,$D43,'19'!$L:$L)),0,SUMIF('19'!$B:$B,$D43,'19'!$L:$L)))))</f>
        <v>0</v>
      </c>
      <c r="Y43" s="36">
        <f>IF($D43="","",(IF($C43="","",IF(ISNA(SUMIF('20'!$V:$V,$C43,'20'!$AB:$AB)),0,SUMIF('20'!$V:$V,$C43,'20'!$AB:$AB)))-IF($D43="","",IF(ISNA(SUMIF('20'!$B:$B,$D43,'20'!$L:$L)),0,SUMIF('20'!$B:$B,$D43,'20'!$L:$L)))))</f>
        <v>0</v>
      </c>
      <c r="Z43" s="36">
        <f>IF($D43="","",(IF($C43="","",IF(ISNA(SUMIF('21'!$V:$V,$C43,'21'!$AB:$AB)),0,SUMIF('21'!$V:$V,$C43,'21'!$AB:$AB)))-IF($D43="","",IF(ISNA(SUMIF('21'!$B:$B,$D43,'21'!$L:$L)),0,SUMIF('21'!$B:$B,$D43,'21'!$L:$L)))))</f>
        <v>0</v>
      </c>
      <c r="AA43" s="36">
        <f>IF($D43="","",(IF($C43="","",IF(ISNA(SUMIF('22'!$V:$V,$C43,'22'!$AB:$AB)),0,SUMIF('22'!$V:$V,$C43,'22'!$AB:$AB)))-IF($D43="","",IF(ISNA(SUMIF('22'!$B:$B,$D43,'22'!$L:$L)),0,SUMIF('22'!$B:$B,$D43,'22'!$L:$L)))))</f>
        <v>0</v>
      </c>
      <c r="AB43" s="36">
        <f>IF($D43="","",(IF($C43="","",IF(ISNA(SUMIF('23'!$V:$V,$C43,'23'!$AB:$AB)),0,SUMIF('23'!$V:$V,$C43,'23'!$AB:$AB)))-IF($D43="","",IF(ISNA(SUMIF('23'!$B:$B,$D43,'23'!$L:$L)),0,SUMIF('23'!$B:$B,$D43,'23'!$L:$L)))))</f>
        <v>0</v>
      </c>
      <c r="AC43" s="36">
        <f>IF($D43="","",(IF($C43="","",IF(ISNA(SUMIF('24'!$V:$V,$C43,'24'!$AB:$AB)),0,SUMIF('24'!$V:$V,$C43,'24'!$AB:$AB)))-IF($D43="","",IF(ISNA(SUMIF('24'!$B:$B,$D43,'24'!$L:$L)),0,SUMIF('24'!$B:$B,$D43,'24'!$L:$L)))))</f>
        <v>0</v>
      </c>
      <c r="AD43" s="36">
        <f>IF($D43="","",(IF($C43="","",IF(ISNA(SUMIF('25'!$V:$V,$C43,'25'!$AB:$AB)),0,SUMIF('25'!$V:$V,$C43,'25'!$AB:$AB)))-IF($D43="","",IF(ISNA(SUMIF('25'!$B:$B,$D43,'25'!$L:$L)),0,SUMIF('25'!$B:$B,$D43,'25'!$L:$L)))))</f>
        <v>0</v>
      </c>
      <c r="AE43" s="36">
        <f>IF($D43="","",(IF($C43="","",IF(ISNA(SUMIF('26'!$V:$V,$C43,'26'!$AB:$AB)),0,SUMIF('26'!$V:$V,$C43,'26'!$AB:$AB)))-IF($D43="","",IF(ISNA(SUMIF('26'!$B:$B,$D43,'26'!$L:$L)),0,SUMIF('26'!$B:$B,$D43,'26'!$L:$L)))))</f>
        <v>0</v>
      </c>
      <c r="AF43" s="36">
        <f>IF($D43="","",(IF($C43="","",IF(ISNA(SUMIF('27'!$V:$V,$C43,'27'!$AB:$AB)),0,SUMIF('27'!$V:$V,$C43,'27'!$AB:$AB)))-IF($D43="","",IF(ISNA(SUMIF('27'!$B:$B,$D43,'27'!$L:$L)),0,SUMIF('27'!$B:$B,$D43,'27'!$L:$L)))))</f>
        <v>0</v>
      </c>
      <c r="AG43" s="36">
        <f>IF($D43="","",(IF($C43="","",IF(ISNA(SUMIF('28'!$V:$V,$C43,'28'!$AB:$AB)),0,SUMIF('28'!$V:$V,$C43,'28'!$AB:$AB)))-IF($D43="","",IF(ISNA(SUMIF('28'!$B:$B,$D43,'28'!$L:$L)),0,SUMIF('28'!$B:$B,$D43,'28'!$L:$L)))))</f>
        <v>0</v>
      </c>
      <c r="AH43" s="36">
        <f>IF($D43="","",(IF($C43="","",IF(ISNA(SUMIF('29'!$V:$V,$C43,'29'!$AB:$AB)),0,SUMIF('29'!$V:$V,$C43,'29'!$AB:$AB)))-IF($D43="","",IF(ISNA(SUMIF('29'!$B:$B,$D43,'29'!$L:$L)),0,SUMIF('29'!$B:$B,$D43,'29'!$L:$L)))))</f>
        <v>0</v>
      </c>
      <c r="AI43" s="36">
        <f>IF($D43="","",(IF($C43="","",IF(ISNA(SUMIF('30'!$V:$V,$C43,'30'!$AB:$AB)),0,SUMIF('30'!$V:$V,$C43,'30'!$AB:$AB)))-IF($D43="","",IF(ISNA(SUMIF('30'!$B:$B,$D43,'30'!$L:$L)),0,SUMIF('30'!$B:$B,$D43,'30'!$L:$L)))))</f>
        <v>0</v>
      </c>
      <c r="AJ43" s="36">
        <f>IF($D43="","",(IF($C43="","",IF(ISNA(SUMIF('31'!$V:$V,$C43,'31'!$AB:$AB)),0,SUMIF('31'!$V:$V,$C43,'31'!$AB:$AB)))-IF($D43="","",IF(ISNA(SUMIF('31'!$B:$B,$D43,'31'!$L:$L)),0,SUMIF('31'!$B:$B,$D43,'31'!$L:$L)))))</f>
        <v>0</v>
      </c>
      <c r="AK43" s="37">
        <f t="shared" si="2"/>
        <v>0</v>
      </c>
      <c r="AL43" s="33">
        <f t="shared" si="3"/>
        <v>102</v>
      </c>
    </row>
    <row r="44" spans="1:38" ht="17.399999999999999">
      <c r="A44" s="20">
        <v>38</v>
      </c>
      <c r="C44" s="41">
        <f>IF(D44="","",VLOOKUP('CUADRO GENERADO'!D44,'BASE DATOS CONDUCTORES'!B:C,2,FALSE))</f>
        <v>6103</v>
      </c>
      <c r="D44" s="30">
        <f>IFERROR(VLOOKUP(A44,'BASE DATOS CONDUCTORES'!$X$4:$AB$1001,5,FALSE),"")</f>
        <v>103</v>
      </c>
      <c r="E44" s="36" t="str">
        <f>IF(ISNA(VLOOKUP(D44,SALDOS!B:C,2,FALSE)),"",VLOOKUP(D44,SALDOS!B:C,2,FALSE))</f>
        <v/>
      </c>
      <c r="F44" s="36">
        <f>IF($D44="","",(IF($C44="","",IF(ISNA(SUMIF('1'!$V:$V,$C44,'1'!$AB:$AB)),0,SUMIF('1'!$V:$V,$C44,'1'!$AB:$AB)))-IF($D44="","",IF(ISNA(SUMIF('1'!$B:$B,$D44,'1'!$L:$L)),0,SUMIF('1'!$B:$B,$D44,'1'!$L:$L)))))</f>
        <v>0</v>
      </c>
      <c r="G44" s="36">
        <f>IF($D44="","",(IF($C44="","",IF(ISNA(SUMIF('2'!$V:$V,$C44,'2'!$AB:$AB)),0,SUMIF('2'!$V:$V,$C44,'2'!$AB:$AB)))-IF($D44="","",IF(ISNA(SUMIF('2'!$B:$B,$D44,'2'!$L:$L)),0,SUMIF('2'!$B:$B,$D44,'2'!$L:$L)))))</f>
        <v>0</v>
      </c>
      <c r="H44" s="36">
        <f>IF($D44="","",(IF($C44="","",IF(ISNA(SUMIF('3'!$V:$V,$C44,'3'!$AB:$AB)),0,SUMIF('3'!$V:$V,$C44,'3'!$AB:$AB)))-IF($D44="","",IF(ISNA(SUMIF('3'!$B:$B,$D44,'3'!$L:$L)),0,SUMIF('3'!$B:$B,$D44,'3'!$L:$L)))))</f>
        <v>0</v>
      </c>
      <c r="I44" s="36">
        <f>IF($D44="","",(IF($C44="","",IF(ISNA(SUMIF('4'!$V:$V,$C44,'4'!$AB:$AB)),0,SUMIF('4'!$V:$V,$C44,'4'!$AB:$AB)))-IF($D44="","",IF(ISNA(SUMIF('4'!$B:$B,$D44,'4'!$L:$L)),0,SUMIF('4'!$B:$B,$D44,'4'!$L:$L)))))</f>
        <v>0</v>
      </c>
      <c r="J44" s="36">
        <f>IF($D44="","",(IF($C44="","",IF(ISNA(SUMIF('5'!$V:$V,$C44,'5'!$AB:$AB)),0,SUMIF('5'!$V:$V,$C44,'5'!$AB:$AB)))-IF($D44="","",IF(ISNA(SUMIF('5'!$B:$B,$D44,'5'!$L:$L)),0,SUMIF('5'!$B:$B,$D44,'5'!$L:$L)))))</f>
        <v>0</v>
      </c>
      <c r="K44" s="36">
        <f>IF($D44="","",(IF($C44="","",IF(ISNA(SUMIF('6'!$V:$V,$C44,'6'!$AB:$AB)),0,SUMIF('6'!$V:$V,$C44,'6'!$AB:$AB)))-IF($D44="","",IF(ISNA(SUMIF('6'!$B:$B,$D44,'6'!$L:$L)),0,SUMIF('6'!$B:$B,$D44,'6'!$L:$L)))))</f>
        <v>0</v>
      </c>
      <c r="L44" s="36">
        <f>IF($D44="","",(IF($C44="","",IF(ISNA(SUMIF('7'!$V:$V,$C44,'7'!$AB:$AB)),0,SUMIF('7'!$V:$V,$C44,'7'!$AB:$AB)))-IF($D44="","",IF(ISNA(SUMIF('7'!$B:$B,$D44,'7'!$L:$L)),0,SUMIF('7'!$B:$B,$D44,'7'!$L:$L)))))</f>
        <v>0</v>
      </c>
      <c r="M44" s="36">
        <f>IF($D44="","",(IF($C44="","",IF(ISNA(SUMIF('8'!$V:$V,$C44,'8'!$AB:$AB)),0,SUMIF('8'!$V:$V,$C44,'8'!$AB:$AB)))-IF($D44="","",IF(ISNA(SUMIF('8'!$B:$B,$D44,'8'!$L:$L)),0,SUMIF('8'!$B:$B,$D44,'8'!$L:$L)))))</f>
        <v>0</v>
      </c>
      <c r="N44" s="36">
        <f>IF($D44="","",(IF($C44="","",IF(ISNA(SUMIF('9'!$V:$V,$C44,'9'!$AB:$AB)),0,SUMIF('9'!$V:$V,$C44,'9'!$AB:$AB)))-IF($D44="","",IF(ISNA(SUMIF('9'!$B:$B,$D44,'9'!$L:$L)),0,SUMIF('9'!$B:$B,$D44,'9'!$L:$L)))))</f>
        <v>0</v>
      </c>
      <c r="O44" s="36">
        <f>IF($D44="","",(IF($C44="","",IF(ISNA(SUMIF('10'!$V:$V,$C44,'10'!$AB:$AB)),0,SUMIF('10'!$V:$V,$C44,'10'!$AB:$AB)))-IF($D44="","",IF(ISNA(SUMIF('10'!$B:$B,$D44,'10'!$L:$L)),0,SUMIF('10'!$B:$B,$D44,'10'!$L:$L)))))</f>
        <v>0</v>
      </c>
      <c r="P44" s="36">
        <f>IF($D44="","",(IF($C44="","",IF(ISNA(SUMIF('11'!$V:$V,$C44,'11'!$AB:$AB)),0,SUMIF('11'!$V:$V,$C44,'11'!$AB:$AB)))-IF($D44="","",IF(ISNA(SUMIF('11'!$B:$B,$D44,'11'!$L:$L)),0,SUMIF('11'!$B:$B,$D44,'11'!$L:$L)))))</f>
        <v>0</v>
      </c>
      <c r="Q44" s="36">
        <f>IF($D44="","",(IF($C44="","",IF(ISNA(SUMIF('12'!$V:$V,$C44,'12'!$AB:$AB)),0,SUMIF('12'!$V:$V,$C44,'12'!$AB:$AB)))-IF($D44="","",IF(ISNA(SUMIF('12'!$B:$B,$D44,'12'!$L:$L)),0,SUMIF('12'!$B:$B,$D44,'12'!$L:$L)))))</f>
        <v>0</v>
      </c>
      <c r="R44" s="36">
        <f>IF($D44="","",(IF($C44="","",IF(ISNA(SUMIF('13'!$V:$V,$C44,'13'!$AB:$AB)),0,SUMIF('13'!$V:$V,$C44,'13'!$AB:$AB)))-IF($D44="","",IF(ISNA(SUMIF('13'!$B:$B,$D44,'13'!$L:$L)),0,SUMIF('13'!$B:$B,$D44,'13'!$L:$L)))))</f>
        <v>0</v>
      </c>
      <c r="S44" s="36">
        <f>IF($D44="","",(IF($C44="","",IF(ISNA(SUMIF('14'!$V:$V,$C44,'14'!$AB:$AB)),0,SUMIF('14'!$V:$V,$C44,'14'!$AB:$AB)))-IF($D44="","",IF(ISNA(SUMIF('14'!$B:$B,$D44,'14'!$L:$L)),0,SUMIF('14'!$B:$B,$D44,'14'!$L:$L)))))</f>
        <v>0</v>
      </c>
      <c r="T44" s="36">
        <f>IF($D44="","",(IF($C44="","",IF(ISNA(SUMIF('15'!$V:$V,$C44,'15'!$AB:$AB)),0,SUMIF('15'!$V:$V,$C44,'15'!$AB:$AB)))-IF($D44="","",IF(ISNA(SUMIF('15'!$B:$B,$D44,'15'!$L:$L)),0,SUMIF('15'!$B:$B,$D44,'15'!$L:$L)))))</f>
        <v>0</v>
      </c>
      <c r="U44" s="36">
        <f>IF($D44="","",(IF($C44="","",IF(ISNA(SUMIF('16'!$V:$V,$C44,'16'!$AB:$AB)),0,SUMIF('16'!$V:$V,$C44,'16'!$AB:$AB)))-IF($D44="","",IF(ISNA(SUMIF('16'!$B:$B,$D44,'16'!$L:$L)),0,SUMIF('16'!$B:$B,$D44,'16'!$L:$L)))))</f>
        <v>0</v>
      </c>
      <c r="V44" s="36">
        <f>IF($D44="","",(IF($C44="","",IF(ISNA(SUMIF('17'!$V:$V,$C44,'17'!$AB:$AB)),0,SUMIF('17'!$V:$V,$C44,'17'!$AB:$AB)))-IF($D44="","",IF(ISNA(SUMIF('17'!$B:$B,$D44,'17'!$L:$L)),0,SUMIF('17'!$B:$B,$D44,'17'!$L:$L)))))</f>
        <v>0</v>
      </c>
      <c r="W44" s="36">
        <f>IF($D44="","",(IF($C44="","",IF(ISNA(SUMIF('18'!$V:$V,$C44,'18'!$AB:$AB)),0,SUMIF('18'!$V:$V,$C44,'18'!$AB:$AB)))-IF($D44="","",IF(ISNA(SUMIF('18'!$B:$B,$D44,'18'!$L:$L)),0,SUMIF('18'!$B:$B,$D44,'18'!$L:$L)))))</f>
        <v>0</v>
      </c>
      <c r="X44" s="36">
        <f>IF($D44="","",(IF($C44="","",IF(ISNA(SUMIF('19'!$V:$V,$C44,'19'!$AB:$AB)),0,SUMIF('19'!$V:$V,$C44,'19'!$AB:$AB)))-IF($D44="","",IF(ISNA(SUMIF('19'!$B:$B,$D44,'19'!$L:$L)),0,SUMIF('19'!$B:$B,$D44,'19'!$L:$L)))))</f>
        <v>0</v>
      </c>
      <c r="Y44" s="36">
        <f>IF($D44="","",(IF($C44="","",IF(ISNA(SUMIF('20'!$V:$V,$C44,'20'!$AB:$AB)),0,SUMIF('20'!$V:$V,$C44,'20'!$AB:$AB)))-IF($D44="","",IF(ISNA(SUMIF('20'!$B:$B,$D44,'20'!$L:$L)),0,SUMIF('20'!$B:$B,$D44,'20'!$L:$L)))))</f>
        <v>0</v>
      </c>
      <c r="Z44" s="36">
        <f>IF($D44="","",(IF($C44="","",IF(ISNA(SUMIF('21'!$V:$V,$C44,'21'!$AB:$AB)),0,SUMIF('21'!$V:$V,$C44,'21'!$AB:$AB)))-IF($D44="","",IF(ISNA(SUMIF('21'!$B:$B,$D44,'21'!$L:$L)),0,SUMIF('21'!$B:$B,$D44,'21'!$L:$L)))))</f>
        <v>0</v>
      </c>
      <c r="AA44" s="36">
        <f>IF($D44="","",(IF($C44="","",IF(ISNA(SUMIF('22'!$V:$V,$C44,'22'!$AB:$AB)),0,SUMIF('22'!$V:$V,$C44,'22'!$AB:$AB)))-IF($D44="","",IF(ISNA(SUMIF('22'!$B:$B,$D44,'22'!$L:$L)),0,SUMIF('22'!$B:$B,$D44,'22'!$L:$L)))))</f>
        <v>0</v>
      </c>
      <c r="AB44" s="36">
        <f>IF($D44="","",(IF($C44="","",IF(ISNA(SUMIF('23'!$V:$V,$C44,'23'!$AB:$AB)),0,SUMIF('23'!$V:$V,$C44,'23'!$AB:$AB)))-IF($D44="","",IF(ISNA(SUMIF('23'!$B:$B,$D44,'23'!$L:$L)),0,SUMIF('23'!$B:$B,$D44,'23'!$L:$L)))))</f>
        <v>0</v>
      </c>
      <c r="AC44" s="36">
        <f>IF($D44="","",(IF($C44="","",IF(ISNA(SUMIF('24'!$V:$V,$C44,'24'!$AB:$AB)),0,SUMIF('24'!$V:$V,$C44,'24'!$AB:$AB)))-IF($D44="","",IF(ISNA(SUMIF('24'!$B:$B,$D44,'24'!$L:$L)),0,SUMIF('24'!$B:$B,$D44,'24'!$L:$L)))))</f>
        <v>0</v>
      </c>
      <c r="AD44" s="36">
        <f>IF($D44="","",(IF($C44="","",IF(ISNA(SUMIF('25'!$V:$V,$C44,'25'!$AB:$AB)),0,SUMIF('25'!$V:$V,$C44,'25'!$AB:$AB)))-IF($D44="","",IF(ISNA(SUMIF('25'!$B:$B,$D44,'25'!$L:$L)),0,SUMIF('25'!$B:$B,$D44,'25'!$L:$L)))))</f>
        <v>0</v>
      </c>
      <c r="AE44" s="36">
        <f>IF($D44="","",(IF($C44="","",IF(ISNA(SUMIF('26'!$V:$V,$C44,'26'!$AB:$AB)),0,SUMIF('26'!$V:$V,$C44,'26'!$AB:$AB)))-IF($D44="","",IF(ISNA(SUMIF('26'!$B:$B,$D44,'26'!$L:$L)),0,SUMIF('26'!$B:$B,$D44,'26'!$L:$L)))))</f>
        <v>0</v>
      </c>
      <c r="AF44" s="36">
        <f>IF($D44="","",(IF($C44="","",IF(ISNA(SUMIF('27'!$V:$V,$C44,'27'!$AB:$AB)),0,SUMIF('27'!$V:$V,$C44,'27'!$AB:$AB)))-IF($D44="","",IF(ISNA(SUMIF('27'!$B:$B,$D44,'27'!$L:$L)),0,SUMIF('27'!$B:$B,$D44,'27'!$L:$L)))))</f>
        <v>0</v>
      </c>
      <c r="AG44" s="36">
        <f>IF($D44="","",(IF($C44="","",IF(ISNA(SUMIF('28'!$V:$V,$C44,'28'!$AB:$AB)),0,SUMIF('28'!$V:$V,$C44,'28'!$AB:$AB)))-IF($D44="","",IF(ISNA(SUMIF('28'!$B:$B,$D44,'28'!$L:$L)),0,SUMIF('28'!$B:$B,$D44,'28'!$L:$L)))))</f>
        <v>0</v>
      </c>
      <c r="AH44" s="36">
        <f>IF($D44="","",(IF($C44="","",IF(ISNA(SUMIF('29'!$V:$V,$C44,'29'!$AB:$AB)),0,SUMIF('29'!$V:$V,$C44,'29'!$AB:$AB)))-IF($D44="","",IF(ISNA(SUMIF('29'!$B:$B,$D44,'29'!$L:$L)),0,SUMIF('29'!$B:$B,$D44,'29'!$L:$L)))))</f>
        <v>0</v>
      </c>
      <c r="AI44" s="36">
        <f>IF($D44="","",(IF($C44="","",IF(ISNA(SUMIF('30'!$V:$V,$C44,'30'!$AB:$AB)),0,SUMIF('30'!$V:$V,$C44,'30'!$AB:$AB)))-IF($D44="","",IF(ISNA(SUMIF('30'!$B:$B,$D44,'30'!$L:$L)),0,SUMIF('30'!$B:$B,$D44,'30'!$L:$L)))))</f>
        <v>0</v>
      </c>
      <c r="AJ44" s="36">
        <f>IF($D44="","",(IF($C44="","",IF(ISNA(SUMIF('31'!$V:$V,$C44,'31'!$AB:$AB)),0,SUMIF('31'!$V:$V,$C44,'31'!$AB:$AB)))-IF($D44="","",IF(ISNA(SUMIF('31'!$B:$B,$D44,'31'!$L:$L)),0,SUMIF('31'!$B:$B,$D44,'31'!$L:$L)))))</f>
        <v>0</v>
      </c>
      <c r="AK44" s="37">
        <f t="shared" si="2"/>
        <v>0</v>
      </c>
      <c r="AL44" s="33">
        <f t="shared" si="3"/>
        <v>103</v>
      </c>
    </row>
    <row r="45" spans="1:38" ht="17.399999999999999">
      <c r="A45" s="20">
        <v>39</v>
      </c>
      <c r="C45" s="41">
        <f>IF(D45="","",VLOOKUP('CUADRO GENERADO'!D45,'BASE DATOS CONDUCTORES'!B:C,2,FALSE))</f>
        <v>6104</v>
      </c>
      <c r="D45" s="30">
        <f>IFERROR(VLOOKUP(A45,'BASE DATOS CONDUCTORES'!$X$4:$AB$1001,5,FALSE),"")</f>
        <v>104</v>
      </c>
      <c r="E45" s="36" t="str">
        <f>IF(ISNA(VLOOKUP(D45,SALDOS!B:C,2,FALSE)),"",VLOOKUP(D45,SALDOS!B:C,2,FALSE))</f>
        <v/>
      </c>
      <c r="F45" s="36">
        <f>IF($D45="","",(IF($C45="","",IF(ISNA(SUMIF('1'!$V:$V,$C45,'1'!$AB:$AB)),0,SUMIF('1'!$V:$V,$C45,'1'!$AB:$AB)))-IF($D45="","",IF(ISNA(SUMIF('1'!$B:$B,$D45,'1'!$L:$L)),0,SUMIF('1'!$B:$B,$D45,'1'!$L:$L)))))</f>
        <v>0</v>
      </c>
      <c r="G45" s="36">
        <f>IF($D45="","",(IF($C45="","",IF(ISNA(SUMIF('2'!$V:$V,$C45,'2'!$AB:$AB)),0,SUMIF('2'!$V:$V,$C45,'2'!$AB:$AB)))-IF($D45="","",IF(ISNA(SUMIF('2'!$B:$B,$D45,'2'!$L:$L)),0,SUMIF('2'!$B:$B,$D45,'2'!$L:$L)))))</f>
        <v>0</v>
      </c>
      <c r="H45" s="36">
        <f>IF($D45="","",(IF($C45="","",IF(ISNA(SUMIF('3'!$V:$V,$C45,'3'!$AB:$AB)),0,SUMIF('3'!$V:$V,$C45,'3'!$AB:$AB)))-IF($D45="","",IF(ISNA(SUMIF('3'!$B:$B,$D45,'3'!$L:$L)),0,SUMIF('3'!$B:$B,$D45,'3'!$L:$L)))))</f>
        <v>0</v>
      </c>
      <c r="I45" s="36">
        <f>IF($D45="","",(IF($C45="","",IF(ISNA(SUMIF('4'!$V:$V,$C45,'4'!$AB:$AB)),0,SUMIF('4'!$V:$V,$C45,'4'!$AB:$AB)))-IF($D45="","",IF(ISNA(SUMIF('4'!$B:$B,$D45,'4'!$L:$L)),0,SUMIF('4'!$B:$B,$D45,'4'!$L:$L)))))</f>
        <v>0</v>
      </c>
      <c r="J45" s="36">
        <f>IF($D45="","",(IF($C45="","",IF(ISNA(SUMIF('5'!$V:$V,$C45,'5'!$AB:$AB)),0,SUMIF('5'!$V:$V,$C45,'5'!$AB:$AB)))-IF($D45="","",IF(ISNA(SUMIF('5'!$B:$B,$D45,'5'!$L:$L)),0,SUMIF('5'!$B:$B,$D45,'5'!$L:$L)))))</f>
        <v>0</v>
      </c>
      <c r="K45" s="36">
        <f>IF($D45="","",(IF($C45="","",IF(ISNA(SUMIF('6'!$V:$V,$C45,'6'!$AB:$AB)),0,SUMIF('6'!$V:$V,$C45,'6'!$AB:$AB)))-IF($D45="","",IF(ISNA(SUMIF('6'!$B:$B,$D45,'6'!$L:$L)),0,SUMIF('6'!$B:$B,$D45,'6'!$L:$L)))))</f>
        <v>0</v>
      </c>
      <c r="L45" s="36">
        <f>IF($D45="","",(IF($C45="","",IF(ISNA(SUMIF('7'!$V:$V,$C45,'7'!$AB:$AB)),0,SUMIF('7'!$V:$V,$C45,'7'!$AB:$AB)))-IF($D45="","",IF(ISNA(SUMIF('7'!$B:$B,$D45,'7'!$L:$L)),0,SUMIF('7'!$B:$B,$D45,'7'!$L:$L)))))</f>
        <v>0</v>
      </c>
      <c r="M45" s="36">
        <f>IF($D45="","",(IF($C45="","",IF(ISNA(SUMIF('8'!$V:$V,$C45,'8'!$AB:$AB)),0,SUMIF('8'!$V:$V,$C45,'8'!$AB:$AB)))-IF($D45="","",IF(ISNA(SUMIF('8'!$B:$B,$D45,'8'!$L:$L)),0,SUMIF('8'!$B:$B,$D45,'8'!$L:$L)))))</f>
        <v>0</v>
      </c>
      <c r="N45" s="36">
        <f>IF($D45="","",(IF($C45="","",IF(ISNA(SUMIF('9'!$V:$V,$C45,'9'!$AB:$AB)),0,SUMIF('9'!$V:$V,$C45,'9'!$AB:$AB)))-IF($D45="","",IF(ISNA(SUMIF('9'!$B:$B,$D45,'9'!$L:$L)),0,SUMIF('9'!$B:$B,$D45,'9'!$L:$L)))))</f>
        <v>0</v>
      </c>
      <c r="O45" s="36">
        <f>IF($D45="","",(IF($C45="","",IF(ISNA(SUMIF('10'!$V:$V,$C45,'10'!$AB:$AB)),0,SUMIF('10'!$V:$V,$C45,'10'!$AB:$AB)))-IF($D45="","",IF(ISNA(SUMIF('10'!$B:$B,$D45,'10'!$L:$L)),0,SUMIF('10'!$B:$B,$D45,'10'!$L:$L)))))</f>
        <v>0</v>
      </c>
      <c r="P45" s="36">
        <f>IF($D45="","",(IF($C45="","",IF(ISNA(SUMIF('11'!$V:$V,$C45,'11'!$AB:$AB)),0,SUMIF('11'!$V:$V,$C45,'11'!$AB:$AB)))-IF($D45="","",IF(ISNA(SUMIF('11'!$B:$B,$D45,'11'!$L:$L)),0,SUMIF('11'!$B:$B,$D45,'11'!$L:$L)))))</f>
        <v>0</v>
      </c>
      <c r="Q45" s="36">
        <f>IF($D45="","",(IF($C45="","",IF(ISNA(SUMIF('12'!$V:$V,$C45,'12'!$AB:$AB)),0,SUMIF('12'!$V:$V,$C45,'12'!$AB:$AB)))-IF($D45="","",IF(ISNA(SUMIF('12'!$B:$B,$D45,'12'!$L:$L)),0,SUMIF('12'!$B:$B,$D45,'12'!$L:$L)))))</f>
        <v>0</v>
      </c>
      <c r="R45" s="36">
        <f>IF($D45="","",(IF($C45="","",IF(ISNA(SUMIF('13'!$V:$V,$C45,'13'!$AB:$AB)),0,SUMIF('13'!$V:$V,$C45,'13'!$AB:$AB)))-IF($D45="","",IF(ISNA(SUMIF('13'!$B:$B,$D45,'13'!$L:$L)),0,SUMIF('13'!$B:$B,$D45,'13'!$L:$L)))))</f>
        <v>0</v>
      </c>
      <c r="S45" s="36">
        <f>IF($D45="","",(IF($C45="","",IF(ISNA(SUMIF('14'!$V:$V,$C45,'14'!$AB:$AB)),0,SUMIF('14'!$V:$V,$C45,'14'!$AB:$AB)))-IF($D45="","",IF(ISNA(SUMIF('14'!$B:$B,$D45,'14'!$L:$L)),0,SUMIF('14'!$B:$B,$D45,'14'!$L:$L)))))</f>
        <v>0</v>
      </c>
      <c r="T45" s="36">
        <f>IF($D45="","",(IF($C45="","",IF(ISNA(SUMIF('15'!$V:$V,$C45,'15'!$AB:$AB)),0,SUMIF('15'!$V:$V,$C45,'15'!$AB:$AB)))-IF($D45="","",IF(ISNA(SUMIF('15'!$B:$B,$D45,'15'!$L:$L)),0,SUMIF('15'!$B:$B,$D45,'15'!$L:$L)))))</f>
        <v>0</v>
      </c>
      <c r="U45" s="36">
        <f>IF($D45="","",(IF($C45="","",IF(ISNA(SUMIF('16'!$V:$V,$C45,'16'!$AB:$AB)),0,SUMIF('16'!$V:$V,$C45,'16'!$AB:$AB)))-IF($D45="","",IF(ISNA(SUMIF('16'!$B:$B,$D45,'16'!$L:$L)),0,SUMIF('16'!$B:$B,$D45,'16'!$L:$L)))))</f>
        <v>0</v>
      </c>
      <c r="V45" s="36">
        <f>IF($D45="","",(IF($C45="","",IF(ISNA(SUMIF('17'!$V:$V,$C45,'17'!$AB:$AB)),0,SUMIF('17'!$V:$V,$C45,'17'!$AB:$AB)))-IF($D45="","",IF(ISNA(SUMIF('17'!$B:$B,$D45,'17'!$L:$L)),0,SUMIF('17'!$B:$B,$D45,'17'!$L:$L)))))</f>
        <v>0</v>
      </c>
      <c r="W45" s="36">
        <f>IF($D45="","",(IF($C45="","",IF(ISNA(SUMIF('18'!$V:$V,$C45,'18'!$AB:$AB)),0,SUMIF('18'!$V:$V,$C45,'18'!$AB:$AB)))-IF($D45="","",IF(ISNA(SUMIF('18'!$B:$B,$D45,'18'!$L:$L)),0,SUMIF('18'!$B:$B,$D45,'18'!$L:$L)))))</f>
        <v>0</v>
      </c>
      <c r="X45" s="36">
        <f>IF($D45="","",(IF($C45="","",IF(ISNA(SUMIF('19'!$V:$V,$C45,'19'!$AB:$AB)),0,SUMIF('19'!$V:$V,$C45,'19'!$AB:$AB)))-IF($D45="","",IF(ISNA(SUMIF('19'!$B:$B,$D45,'19'!$L:$L)),0,SUMIF('19'!$B:$B,$D45,'19'!$L:$L)))))</f>
        <v>0</v>
      </c>
      <c r="Y45" s="36">
        <f>IF($D45="","",(IF($C45="","",IF(ISNA(SUMIF('20'!$V:$V,$C45,'20'!$AB:$AB)),0,SUMIF('20'!$V:$V,$C45,'20'!$AB:$AB)))-IF($D45="","",IF(ISNA(SUMIF('20'!$B:$B,$D45,'20'!$L:$L)),0,SUMIF('20'!$B:$B,$D45,'20'!$L:$L)))))</f>
        <v>0</v>
      </c>
      <c r="Z45" s="36">
        <f>IF($D45="","",(IF($C45="","",IF(ISNA(SUMIF('21'!$V:$V,$C45,'21'!$AB:$AB)),0,SUMIF('21'!$V:$V,$C45,'21'!$AB:$AB)))-IF($D45="","",IF(ISNA(SUMIF('21'!$B:$B,$D45,'21'!$L:$L)),0,SUMIF('21'!$B:$B,$D45,'21'!$L:$L)))))</f>
        <v>0</v>
      </c>
      <c r="AA45" s="36">
        <f>IF($D45="","",(IF($C45="","",IF(ISNA(SUMIF('22'!$V:$V,$C45,'22'!$AB:$AB)),0,SUMIF('22'!$V:$V,$C45,'22'!$AB:$AB)))-IF($D45="","",IF(ISNA(SUMIF('22'!$B:$B,$D45,'22'!$L:$L)),0,SUMIF('22'!$B:$B,$D45,'22'!$L:$L)))))</f>
        <v>0</v>
      </c>
      <c r="AB45" s="36">
        <f>IF($D45="","",(IF($C45="","",IF(ISNA(SUMIF('23'!$V:$V,$C45,'23'!$AB:$AB)),0,SUMIF('23'!$V:$V,$C45,'23'!$AB:$AB)))-IF($D45="","",IF(ISNA(SUMIF('23'!$B:$B,$D45,'23'!$L:$L)),0,SUMIF('23'!$B:$B,$D45,'23'!$L:$L)))))</f>
        <v>0</v>
      </c>
      <c r="AC45" s="36">
        <f>IF($D45="","",(IF($C45="","",IF(ISNA(SUMIF('24'!$V:$V,$C45,'24'!$AB:$AB)),0,SUMIF('24'!$V:$V,$C45,'24'!$AB:$AB)))-IF($D45="","",IF(ISNA(SUMIF('24'!$B:$B,$D45,'24'!$L:$L)),0,SUMIF('24'!$B:$B,$D45,'24'!$L:$L)))))</f>
        <v>0</v>
      </c>
      <c r="AD45" s="36">
        <f>IF($D45="","",(IF($C45="","",IF(ISNA(SUMIF('25'!$V:$V,$C45,'25'!$AB:$AB)),0,SUMIF('25'!$V:$V,$C45,'25'!$AB:$AB)))-IF($D45="","",IF(ISNA(SUMIF('25'!$B:$B,$D45,'25'!$L:$L)),0,SUMIF('25'!$B:$B,$D45,'25'!$L:$L)))))</f>
        <v>0</v>
      </c>
      <c r="AE45" s="36">
        <f>IF($D45="","",(IF($C45="","",IF(ISNA(SUMIF('26'!$V:$V,$C45,'26'!$AB:$AB)),0,SUMIF('26'!$V:$V,$C45,'26'!$AB:$AB)))-IF($D45="","",IF(ISNA(SUMIF('26'!$B:$B,$D45,'26'!$L:$L)),0,SUMIF('26'!$B:$B,$D45,'26'!$L:$L)))))</f>
        <v>0</v>
      </c>
      <c r="AF45" s="36">
        <f>IF($D45="","",(IF($C45="","",IF(ISNA(SUMIF('27'!$V:$V,$C45,'27'!$AB:$AB)),0,SUMIF('27'!$V:$V,$C45,'27'!$AB:$AB)))-IF($D45="","",IF(ISNA(SUMIF('27'!$B:$B,$D45,'27'!$L:$L)),0,SUMIF('27'!$B:$B,$D45,'27'!$L:$L)))))</f>
        <v>0</v>
      </c>
      <c r="AG45" s="36">
        <f>IF($D45="","",(IF($C45="","",IF(ISNA(SUMIF('28'!$V:$V,$C45,'28'!$AB:$AB)),0,SUMIF('28'!$V:$V,$C45,'28'!$AB:$AB)))-IF($D45="","",IF(ISNA(SUMIF('28'!$B:$B,$D45,'28'!$L:$L)),0,SUMIF('28'!$B:$B,$D45,'28'!$L:$L)))))</f>
        <v>0</v>
      </c>
      <c r="AH45" s="36">
        <f>IF($D45="","",(IF($C45="","",IF(ISNA(SUMIF('29'!$V:$V,$C45,'29'!$AB:$AB)),0,SUMIF('29'!$V:$V,$C45,'29'!$AB:$AB)))-IF($D45="","",IF(ISNA(SUMIF('29'!$B:$B,$D45,'29'!$L:$L)),0,SUMIF('29'!$B:$B,$D45,'29'!$L:$L)))))</f>
        <v>0</v>
      </c>
      <c r="AI45" s="36">
        <f>IF($D45="","",(IF($C45="","",IF(ISNA(SUMIF('30'!$V:$V,$C45,'30'!$AB:$AB)),0,SUMIF('30'!$V:$V,$C45,'30'!$AB:$AB)))-IF($D45="","",IF(ISNA(SUMIF('30'!$B:$B,$D45,'30'!$L:$L)),0,SUMIF('30'!$B:$B,$D45,'30'!$L:$L)))))</f>
        <v>0</v>
      </c>
      <c r="AJ45" s="36">
        <f>IF($D45="","",(IF($C45="","",IF(ISNA(SUMIF('31'!$V:$V,$C45,'31'!$AB:$AB)),0,SUMIF('31'!$V:$V,$C45,'31'!$AB:$AB)))-IF($D45="","",IF(ISNA(SUMIF('31'!$B:$B,$D45,'31'!$L:$L)),0,SUMIF('31'!$B:$B,$D45,'31'!$L:$L)))))</f>
        <v>0</v>
      </c>
      <c r="AK45" s="37">
        <f t="shared" si="2"/>
        <v>0</v>
      </c>
      <c r="AL45" s="33">
        <f t="shared" si="3"/>
        <v>104</v>
      </c>
    </row>
    <row r="46" spans="1:38" ht="17.399999999999999">
      <c r="A46" s="20">
        <v>40</v>
      </c>
      <c r="C46" s="41">
        <f>IF(D46="","",VLOOKUP('CUADRO GENERADO'!D46,'BASE DATOS CONDUCTORES'!B:C,2,FALSE))</f>
        <v>6106</v>
      </c>
      <c r="D46" s="30">
        <f>IFERROR(VLOOKUP(A46,'BASE DATOS CONDUCTORES'!$X$4:$AB$1001,5,FALSE),"")</f>
        <v>106</v>
      </c>
      <c r="E46" s="36" t="str">
        <f>IF(ISNA(VLOOKUP(D46,SALDOS!B:C,2,FALSE)),"",VLOOKUP(D46,SALDOS!B:C,2,FALSE))</f>
        <v/>
      </c>
      <c r="F46" s="36">
        <f>IF($D46="","",(IF($C46="","",IF(ISNA(SUMIF('1'!$V:$V,$C46,'1'!$AB:$AB)),0,SUMIF('1'!$V:$V,$C46,'1'!$AB:$AB)))-IF($D46="","",IF(ISNA(SUMIF('1'!$B:$B,$D46,'1'!$L:$L)),0,SUMIF('1'!$B:$B,$D46,'1'!$L:$L)))))</f>
        <v>0</v>
      </c>
      <c r="G46" s="36">
        <f>IF($D46="","",(IF($C46="","",IF(ISNA(SUMIF('2'!$V:$V,$C46,'2'!$AB:$AB)),0,SUMIF('2'!$V:$V,$C46,'2'!$AB:$AB)))-IF($D46="","",IF(ISNA(SUMIF('2'!$B:$B,$D46,'2'!$L:$L)),0,SUMIF('2'!$B:$B,$D46,'2'!$L:$L)))))</f>
        <v>0</v>
      </c>
      <c r="H46" s="36">
        <f>IF($D46="","",(IF($C46="","",IF(ISNA(SUMIF('3'!$V:$V,$C46,'3'!$AB:$AB)),0,SUMIF('3'!$V:$V,$C46,'3'!$AB:$AB)))-IF($D46="","",IF(ISNA(SUMIF('3'!$B:$B,$D46,'3'!$L:$L)),0,SUMIF('3'!$B:$B,$D46,'3'!$L:$L)))))</f>
        <v>0</v>
      </c>
      <c r="I46" s="36">
        <f>IF($D46="","",(IF($C46="","",IF(ISNA(SUMIF('4'!$V:$V,$C46,'4'!$AB:$AB)),0,SUMIF('4'!$V:$V,$C46,'4'!$AB:$AB)))-IF($D46="","",IF(ISNA(SUMIF('4'!$B:$B,$D46,'4'!$L:$L)),0,SUMIF('4'!$B:$B,$D46,'4'!$L:$L)))))</f>
        <v>0</v>
      </c>
      <c r="J46" s="36">
        <f>IF($D46="","",(IF($C46="","",IF(ISNA(SUMIF('5'!$V:$V,$C46,'5'!$AB:$AB)),0,SUMIF('5'!$V:$V,$C46,'5'!$AB:$AB)))-IF($D46="","",IF(ISNA(SUMIF('5'!$B:$B,$D46,'5'!$L:$L)),0,SUMIF('5'!$B:$B,$D46,'5'!$L:$L)))))</f>
        <v>0</v>
      </c>
      <c r="K46" s="36">
        <f>IF($D46="","",(IF($C46="","",IF(ISNA(SUMIF('6'!$V:$V,$C46,'6'!$AB:$AB)),0,SUMIF('6'!$V:$V,$C46,'6'!$AB:$AB)))-IF($D46="","",IF(ISNA(SUMIF('6'!$B:$B,$D46,'6'!$L:$L)),0,SUMIF('6'!$B:$B,$D46,'6'!$L:$L)))))</f>
        <v>0</v>
      </c>
      <c r="L46" s="36">
        <f>IF($D46="","",(IF($C46="","",IF(ISNA(SUMIF('7'!$V:$V,$C46,'7'!$AB:$AB)),0,SUMIF('7'!$V:$V,$C46,'7'!$AB:$AB)))-IF($D46="","",IF(ISNA(SUMIF('7'!$B:$B,$D46,'7'!$L:$L)),0,SUMIF('7'!$B:$B,$D46,'7'!$L:$L)))))</f>
        <v>0</v>
      </c>
      <c r="M46" s="36">
        <f>IF($D46="","",(IF($C46="","",IF(ISNA(SUMIF('8'!$V:$V,$C46,'8'!$AB:$AB)),0,SUMIF('8'!$V:$V,$C46,'8'!$AB:$AB)))-IF($D46="","",IF(ISNA(SUMIF('8'!$B:$B,$D46,'8'!$L:$L)),0,SUMIF('8'!$B:$B,$D46,'8'!$L:$L)))))</f>
        <v>0</v>
      </c>
      <c r="N46" s="36">
        <f>IF($D46="","",(IF($C46="","",IF(ISNA(SUMIF('9'!$V:$V,$C46,'9'!$AB:$AB)),0,SUMIF('9'!$V:$V,$C46,'9'!$AB:$AB)))-IF($D46="","",IF(ISNA(SUMIF('9'!$B:$B,$D46,'9'!$L:$L)),0,SUMIF('9'!$B:$B,$D46,'9'!$L:$L)))))</f>
        <v>0</v>
      </c>
      <c r="O46" s="36">
        <f>IF($D46="","",(IF($C46="","",IF(ISNA(SUMIF('10'!$V:$V,$C46,'10'!$AB:$AB)),0,SUMIF('10'!$V:$V,$C46,'10'!$AB:$AB)))-IF($D46="","",IF(ISNA(SUMIF('10'!$B:$B,$D46,'10'!$L:$L)),0,SUMIF('10'!$B:$B,$D46,'10'!$L:$L)))))</f>
        <v>0</v>
      </c>
      <c r="P46" s="36">
        <f>IF($D46="","",(IF($C46="","",IF(ISNA(SUMIF('11'!$V:$V,$C46,'11'!$AB:$AB)),0,SUMIF('11'!$V:$V,$C46,'11'!$AB:$AB)))-IF($D46="","",IF(ISNA(SUMIF('11'!$B:$B,$D46,'11'!$L:$L)),0,SUMIF('11'!$B:$B,$D46,'11'!$L:$L)))))</f>
        <v>0</v>
      </c>
      <c r="Q46" s="36">
        <f>IF($D46="","",(IF($C46="","",IF(ISNA(SUMIF('12'!$V:$V,$C46,'12'!$AB:$AB)),0,SUMIF('12'!$V:$V,$C46,'12'!$AB:$AB)))-IF($D46="","",IF(ISNA(SUMIF('12'!$B:$B,$D46,'12'!$L:$L)),0,SUMIF('12'!$B:$B,$D46,'12'!$L:$L)))))</f>
        <v>0</v>
      </c>
      <c r="R46" s="36">
        <f>IF($D46="","",(IF($C46="","",IF(ISNA(SUMIF('13'!$V:$V,$C46,'13'!$AB:$AB)),0,SUMIF('13'!$V:$V,$C46,'13'!$AB:$AB)))-IF($D46="","",IF(ISNA(SUMIF('13'!$B:$B,$D46,'13'!$L:$L)),0,SUMIF('13'!$B:$B,$D46,'13'!$L:$L)))))</f>
        <v>0</v>
      </c>
      <c r="S46" s="36">
        <f>IF($D46="","",(IF($C46="","",IF(ISNA(SUMIF('14'!$V:$V,$C46,'14'!$AB:$AB)),0,SUMIF('14'!$V:$V,$C46,'14'!$AB:$AB)))-IF($D46="","",IF(ISNA(SUMIF('14'!$B:$B,$D46,'14'!$L:$L)),0,SUMIF('14'!$B:$B,$D46,'14'!$L:$L)))))</f>
        <v>0</v>
      </c>
      <c r="T46" s="36">
        <f>IF($D46="","",(IF($C46="","",IF(ISNA(SUMIF('15'!$V:$V,$C46,'15'!$AB:$AB)),0,SUMIF('15'!$V:$V,$C46,'15'!$AB:$AB)))-IF($D46="","",IF(ISNA(SUMIF('15'!$B:$B,$D46,'15'!$L:$L)),0,SUMIF('15'!$B:$B,$D46,'15'!$L:$L)))))</f>
        <v>0</v>
      </c>
      <c r="U46" s="36">
        <f>IF($D46="","",(IF($C46="","",IF(ISNA(SUMIF('16'!$V:$V,$C46,'16'!$AB:$AB)),0,SUMIF('16'!$V:$V,$C46,'16'!$AB:$AB)))-IF($D46="","",IF(ISNA(SUMIF('16'!$B:$B,$D46,'16'!$L:$L)),0,SUMIF('16'!$B:$B,$D46,'16'!$L:$L)))))</f>
        <v>0</v>
      </c>
      <c r="V46" s="36">
        <f>IF($D46="","",(IF($C46="","",IF(ISNA(SUMIF('17'!$V:$V,$C46,'17'!$AB:$AB)),0,SUMIF('17'!$V:$V,$C46,'17'!$AB:$AB)))-IF($D46="","",IF(ISNA(SUMIF('17'!$B:$B,$D46,'17'!$L:$L)),0,SUMIF('17'!$B:$B,$D46,'17'!$L:$L)))))</f>
        <v>0</v>
      </c>
      <c r="W46" s="36">
        <f>IF($D46="","",(IF($C46="","",IF(ISNA(SUMIF('18'!$V:$V,$C46,'18'!$AB:$AB)),0,SUMIF('18'!$V:$V,$C46,'18'!$AB:$AB)))-IF($D46="","",IF(ISNA(SUMIF('18'!$B:$B,$D46,'18'!$L:$L)),0,SUMIF('18'!$B:$B,$D46,'18'!$L:$L)))))</f>
        <v>0</v>
      </c>
      <c r="X46" s="36">
        <f>IF($D46="","",(IF($C46="","",IF(ISNA(SUMIF('19'!$V:$V,$C46,'19'!$AB:$AB)),0,SUMIF('19'!$V:$V,$C46,'19'!$AB:$AB)))-IF($D46="","",IF(ISNA(SUMIF('19'!$B:$B,$D46,'19'!$L:$L)),0,SUMIF('19'!$B:$B,$D46,'19'!$L:$L)))))</f>
        <v>0</v>
      </c>
      <c r="Y46" s="36">
        <f>IF($D46="","",(IF($C46="","",IF(ISNA(SUMIF('20'!$V:$V,$C46,'20'!$AB:$AB)),0,SUMIF('20'!$V:$V,$C46,'20'!$AB:$AB)))-IF($D46="","",IF(ISNA(SUMIF('20'!$B:$B,$D46,'20'!$L:$L)),0,SUMIF('20'!$B:$B,$D46,'20'!$L:$L)))))</f>
        <v>0</v>
      </c>
      <c r="Z46" s="36">
        <f>IF($D46="","",(IF($C46="","",IF(ISNA(SUMIF('21'!$V:$V,$C46,'21'!$AB:$AB)),0,SUMIF('21'!$V:$V,$C46,'21'!$AB:$AB)))-IF($D46="","",IF(ISNA(SUMIF('21'!$B:$B,$D46,'21'!$L:$L)),0,SUMIF('21'!$B:$B,$D46,'21'!$L:$L)))))</f>
        <v>0</v>
      </c>
      <c r="AA46" s="36">
        <f>IF($D46="","",(IF($C46="","",IF(ISNA(SUMIF('22'!$V:$V,$C46,'22'!$AB:$AB)),0,SUMIF('22'!$V:$V,$C46,'22'!$AB:$AB)))-IF($D46="","",IF(ISNA(SUMIF('22'!$B:$B,$D46,'22'!$L:$L)),0,SUMIF('22'!$B:$B,$D46,'22'!$L:$L)))))</f>
        <v>0</v>
      </c>
      <c r="AB46" s="36">
        <f>IF($D46="","",(IF($C46="","",IF(ISNA(SUMIF('23'!$V:$V,$C46,'23'!$AB:$AB)),0,SUMIF('23'!$V:$V,$C46,'23'!$AB:$AB)))-IF($D46="","",IF(ISNA(SUMIF('23'!$B:$B,$D46,'23'!$L:$L)),0,SUMIF('23'!$B:$B,$D46,'23'!$L:$L)))))</f>
        <v>0</v>
      </c>
      <c r="AC46" s="36">
        <f>IF($D46="","",(IF($C46="","",IF(ISNA(SUMIF('24'!$V:$V,$C46,'24'!$AB:$AB)),0,SUMIF('24'!$V:$V,$C46,'24'!$AB:$AB)))-IF($D46="","",IF(ISNA(SUMIF('24'!$B:$B,$D46,'24'!$L:$L)),0,SUMIF('24'!$B:$B,$D46,'24'!$L:$L)))))</f>
        <v>0</v>
      </c>
      <c r="AD46" s="36">
        <f>IF($D46="","",(IF($C46="","",IF(ISNA(SUMIF('25'!$V:$V,$C46,'25'!$AB:$AB)),0,SUMIF('25'!$V:$V,$C46,'25'!$AB:$AB)))-IF($D46="","",IF(ISNA(SUMIF('25'!$B:$B,$D46,'25'!$L:$L)),0,SUMIF('25'!$B:$B,$D46,'25'!$L:$L)))))</f>
        <v>0</v>
      </c>
      <c r="AE46" s="36">
        <f>IF($D46="","",(IF($C46="","",IF(ISNA(SUMIF('26'!$V:$V,$C46,'26'!$AB:$AB)),0,SUMIF('26'!$V:$V,$C46,'26'!$AB:$AB)))-IF($D46="","",IF(ISNA(SUMIF('26'!$B:$B,$D46,'26'!$L:$L)),0,SUMIF('26'!$B:$B,$D46,'26'!$L:$L)))))</f>
        <v>0</v>
      </c>
      <c r="AF46" s="36">
        <f>IF($D46="","",(IF($C46="","",IF(ISNA(SUMIF('27'!$V:$V,$C46,'27'!$AB:$AB)),0,SUMIF('27'!$V:$V,$C46,'27'!$AB:$AB)))-IF($D46="","",IF(ISNA(SUMIF('27'!$B:$B,$D46,'27'!$L:$L)),0,SUMIF('27'!$B:$B,$D46,'27'!$L:$L)))))</f>
        <v>0</v>
      </c>
      <c r="AG46" s="36">
        <f>IF($D46="","",(IF($C46="","",IF(ISNA(SUMIF('28'!$V:$V,$C46,'28'!$AB:$AB)),0,SUMIF('28'!$V:$V,$C46,'28'!$AB:$AB)))-IF($D46="","",IF(ISNA(SUMIF('28'!$B:$B,$D46,'28'!$L:$L)),0,SUMIF('28'!$B:$B,$D46,'28'!$L:$L)))))</f>
        <v>0</v>
      </c>
      <c r="AH46" s="36">
        <f>IF($D46="","",(IF($C46="","",IF(ISNA(SUMIF('29'!$V:$V,$C46,'29'!$AB:$AB)),0,SUMIF('29'!$V:$V,$C46,'29'!$AB:$AB)))-IF($D46="","",IF(ISNA(SUMIF('29'!$B:$B,$D46,'29'!$L:$L)),0,SUMIF('29'!$B:$B,$D46,'29'!$L:$L)))))</f>
        <v>0</v>
      </c>
      <c r="AI46" s="36">
        <f>IF($D46="","",(IF($C46="","",IF(ISNA(SUMIF('30'!$V:$V,$C46,'30'!$AB:$AB)),0,SUMIF('30'!$V:$V,$C46,'30'!$AB:$AB)))-IF($D46="","",IF(ISNA(SUMIF('30'!$B:$B,$D46,'30'!$L:$L)),0,SUMIF('30'!$B:$B,$D46,'30'!$L:$L)))))</f>
        <v>0</v>
      </c>
      <c r="AJ46" s="36">
        <f>IF($D46="","",(IF($C46="","",IF(ISNA(SUMIF('31'!$V:$V,$C46,'31'!$AB:$AB)),0,SUMIF('31'!$V:$V,$C46,'31'!$AB:$AB)))-IF($D46="","",IF(ISNA(SUMIF('31'!$B:$B,$D46,'31'!$L:$L)),0,SUMIF('31'!$B:$B,$D46,'31'!$L:$L)))))</f>
        <v>0</v>
      </c>
      <c r="AK46" s="37">
        <f t="shared" si="2"/>
        <v>0</v>
      </c>
      <c r="AL46" s="33">
        <f t="shared" si="3"/>
        <v>106</v>
      </c>
    </row>
    <row r="47" spans="1:38" ht="17.399999999999999">
      <c r="A47" s="20">
        <v>41</v>
      </c>
      <c r="C47" s="41">
        <f>IF(D47="","",VLOOKUP('CUADRO GENERADO'!D47,'BASE DATOS CONDUCTORES'!B:C,2,FALSE))</f>
        <v>6108</v>
      </c>
      <c r="D47" s="30">
        <f>IFERROR(VLOOKUP(A47,'BASE DATOS CONDUCTORES'!$X$4:$AB$1001,5,FALSE),"")</f>
        <v>108</v>
      </c>
      <c r="E47" s="36" t="str">
        <f>IF(ISNA(VLOOKUP(D47,SALDOS!B:C,2,FALSE)),"",VLOOKUP(D47,SALDOS!B:C,2,FALSE))</f>
        <v/>
      </c>
      <c r="F47" s="36">
        <f>IF($D47="","",(IF($C47="","",IF(ISNA(SUMIF('1'!$V:$V,$C47,'1'!$AB:$AB)),0,SUMIF('1'!$V:$V,$C47,'1'!$AB:$AB)))-IF($D47="","",IF(ISNA(SUMIF('1'!$B:$B,$D47,'1'!$L:$L)),0,SUMIF('1'!$B:$B,$D47,'1'!$L:$L)))))</f>
        <v>0</v>
      </c>
      <c r="G47" s="36">
        <f>IF($D47="","",(IF($C47="","",IF(ISNA(SUMIF('2'!$V:$V,$C47,'2'!$AB:$AB)),0,SUMIF('2'!$V:$V,$C47,'2'!$AB:$AB)))-IF($D47="","",IF(ISNA(SUMIF('2'!$B:$B,$D47,'2'!$L:$L)),0,SUMIF('2'!$B:$B,$D47,'2'!$L:$L)))))</f>
        <v>0</v>
      </c>
      <c r="H47" s="36">
        <f>IF($D47="","",(IF($C47="","",IF(ISNA(SUMIF('3'!$V:$V,$C47,'3'!$AB:$AB)),0,SUMIF('3'!$V:$V,$C47,'3'!$AB:$AB)))-IF($D47="","",IF(ISNA(SUMIF('3'!$B:$B,$D47,'3'!$L:$L)),0,SUMIF('3'!$B:$B,$D47,'3'!$L:$L)))))</f>
        <v>0</v>
      </c>
      <c r="I47" s="36">
        <f>IF($D47="","",(IF($C47="","",IF(ISNA(SUMIF('4'!$V:$V,$C47,'4'!$AB:$AB)),0,SUMIF('4'!$V:$V,$C47,'4'!$AB:$AB)))-IF($D47="","",IF(ISNA(SUMIF('4'!$B:$B,$D47,'4'!$L:$L)),0,SUMIF('4'!$B:$B,$D47,'4'!$L:$L)))))</f>
        <v>0</v>
      </c>
      <c r="J47" s="36">
        <f>IF($D47="","",(IF($C47="","",IF(ISNA(SUMIF('5'!$V:$V,$C47,'5'!$AB:$AB)),0,SUMIF('5'!$V:$V,$C47,'5'!$AB:$AB)))-IF($D47="","",IF(ISNA(SUMIF('5'!$B:$B,$D47,'5'!$L:$L)),0,SUMIF('5'!$B:$B,$D47,'5'!$L:$L)))))</f>
        <v>0</v>
      </c>
      <c r="K47" s="36">
        <f>IF($D47="","",(IF($C47="","",IF(ISNA(SUMIF('6'!$V:$V,$C47,'6'!$AB:$AB)),0,SUMIF('6'!$V:$V,$C47,'6'!$AB:$AB)))-IF($D47="","",IF(ISNA(SUMIF('6'!$B:$B,$D47,'6'!$L:$L)),0,SUMIF('6'!$B:$B,$D47,'6'!$L:$L)))))</f>
        <v>0</v>
      </c>
      <c r="L47" s="36">
        <f>IF($D47="","",(IF($C47="","",IF(ISNA(SUMIF('7'!$V:$V,$C47,'7'!$AB:$AB)),0,SUMIF('7'!$V:$V,$C47,'7'!$AB:$AB)))-IF($D47="","",IF(ISNA(SUMIF('7'!$B:$B,$D47,'7'!$L:$L)),0,SUMIF('7'!$B:$B,$D47,'7'!$L:$L)))))</f>
        <v>0</v>
      </c>
      <c r="M47" s="36">
        <f>IF($D47="","",(IF($C47="","",IF(ISNA(SUMIF('8'!$V:$V,$C47,'8'!$AB:$AB)),0,SUMIF('8'!$V:$V,$C47,'8'!$AB:$AB)))-IF($D47="","",IF(ISNA(SUMIF('8'!$B:$B,$D47,'8'!$L:$L)),0,SUMIF('8'!$B:$B,$D47,'8'!$L:$L)))))</f>
        <v>0</v>
      </c>
      <c r="N47" s="36">
        <f>IF($D47="","",(IF($C47="","",IF(ISNA(SUMIF('9'!$V:$V,$C47,'9'!$AB:$AB)),0,SUMIF('9'!$V:$V,$C47,'9'!$AB:$AB)))-IF($D47="","",IF(ISNA(SUMIF('9'!$B:$B,$D47,'9'!$L:$L)),0,SUMIF('9'!$B:$B,$D47,'9'!$L:$L)))))</f>
        <v>0</v>
      </c>
      <c r="O47" s="36">
        <f>IF($D47="","",(IF($C47="","",IF(ISNA(SUMIF('10'!$V:$V,$C47,'10'!$AB:$AB)),0,SUMIF('10'!$V:$V,$C47,'10'!$AB:$AB)))-IF($D47="","",IF(ISNA(SUMIF('10'!$B:$B,$D47,'10'!$L:$L)),0,SUMIF('10'!$B:$B,$D47,'10'!$L:$L)))))</f>
        <v>0</v>
      </c>
      <c r="P47" s="36">
        <f>IF($D47="","",(IF($C47="","",IF(ISNA(SUMIF('11'!$V:$V,$C47,'11'!$AB:$AB)),0,SUMIF('11'!$V:$V,$C47,'11'!$AB:$AB)))-IF($D47="","",IF(ISNA(SUMIF('11'!$B:$B,$D47,'11'!$L:$L)),0,SUMIF('11'!$B:$B,$D47,'11'!$L:$L)))))</f>
        <v>0</v>
      </c>
      <c r="Q47" s="36">
        <f>IF($D47="","",(IF($C47="","",IF(ISNA(SUMIF('12'!$V:$V,$C47,'12'!$AB:$AB)),0,SUMIF('12'!$V:$V,$C47,'12'!$AB:$AB)))-IF($D47="","",IF(ISNA(SUMIF('12'!$B:$B,$D47,'12'!$L:$L)),0,SUMIF('12'!$B:$B,$D47,'12'!$L:$L)))))</f>
        <v>0</v>
      </c>
      <c r="R47" s="36">
        <f>IF($D47="","",(IF($C47="","",IF(ISNA(SUMIF('13'!$V:$V,$C47,'13'!$AB:$AB)),0,SUMIF('13'!$V:$V,$C47,'13'!$AB:$AB)))-IF($D47="","",IF(ISNA(SUMIF('13'!$B:$B,$D47,'13'!$L:$L)),0,SUMIF('13'!$B:$B,$D47,'13'!$L:$L)))))</f>
        <v>0</v>
      </c>
      <c r="S47" s="36">
        <f>IF($D47="","",(IF($C47="","",IF(ISNA(SUMIF('14'!$V:$V,$C47,'14'!$AB:$AB)),0,SUMIF('14'!$V:$V,$C47,'14'!$AB:$AB)))-IF($D47="","",IF(ISNA(SUMIF('14'!$B:$B,$D47,'14'!$L:$L)),0,SUMIF('14'!$B:$B,$D47,'14'!$L:$L)))))</f>
        <v>0</v>
      </c>
      <c r="T47" s="36">
        <f>IF($D47="","",(IF($C47="","",IF(ISNA(SUMIF('15'!$V:$V,$C47,'15'!$AB:$AB)),0,SUMIF('15'!$V:$V,$C47,'15'!$AB:$AB)))-IF($D47="","",IF(ISNA(SUMIF('15'!$B:$B,$D47,'15'!$L:$L)),0,SUMIF('15'!$B:$B,$D47,'15'!$L:$L)))))</f>
        <v>0</v>
      </c>
      <c r="U47" s="36">
        <f>IF($D47="","",(IF($C47="","",IF(ISNA(SUMIF('16'!$V:$V,$C47,'16'!$AB:$AB)),0,SUMIF('16'!$V:$V,$C47,'16'!$AB:$AB)))-IF($D47="","",IF(ISNA(SUMIF('16'!$B:$B,$D47,'16'!$L:$L)),0,SUMIF('16'!$B:$B,$D47,'16'!$L:$L)))))</f>
        <v>0</v>
      </c>
      <c r="V47" s="36">
        <f>IF($D47="","",(IF($C47="","",IF(ISNA(SUMIF('17'!$V:$V,$C47,'17'!$AB:$AB)),0,SUMIF('17'!$V:$V,$C47,'17'!$AB:$AB)))-IF($D47="","",IF(ISNA(SUMIF('17'!$B:$B,$D47,'17'!$L:$L)),0,SUMIF('17'!$B:$B,$D47,'17'!$L:$L)))))</f>
        <v>0</v>
      </c>
      <c r="W47" s="36">
        <f>IF($D47="","",(IF($C47="","",IF(ISNA(SUMIF('18'!$V:$V,$C47,'18'!$AB:$AB)),0,SUMIF('18'!$V:$V,$C47,'18'!$AB:$AB)))-IF($D47="","",IF(ISNA(SUMIF('18'!$B:$B,$D47,'18'!$L:$L)),0,SUMIF('18'!$B:$B,$D47,'18'!$L:$L)))))</f>
        <v>0</v>
      </c>
      <c r="X47" s="36">
        <f>IF($D47="","",(IF($C47="","",IF(ISNA(SUMIF('19'!$V:$V,$C47,'19'!$AB:$AB)),0,SUMIF('19'!$V:$V,$C47,'19'!$AB:$AB)))-IF($D47="","",IF(ISNA(SUMIF('19'!$B:$B,$D47,'19'!$L:$L)),0,SUMIF('19'!$B:$B,$D47,'19'!$L:$L)))))</f>
        <v>0</v>
      </c>
      <c r="Y47" s="36">
        <f>IF($D47="","",(IF($C47="","",IF(ISNA(SUMIF('20'!$V:$V,$C47,'20'!$AB:$AB)),0,SUMIF('20'!$V:$V,$C47,'20'!$AB:$AB)))-IF($D47="","",IF(ISNA(SUMIF('20'!$B:$B,$D47,'20'!$L:$L)),0,SUMIF('20'!$B:$B,$D47,'20'!$L:$L)))))</f>
        <v>0</v>
      </c>
      <c r="Z47" s="36">
        <f>IF($D47="","",(IF($C47="","",IF(ISNA(SUMIF('21'!$V:$V,$C47,'21'!$AB:$AB)),0,SUMIF('21'!$V:$V,$C47,'21'!$AB:$AB)))-IF($D47="","",IF(ISNA(SUMIF('21'!$B:$B,$D47,'21'!$L:$L)),0,SUMIF('21'!$B:$B,$D47,'21'!$L:$L)))))</f>
        <v>0</v>
      </c>
      <c r="AA47" s="36">
        <f>IF($D47="","",(IF($C47="","",IF(ISNA(SUMIF('22'!$V:$V,$C47,'22'!$AB:$AB)),0,SUMIF('22'!$V:$V,$C47,'22'!$AB:$AB)))-IF($D47="","",IF(ISNA(SUMIF('22'!$B:$B,$D47,'22'!$L:$L)),0,SUMIF('22'!$B:$B,$D47,'22'!$L:$L)))))</f>
        <v>0</v>
      </c>
      <c r="AB47" s="36">
        <f>IF($D47="","",(IF($C47="","",IF(ISNA(SUMIF('23'!$V:$V,$C47,'23'!$AB:$AB)),0,SUMIF('23'!$V:$V,$C47,'23'!$AB:$AB)))-IF($D47="","",IF(ISNA(SUMIF('23'!$B:$B,$D47,'23'!$L:$L)),0,SUMIF('23'!$B:$B,$D47,'23'!$L:$L)))))</f>
        <v>0</v>
      </c>
      <c r="AC47" s="36">
        <f>IF($D47="","",(IF($C47="","",IF(ISNA(SUMIF('24'!$V:$V,$C47,'24'!$AB:$AB)),0,SUMIF('24'!$V:$V,$C47,'24'!$AB:$AB)))-IF($D47="","",IF(ISNA(SUMIF('24'!$B:$B,$D47,'24'!$L:$L)),0,SUMIF('24'!$B:$B,$D47,'24'!$L:$L)))))</f>
        <v>0</v>
      </c>
      <c r="AD47" s="36">
        <f>IF($D47="","",(IF($C47="","",IF(ISNA(SUMIF('25'!$V:$V,$C47,'25'!$AB:$AB)),0,SUMIF('25'!$V:$V,$C47,'25'!$AB:$AB)))-IF($D47="","",IF(ISNA(SUMIF('25'!$B:$B,$D47,'25'!$L:$L)),0,SUMIF('25'!$B:$B,$D47,'25'!$L:$L)))))</f>
        <v>0</v>
      </c>
      <c r="AE47" s="36">
        <f>IF($D47="","",(IF($C47="","",IF(ISNA(SUMIF('26'!$V:$V,$C47,'26'!$AB:$AB)),0,SUMIF('26'!$V:$V,$C47,'26'!$AB:$AB)))-IF($D47="","",IF(ISNA(SUMIF('26'!$B:$B,$D47,'26'!$L:$L)),0,SUMIF('26'!$B:$B,$D47,'26'!$L:$L)))))</f>
        <v>0</v>
      </c>
      <c r="AF47" s="36">
        <f>IF($D47="","",(IF($C47="","",IF(ISNA(SUMIF('27'!$V:$V,$C47,'27'!$AB:$AB)),0,SUMIF('27'!$V:$V,$C47,'27'!$AB:$AB)))-IF($D47="","",IF(ISNA(SUMIF('27'!$B:$B,$D47,'27'!$L:$L)),0,SUMIF('27'!$B:$B,$D47,'27'!$L:$L)))))</f>
        <v>0</v>
      </c>
      <c r="AG47" s="36">
        <f>IF($D47="","",(IF($C47="","",IF(ISNA(SUMIF('28'!$V:$V,$C47,'28'!$AB:$AB)),0,SUMIF('28'!$V:$V,$C47,'28'!$AB:$AB)))-IF($D47="","",IF(ISNA(SUMIF('28'!$B:$B,$D47,'28'!$L:$L)),0,SUMIF('28'!$B:$B,$D47,'28'!$L:$L)))))</f>
        <v>0</v>
      </c>
      <c r="AH47" s="36">
        <f>IF($D47="","",(IF($C47="","",IF(ISNA(SUMIF('29'!$V:$V,$C47,'29'!$AB:$AB)),0,SUMIF('29'!$V:$V,$C47,'29'!$AB:$AB)))-IF($D47="","",IF(ISNA(SUMIF('29'!$B:$B,$D47,'29'!$L:$L)),0,SUMIF('29'!$B:$B,$D47,'29'!$L:$L)))))</f>
        <v>0</v>
      </c>
      <c r="AI47" s="36">
        <f>IF($D47="","",(IF($C47="","",IF(ISNA(SUMIF('30'!$V:$V,$C47,'30'!$AB:$AB)),0,SUMIF('30'!$V:$V,$C47,'30'!$AB:$AB)))-IF($D47="","",IF(ISNA(SUMIF('30'!$B:$B,$D47,'30'!$L:$L)),0,SUMIF('30'!$B:$B,$D47,'30'!$L:$L)))))</f>
        <v>0</v>
      </c>
      <c r="AJ47" s="36">
        <f>IF($D47="","",(IF($C47="","",IF(ISNA(SUMIF('31'!$V:$V,$C47,'31'!$AB:$AB)),0,SUMIF('31'!$V:$V,$C47,'31'!$AB:$AB)))-IF($D47="","",IF(ISNA(SUMIF('31'!$B:$B,$D47,'31'!$L:$L)),0,SUMIF('31'!$B:$B,$D47,'31'!$L:$L)))))</f>
        <v>0</v>
      </c>
      <c r="AK47" s="37">
        <f t="shared" si="2"/>
        <v>0</v>
      </c>
      <c r="AL47" s="33">
        <f t="shared" si="3"/>
        <v>108</v>
      </c>
    </row>
    <row r="48" spans="1:38" ht="17.399999999999999">
      <c r="A48" s="20">
        <v>42</v>
      </c>
      <c r="C48" s="41">
        <f>IF(D48="","",VLOOKUP('CUADRO GENERADO'!D48,'BASE DATOS CONDUCTORES'!B:C,2,FALSE))</f>
        <v>6115</v>
      </c>
      <c r="D48" s="30">
        <f>IFERROR(VLOOKUP(A48,'BASE DATOS CONDUCTORES'!$X$4:$AB$1001,5,FALSE),"")</f>
        <v>115</v>
      </c>
      <c r="E48" s="36" t="str">
        <f>IF(ISNA(VLOOKUP(D48,SALDOS!B:C,2,FALSE)),"",VLOOKUP(D48,SALDOS!B:C,2,FALSE))</f>
        <v/>
      </c>
      <c r="F48" s="36">
        <f>IF($D48="","",(IF($C48="","",IF(ISNA(SUMIF('1'!$V:$V,$C48,'1'!$AB:$AB)),0,SUMIF('1'!$V:$V,$C48,'1'!$AB:$AB)))-IF($D48="","",IF(ISNA(SUMIF('1'!$B:$B,$D48,'1'!$L:$L)),0,SUMIF('1'!$B:$B,$D48,'1'!$L:$L)))))</f>
        <v>0</v>
      </c>
      <c r="G48" s="36">
        <f>IF($D48="","",(IF($C48="","",IF(ISNA(SUMIF('2'!$V:$V,$C48,'2'!$AB:$AB)),0,SUMIF('2'!$V:$V,$C48,'2'!$AB:$AB)))-IF($D48="","",IF(ISNA(SUMIF('2'!$B:$B,$D48,'2'!$L:$L)),0,SUMIF('2'!$B:$B,$D48,'2'!$L:$L)))))</f>
        <v>0</v>
      </c>
      <c r="H48" s="36">
        <f>IF($D48="","",(IF($C48="","",IF(ISNA(SUMIF('3'!$V:$V,$C48,'3'!$AB:$AB)),0,SUMIF('3'!$V:$V,$C48,'3'!$AB:$AB)))-IF($D48="","",IF(ISNA(SUMIF('3'!$B:$B,$D48,'3'!$L:$L)),0,SUMIF('3'!$B:$B,$D48,'3'!$L:$L)))))</f>
        <v>0</v>
      </c>
      <c r="I48" s="36">
        <f>IF($D48="","",(IF($C48="","",IF(ISNA(SUMIF('4'!$V:$V,$C48,'4'!$AB:$AB)),0,SUMIF('4'!$V:$V,$C48,'4'!$AB:$AB)))-IF($D48="","",IF(ISNA(SUMIF('4'!$B:$B,$D48,'4'!$L:$L)),0,SUMIF('4'!$B:$B,$D48,'4'!$L:$L)))))</f>
        <v>0</v>
      </c>
      <c r="J48" s="36">
        <f>IF($D48="","",(IF($C48="","",IF(ISNA(SUMIF('5'!$V:$V,$C48,'5'!$AB:$AB)),0,SUMIF('5'!$V:$V,$C48,'5'!$AB:$AB)))-IF($D48="","",IF(ISNA(SUMIF('5'!$B:$B,$D48,'5'!$L:$L)),0,SUMIF('5'!$B:$B,$D48,'5'!$L:$L)))))</f>
        <v>0</v>
      </c>
      <c r="K48" s="36">
        <f>IF($D48="","",(IF($C48="","",IF(ISNA(SUMIF('6'!$V:$V,$C48,'6'!$AB:$AB)),0,SUMIF('6'!$V:$V,$C48,'6'!$AB:$AB)))-IF($D48="","",IF(ISNA(SUMIF('6'!$B:$B,$D48,'6'!$L:$L)),0,SUMIF('6'!$B:$B,$D48,'6'!$L:$L)))))</f>
        <v>0</v>
      </c>
      <c r="L48" s="36">
        <f>IF($D48="","",(IF($C48="","",IF(ISNA(SUMIF('7'!$V:$V,$C48,'7'!$AB:$AB)),0,SUMIF('7'!$V:$V,$C48,'7'!$AB:$AB)))-IF($D48="","",IF(ISNA(SUMIF('7'!$B:$B,$D48,'7'!$L:$L)),0,SUMIF('7'!$B:$B,$D48,'7'!$L:$L)))))</f>
        <v>0</v>
      </c>
      <c r="M48" s="36">
        <f>IF($D48="","",(IF($C48="","",IF(ISNA(SUMIF('8'!$V:$V,$C48,'8'!$AB:$AB)),0,SUMIF('8'!$V:$V,$C48,'8'!$AB:$AB)))-IF($D48="","",IF(ISNA(SUMIF('8'!$B:$B,$D48,'8'!$L:$L)),0,SUMIF('8'!$B:$B,$D48,'8'!$L:$L)))))</f>
        <v>0</v>
      </c>
      <c r="N48" s="36">
        <f>IF($D48="","",(IF($C48="","",IF(ISNA(SUMIF('9'!$V:$V,$C48,'9'!$AB:$AB)),0,SUMIF('9'!$V:$V,$C48,'9'!$AB:$AB)))-IF($D48="","",IF(ISNA(SUMIF('9'!$B:$B,$D48,'9'!$L:$L)),0,SUMIF('9'!$B:$B,$D48,'9'!$L:$L)))))</f>
        <v>0</v>
      </c>
      <c r="O48" s="36">
        <f>IF($D48="","",(IF($C48="","",IF(ISNA(SUMIF('10'!$V:$V,$C48,'10'!$AB:$AB)),0,SUMIF('10'!$V:$V,$C48,'10'!$AB:$AB)))-IF($D48="","",IF(ISNA(SUMIF('10'!$B:$B,$D48,'10'!$L:$L)),0,SUMIF('10'!$B:$B,$D48,'10'!$L:$L)))))</f>
        <v>0</v>
      </c>
      <c r="P48" s="36">
        <f>IF($D48="","",(IF($C48="","",IF(ISNA(SUMIF('11'!$V:$V,$C48,'11'!$AB:$AB)),0,SUMIF('11'!$V:$V,$C48,'11'!$AB:$AB)))-IF($D48="","",IF(ISNA(SUMIF('11'!$B:$B,$D48,'11'!$L:$L)),0,SUMIF('11'!$B:$B,$D48,'11'!$L:$L)))))</f>
        <v>0</v>
      </c>
      <c r="Q48" s="36">
        <f>IF($D48="","",(IF($C48="","",IF(ISNA(SUMIF('12'!$V:$V,$C48,'12'!$AB:$AB)),0,SUMIF('12'!$V:$V,$C48,'12'!$AB:$AB)))-IF($D48="","",IF(ISNA(SUMIF('12'!$B:$B,$D48,'12'!$L:$L)),0,SUMIF('12'!$B:$B,$D48,'12'!$L:$L)))))</f>
        <v>0</v>
      </c>
      <c r="R48" s="36">
        <f>IF($D48="","",(IF($C48="","",IF(ISNA(SUMIF('13'!$V:$V,$C48,'13'!$AB:$AB)),0,SUMIF('13'!$V:$V,$C48,'13'!$AB:$AB)))-IF($D48="","",IF(ISNA(SUMIF('13'!$B:$B,$D48,'13'!$L:$L)),0,SUMIF('13'!$B:$B,$D48,'13'!$L:$L)))))</f>
        <v>0</v>
      </c>
      <c r="S48" s="36">
        <f>IF($D48="","",(IF($C48="","",IF(ISNA(SUMIF('14'!$V:$V,$C48,'14'!$AB:$AB)),0,SUMIF('14'!$V:$V,$C48,'14'!$AB:$AB)))-IF($D48="","",IF(ISNA(SUMIF('14'!$B:$B,$D48,'14'!$L:$L)),0,SUMIF('14'!$B:$B,$D48,'14'!$L:$L)))))</f>
        <v>0</v>
      </c>
      <c r="T48" s="36">
        <f>IF($D48="","",(IF($C48="","",IF(ISNA(SUMIF('15'!$V:$V,$C48,'15'!$AB:$AB)),0,SUMIF('15'!$V:$V,$C48,'15'!$AB:$AB)))-IF($D48="","",IF(ISNA(SUMIF('15'!$B:$B,$D48,'15'!$L:$L)),0,SUMIF('15'!$B:$B,$D48,'15'!$L:$L)))))</f>
        <v>0</v>
      </c>
      <c r="U48" s="36">
        <f>IF($D48="","",(IF($C48="","",IF(ISNA(SUMIF('16'!$V:$V,$C48,'16'!$AB:$AB)),0,SUMIF('16'!$V:$V,$C48,'16'!$AB:$AB)))-IF($D48="","",IF(ISNA(SUMIF('16'!$B:$B,$D48,'16'!$L:$L)),0,SUMIF('16'!$B:$B,$D48,'16'!$L:$L)))))</f>
        <v>0</v>
      </c>
      <c r="V48" s="36">
        <f>IF($D48="","",(IF($C48="","",IF(ISNA(SUMIF('17'!$V:$V,$C48,'17'!$AB:$AB)),0,SUMIF('17'!$V:$V,$C48,'17'!$AB:$AB)))-IF($D48="","",IF(ISNA(SUMIF('17'!$B:$B,$D48,'17'!$L:$L)),0,SUMIF('17'!$B:$B,$D48,'17'!$L:$L)))))</f>
        <v>0</v>
      </c>
      <c r="W48" s="36">
        <f>IF($D48="","",(IF($C48="","",IF(ISNA(SUMIF('18'!$V:$V,$C48,'18'!$AB:$AB)),0,SUMIF('18'!$V:$V,$C48,'18'!$AB:$AB)))-IF($D48="","",IF(ISNA(SUMIF('18'!$B:$B,$D48,'18'!$L:$L)),0,SUMIF('18'!$B:$B,$D48,'18'!$L:$L)))))</f>
        <v>0</v>
      </c>
      <c r="X48" s="36">
        <f>IF($D48="","",(IF($C48="","",IF(ISNA(SUMIF('19'!$V:$V,$C48,'19'!$AB:$AB)),0,SUMIF('19'!$V:$V,$C48,'19'!$AB:$AB)))-IF($D48="","",IF(ISNA(SUMIF('19'!$B:$B,$D48,'19'!$L:$L)),0,SUMIF('19'!$B:$B,$D48,'19'!$L:$L)))))</f>
        <v>0</v>
      </c>
      <c r="Y48" s="36">
        <f>IF($D48="","",(IF($C48="","",IF(ISNA(SUMIF('20'!$V:$V,$C48,'20'!$AB:$AB)),0,SUMIF('20'!$V:$V,$C48,'20'!$AB:$AB)))-IF($D48="","",IF(ISNA(SUMIF('20'!$B:$B,$D48,'20'!$L:$L)),0,SUMIF('20'!$B:$B,$D48,'20'!$L:$L)))))</f>
        <v>0</v>
      </c>
      <c r="Z48" s="36">
        <f>IF($D48="","",(IF($C48="","",IF(ISNA(SUMIF('21'!$V:$V,$C48,'21'!$AB:$AB)),0,SUMIF('21'!$V:$V,$C48,'21'!$AB:$AB)))-IF($D48="","",IF(ISNA(SUMIF('21'!$B:$B,$D48,'21'!$L:$L)),0,SUMIF('21'!$B:$B,$D48,'21'!$L:$L)))))</f>
        <v>0</v>
      </c>
      <c r="AA48" s="36">
        <f>IF($D48="","",(IF($C48="","",IF(ISNA(SUMIF('22'!$V:$V,$C48,'22'!$AB:$AB)),0,SUMIF('22'!$V:$V,$C48,'22'!$AB:$AB)))-IF($D48="","",IF(ISNA(SUMIF('22'!$B:$B,$D48,'22'!$L:$L)),0,SUMIF('22'!$B:$B,$D48,'22'!$L:$L)))))</f>
        <v>0</v>
      </c>
      <c r="AB48" s="36">
        <f>IF($D48="","",(IF($C48="","",IF(ISNA(SUMIF('23'!$V:$V,$C48,'23'!$AB:$AB)),0,SUMIF('23'!$V:$V,$C48,'23'!$AB:$AB)))-IF($D48="","",IF(ISNA(SUMIF('23'!$B:$B,$D48,'23'!$L:$L)),0,SUMIF('23'!$B:$B,$D48,'23'!$L:$L)))))</f>
        <v>0</v>
      </c>
      <c r="AC48" s="36">
        <f>IF($D48="","",(IF($C48="","",IF(ISNA(SUMIF('24'!$V:$V,$C48,'24'!$AB:$AB)),0,SUMIF('24'!$V:$V,$C48,'24'!$AB:$AB)))-IF($D48="","",IF(ISNA(SUMIF('24'!$B:$B,$D48,'24'!$L:$L)),0,SUMIF('24'!$B:$B,$D48,'24'!$L:$L)))))</f>
        <v>0</v>
      </c>
      <c r="AD48" s="36">
        <f>IF($D48="","",(IF($C48="","",IF(ISNA(SUMIF('25'!$V:$V,$C48,'25'!$AB:$AB)),0,SUMIF('25'!$V:$V,$C48,'25'!$AB:$AB)))-IF($D48="","",IF(ISNA(SUMIF('25'!$B:$B,$D48,'25'!$L:$L)),0,SUMIF('25'!$B:$B,$D48,'25'!$L:$L)))))</f>
        <v>0</v>
      </c>
      <c r="AE48" s="36">
        <f>IF($D48="","",(IF($C48="","",IF(ISNA(SUMIF('26'!$V:$V,$C48,'26'!$AB:$AB)),0,SUMIF('26'!$V:$V,$C48,'26'!$AB:$AB)))-IF($D48="","",IF(ISNA(SUMIF('26'!$B:$B,$D48,'26'!$L:$L)),0,SUMIF('26'!$B:$B,$D48,'26'!$L:$L)))))</f>
        <v>0</v>
      </c>
      <c r="AF48" s="36">
        <f>IF($D48="","",(IF($C48="","",IF(ISNA(SUMIF('27'!$V:$V,$C48,'27'!$AB:$AB)),0,SUMIF('27'!$V:$V,$C48,'27'!$AB:$AB)))-IF($D48="","",IF(ISNA(SUMIF('27'!$B:$B,$D48,'27'!$L:$L)),0,SUMIF('27'!$B:$B,$D48,'27'!$L:$L)))))</f>
        <v>0</v>
      </c>
      <c r="AG48" s="36">
        <f>IF($D48="","",(IF($C48="","",IF(ISNA(SUMIF('28'!$V:$V,$C48,'28'!$AB:$AB)),0,SUMIF('28'!$V:$V,$C48,'28'!$AB:$AB)))-IF($D48="","",IF(ISNA(SUMIF('28'!$B:$B,$D48,'28'!$L:$L)),0,SUMIF('28'!$B:$B,$D48,'28'!$L:$L)))))</f>
        <v>0</v>
      </c>
      <c r="AH48" s="36">
        <f>IF($D48="","",(IF($C48="","",IF(ISNA(SUMIF('29'!$V:$V,$C48,'29'!$AB:$AB)),0,SUMIF('29'!$V:$V,$C48,'29'!$AB:$AB)))-IF($D48="","",IF(ISNA(SUMIF('29'!$B:$B,$D48,'29'!$L:$L)),0,SUMIF('29'!$B:$B,$D48,'29'!$L:$L)))))</f>
        <v>0</v>
      </c>
      <c r="AI48" s="36">
        <f>IF($D48="","",(IF($C48="","",IF(ISNA(SUMIF('30'!$V:$V,$C48,'30'!$AB:$AB)),0,SUMIF('30'!$V:$V,$C48,'30'!$AB:$AB)))-IF($D48="","",IF(ISNA(SUMIF('30'!$B:$B,$D48,'30'!$L:$L)),0,SUMIF('30'!$B:$B,$D48,'30'!$L:$L)))))</f>
        <v>0</v>
      </c>
      <c r="AJ48" s="36">
        <f>IF($D48="","",(IF($C48="","",IF(ISNA(SUMIF('31'!$V:$V,$C48,'31'!$AB:$AB)),0,SUMIF('31'!$V:$V,$C48,'31'!$AB:$AB)))-IF($D48="","",IF(ISNA(SUMIF('31'!$B:$B,$D48,'31'!$L:$L)),0,SUMIF('31'!$B:$B,$D48,'31'!$L:$L)))))</f>
        <v>0</v>
      </c>
      <c r="AK48" s="37">
        <f t="shared" si="2"/>
        <v>0</v>
      </c>
      <c r="AL48" s="33">
        <f t="shared" si="3"/>
        <v>115</v>
      </c>
    </row>
    <row r="49" spans="1:38" ht="17.399999999999999">
      <c r="A49" s="20">
        <v>43</v>
      </c>
      <c r="C49" s="41">
        <f>IF(D49="","",VLOOKUP('CUADRO GENERADO'!D49,'BASE DATOS CONDUCTORES'!B:C,2,FALSE))</f>
        <v>6117</v>
      </c>
      <c r="D49" s="30">
        <f>IFERROR(VLOOKUP(A49,'BASE DATOS CONDUCTORES'!$X$4:$AB$1001,5,FALSE),"")</f>
        <v>117</v>
      </c>
      <c r="E49" s="36" t="str">
        <f>IF(ISNA(VLOOKUP(D49,SALDOS!B:C,2,FALSE)),"",VLOOKUP(D49,SALDOS!B:C,2,FALSE))</f>
        <v/>
      </c>
      <c r="F49" s="36">
        <f>IF($D49="","",(IF($C49="","",IF(ISNA(SUMIF('1'!$V:$V,$C49,'1'!$AB:$AB)),0,SUMIF('1'!$V:$V,$C49,'1'!$AB:$AB)))-IF($D49="","",IF(ISNA(SUMIF('1'!$B:$B,$D49,'1'!$L:$L)),0,SUMIF('1'!$B:$B,$D49,'1'!$L:$L)))))</f>
        <v>0</v>
      </c>
      <c r="G49" s="36">
        <f>IF($D49="","",(IF($C49="","",IF(ISNA(SUMIF('2'!$V:$V,$C49,'2'!$AB:$AB)),0,SUMIF('2'!$V:$V,$C49,'2'!$AB:$AB)))-IF($D49="","",IF(ISNA(SUMIF('2'!$B:$B,$D49,'2'!$L:$L)),0,SUMIF('2'!$B:$B,$D49,'2'!$L:$L)))))</f>
        <v>0</v>
      </c>
      <c r="H49" s="36">
        <f>IF($D49="","",(IF($C49="","",IF(ISNA(SUMIF('3'!$V:$V,$C49,'3'!$AB:$AB)),0,SUMIF('3'!$V:$V,$C49,'3'!$AB:$AB)))-IF($D49="","",IF(ISNA(SUMIF('3'!$B:$B,$D49,'3'!$L:$L)),0,SUMIF('3'!$B:$B,$D49,'3'!$L:$L)))))</f>
        <v>0</v>
      </c>
      <c r="I49" s="36">
        <f>IF($D49="","",(IF($C49="","",IF(ISNA(SUMIF('4'!$V:$V,$C49,'4'!$AB:$AB)),0,SUMIF('4'!$V:$V,$C49,'4'!$AB:$AB)))-IF($D49="","",IF(ISNA(SUMIF('4'!$B:$B,$D49,'4'!$L:$L)),0,SUMIF('4'!$B:$B,$D49,'4'!$L:$L)))))</f>
        <v>0</v>
      </c>
      <c r="J49" s="36">
        <f>IF($D49="","",(IF($C49="","",IF(ISNA(SUMIF('5'!$V:$V,$C49,'5'!$AB:$AB)),0,SUMIF('5'!$V:$V,$C49,'5'!$AB:$AB)))-IF($D49="","",IF(ISNA(SUMIF('5'!$B:$B,$D49,'5'!$L:$L)),0,SUMIF('5'!$B:$B,$D49,'5'!$L:$L)))))</f>
        <v>0</v>
      </c>
      <c r="K49" s="36">
        <f>IF($D49="","",(IF($C49="","",IF(ISNA(SUMIF('6'!$V:$V,$C49,'6'!$AB:$AB)),0,SUMIF('6'!$V:$V,$C49,'6'!$AB:$AB)))-IF($D49="","",IF(ISNA(SUMIF('6'!$B:$B,$D49,'6'!$L:$L)),0,SUMIF('6'!$B:$B,$D49,'6'!$L:$L)))))</f>
        <v>0</v>
      </c>
      <c r="L49" s="36">
        <f>IF($D49="","",(IF($C49="","",IF(ISNA(SUMIF('7'!$V:$V,$C49,'7'!$AB:$AB)),0,SUMIF('7'!$V:$V,$C49,'7'!$AB:$AB)))-IF($D49="","",IF(ISNA(SUMIF('7'!$B:$B,$D49,'7'!$L:$L)),0,SUMIF('7'!$B:$B,$D49,'7'!$L:$L)))))</f>
        <v>0</v>
      </c>
      <c r="M49" s="36">
        <f>IF($D49="","",(IF($C49="","",IF(ISNA(SUMIF('8'!$V:$V,$C49,'8'!$AB:$AB)),0,SUMIF('8'!$V:$V,$C49,'8'!$AB:$AB)))-IF($D49="","",IF(ISNA(SUMIF('8'!$B:$B,$D49,'8'!$L:$L)),0,SUMIF('8'!$B:$B,$D49,'8'!$L:$L)))))</f>
        <v>0</v>
      </c>
      <c r="N49" s="36">
        <f>IF($D49="","",(IF($C49="","",IF(ISNA(SUMIF('9'!$V:$V,$C49,'9'!$AB:$AB)),0,SUMIF('9'!$V:$V,$C49,'9'!$AB:$AB)))-IF($D49="","",IF(ISNA(SUMIF('9'!$B:$B,$D49,'9'!$L:$L)),0,SUMIF('9'!$B:$B,$D49,'9'!$L:$L)))))</f>
        <v>0</v>
      </c>
      <c r="O49" s="36">
        <f>IF($D49="","",(IF($C49="","",IF(ISNA(SUMIF('10'!$V:$V,$C49,'10'!$AB:$AB)),0,SUMIF('10'!$V:$V,$C49,'10'!$AB:$AB)))-IF($D49="","",IF(ISNA(SUMIF('10'!$B:$B,$D49,'10'!$L:$L)),0,SUMIF('10'!$B:$B,$D49,'10'!$L:$L)))))</f>
        <v>0</v>
      </c>
      <c r="P49" s="36">
        <f>IF($D49="","",(IF($C49="","",IF(ISNA(SUMIF('11'!$V:$V,$C49,'11'!$AB:$AB)),0,SUMIF('11'!$V:$V,$C49,'11'!$AB:$AB)))-IF($D49="","",IF(ISNA(SUMIF('11'!$B:$B,$D49,'11'!$L:$L)),0,SUMIF('11'!$B:$B,$D49,'11'!$L:$L)))))</f>
        <v>0</v>
      </c>
      <c r="Q49" s="36">
        <f>IF($D49="","",(IF($C49="","",IF(ISNA(SUMIF('12'!$V:$V,$C49,'12'!$AB:$AB)),0,SUMIF('12'!$V:$V,$C49,'12'!$AB:$AB)))-IF($D49="","",IF(ISNA(SUMIF('12'!$B:$B,$D49,'12'!$L:$L)),0,SUMIF('12'!$B:$B,$D49,'12'!$L:$L)))))</f>
        <v>0</v>
      </c>
      <c r="R49" s="36">
        <f>IF($D49="","",(IF($C49="","",IF(ISNA(SUMIF('13'!$V:$V,$C49,'13'!$AB:$AB)),0,SUMIF('13'!$V:$V,$C49,'13'!$AB:$AB)))-IF($D49="","",IF(ISNA(SUMIF('13'!$B:$B,$D49,'13'!$L:$L)),0,SUMIF('13'!$B:$B,$D49,'13'!$L:$L)))))</f>
        <v>0</v>
      </c>
      <c r="S49" s="36">
        <f>IF($D49="","",(IF($C49="","",IF(ISNA(SUMIF('14'!$V:$V,$C49,'14'!$AB:$AB)),0,SUMIF('14'!$V:$V,$C49,'14'!$AB:$AB)))-IF($D49="","",IF(ISNA(SUMIF('14'!$B:$B,$D49,'14'!$L:$L)),0,SUMIF('14'!$B:$B,$D49,'14'!$L:$L)))))</f>
        <v>0</v>
      </c>
      <c r="T49" s="36">
        <f>IF($D49="","",(IF($C49="","",IF(ISNA(SUMIF('15'!$V:$V,$C49,'15'!$AB:$AB)),0,SUMIF('15'!$V:$V,$C49,'15'!$AB:$AB)))-IF($D49="","",IF(ISNA(SUMIF('15'!$B:$B,$D49,'15'!$L:$L)),0,SUMIF('15'!$B:$B,$D49,'15'!$L:$L)))))</f>
        <v>0</v>
      </c>
      <c r="U49" s="36">
        <f>IF($D49="","",(IF($C49="","",IF(ISNA(SUMIF('16'!$V:$V,$C49,'16'!$AB:$AB)),0,SUMIF('16'!$V:$V,$C49,'16'!$AB:$AB)))-IF($D49="","",IF(ISNA(SUMIF('16'!$B:$B,$D49,'16'!$L:$L)),0,SUMIF('16'!$B:$B,$D49,'16'!$L:$L)))))</f>
        <v>0</v>
      </c>
      <c r="V49" s="36">
        <f>IF($D49="","",(IF($C49="","",IF(ISNA(SUMIF('17'!$V:$V,$C49,'17'!$AB:$AB)),0,SUMIF('17'!$V:$V,$C49,'17'!$AB:$AB)))-IF($D49="","",IF(ISNA(SUMIF('17'!$B:$B,$D49,'17'!$L:$L)),0,SUMIF('17'!$B:$B,$D49,'17'!$L:$L)))))</f>
        <v>0</v>
      </c>
      <c r="W49" s="36">
        <f>IF($D49="","",(IF($C49="","",IF(ISNA(SUMIF('18'!$V:$V,$C49,'18'!$AB:$AB)),0,SUMIF('18'!$V:$V,$C49,'18'!$AB:$AB)))-IF($D49="","",IF(ISNA(SUMIF('18'!$B:$B,$D49,'18'!$L:$L)),0,SUMIF('18'!$B:$B,$D49,'18'!$L:$L)))))</f>
        <v>0</v>
      </c>
      <c r="X49" s="36">
        <f>IF($D49="","",(IF($C49="","",IF(ISNA(SUMIF('19'!$V:$V,$C49,'19'!$AB:$AB)),0,SUMIF('19'!$V:$V,$C49,'19'!$AB:$AB)))-IF($D49="","",IF(ISNA(SUMIF('19'!$B:$B,$D49,'19'!$L:$L)),0,SUMIF('19'!$B:$B,$D49,'19'!$L:$L)))))</f>
        <v>0</v>
      </c>
      <c r="Y49" s="36">
        <f>IF($D49="","",(IF($C49="","",IF(ISNA(SUMIF('20'!$V:$V,$C49,'20'!$AB:$AB)),0,SUMIF('20'!$V:$V,$C49,'20'!$AB:$AB)))-IF($D49="","",IF(ISNA(SUMIF('20'!$B:$B,$D49,'20'!$L:$L)),0,SUMIF('20'!$B:$B,$D49,'20'!$L:$L)))))</f>
        <v>0</v>
      </c>
      <c r="Z49" s="36">
        <f>IF($D49="","",(IF($C49="","",IF(ISNA(SUMIF('21'!$V:$V,$C49,'21'!$AB:$AB)),0,SUMIF('21'!$V:$V,$C49,'21'!$AB:$AB)))-IF($D49="","",IF(ISNA(SUMIF('21'!$B:$B,$D49,'21'!$L:$L)),0,SUMIF('21'!$B:$B,$D49,'21'!$L:$L)))))</f>
        <v>0</v>
      </c>
      <c r="AA49" s="36">
        <f>IF($D49="","",(IF($C49="","",IF(ISNA(SUMIF('22'!$V:$V,$C49,'22'!$AB:$AB)),0,SUMIF('22'!$V:$V,$C49,'22'!$AB:$AB)))-IF($D49="","",IF(ISNA(SUMIF('22'!$B:$B,$D49,'22'!$L:$L)),0,SUMIF('22'!$B:$B,$D49,'22'!$L:$L)))))</f>
        <v>0</v>
      </c>
      <c r="AB49" s="36">
        <f>IF($D49="","",(IF($C49="","",IF(ISNA(SUMIF('23'!$V:$V,$C49,'23'!$AB:$AB)),0,SUMIF('23'!$V:$V,$C49,'23'!$AB:$AB)))-IF($D49="","",IF(ISNA(SUMIF('23'!$B:$B,$D49,'23'!$L:$L)),0,SUMIF('23'!$B:$B,$D49,'23'!$L:$L)))))</f>
        <v>0</v>
      </c>
      <c r="AC49" s="36">
        <f>IF($D49="","",(IF($C49="","",IF(ISNA(SUMIF('24'!$V:$V,$C49,'24'!$AB:$AB)),0,SUMIF('24'!$V:$V,$C49,'24'!$AB:$AB)))-IF($D49="","",IF(ISNA(SUMIF('24'!$B:$B,$D49,'24'!$L:$L)),0,SUMIF('24'!$B:$B,$D49,'24'!$L:$L)))))</f>
        <v>0</v>
      </c>
      <c r="AD49" s="36">
        <f>IF($D49="","",(IF($C49="","",IF(ISNA(SUMIF('25'!$V:$V,$C49,'25'!$AB:$AB)),0,SUMIF('25'!$V:$V,$C49,'25'!$AB:$AB)))-IF($D49="","",IF(ISNA(SUMIF('25'!$B:$B,$D49,'25'!$L:$L)),0,SUMIF('25'!$B:$B,$D49,'25'!$L:$L)))))</f>
        <v>0</v>
      </c>
      <c r="AE49" s="36">
        <f>IF($D49="","",(IF($C49="","",IF(ISNA(SUMIF('26'!$V:$V,$C49,'26'!$AB:$AB)),0,SUMIF('26'!$V:$V,$C49,'26'!$AB:$AB)))-IF($D49="","",IF(ISNA(SUMIF('26'!$B:$B,$D49,'26'!$L:$L)),0,SUMIF('26'!$B:$B,$D49,'26'!$L:$L)))))</f>
        <v>0</v>
      </c>
      <c r="AF49" s="36">
        <f>IF($D49="","",(IF($C49="","",IF(ISNA(SUMIF('27'!$V:$V,$C49,'27'!$AB:$AB)),0,SUMIF('27'!$V:$V,$C49,'27'!$AB:$AB)))-IF($D49="","",IF(ISNA(SUMIF('27'!$B:$B,$D49,'27'!$L:$L)),0,SUMIF('27'!$B:$B,$D49,'27'!$L:$L)))))</f>
        <v>0</v>
      </c>
      <c r="AG49" s="36">
        <f>IF($D49="","",(IF($C49="","",IF(ISNA(SUMIF('28'!$V:$V,$C49,'28'!$AB:$AB)),0,SUMIF('28'!$V:$V,$C49,'28'!$AB:$AB)))-IF($D49="","",IF(ISNA(SUMIF('28'!$B:$B,$D49,'28'!$L:$L)),0,SUMIF('28'!$B:$B,$D49,'28'!$L:$L)))))</f>
        <v>0</v>
      </c>
      <c r="AH49" s="36">
        <f>IF($D49="","",(IF($C49="","",IF(ISNA(SUMIF('29'!$V:$V,$C49,'29'!$AB:$AB)),0,SUMIF('29'!$V:$V,$C49,'29'!$AB:$AB)))-IF($D49="","",IF(ISNA(SUMIF('29'!$B:$B,$D49,'29'!$L:$L)),0,SUMIF('29'!$B:$B,$D49,'29'!$L:$L)))))</f>
        <v>0</v>
      </c>
      <c r="AI49" s="36">
        <f>IF($D49="","",(IF($C49="","",IF(ISNA(SUMIF('30'!$V:$V,$C49,'30'!$AB:$AB)),0,SUMIF('30'!$V:$V,$C49,'30'!$AB:$AB)))-IF($D49="","",IF(ISNA(SUMIF('30'!$B:$B,$D49,'30'!$L:$L)),0,SUMIF('30'!$B:$B,$D49,'30'!$L:$L)))))</f>
        <v>0</v>
      </c>
      <c r="AJ49" s="36">
        <f>IF($D49="","",(IF($C49="","",IF(ISNA(SUMIF('31'!$V:$V,$C49,'31'!$AB:$AB)),0,SUMIF('31'!$V:$V,$C49,'31'!$AB:$AB)))-IF($D49="","",IF(ISNA(SUMIF('31'!$B:$B,$D49,'31'!$L:$L)),0,SUMIF('31'!$B:$B,$D49,'31'!$L:$L)))))</f>
        <v>0</v>
      </c>
      <c r="AK49" s="37">
        <f t="shared" si="2"/>
        <v>0</v>
      </c>
      <c r="AL49" s="33">
        <f t="shared" si="3"/>
        <v>117</v>
      </c>
    </row>
    <row r="50" spans="1:38" ht="17.399999999999999">
      <c r="A50" s="20">
        <v>44</v>
      </c>
      <c r="C50" s="41">
        <f>IF(D50="","",VLOOKUP('CUADRO GENERADO'!D50,'BASE DATOS CONDUCTORES'!B:C,2,FALSE))</f>
        <v>8056</v>
      </c>
      <c r="D50" s="30">
        <f>IFERROR(VLOOKUP(A50,'BASE DATOS CONDUCTORES'!$X$4:$AB$1001,5,FALSE),"")</f>
        <v>118</v>
      </c>
      <c r="E50" s="36" t="str">
        <f>IF(ISNA(VLOOKUP(D50,SALDOS!B:C,2,FALSE)),"",VLOOKUP(D50,SALDOS!B:C,2,FALSE))</f>
        <v/>
      </c>
      <c r="F50" s="36">
        <f>IF($D50="","",(IF($C50="","",IF(ISNA(SUMIF('1'!$V:$V,$C50,'1'!$AB:$AB)),0,SUMIF('1'!$V:$V,$C50,'1'!$AB:$AB)))-IF($D50="","",IF(ISNA(SUMIF('1'!$B:$B,$D50,'1'!$L:$L)),0,SUMIF('1'!$B:$B,$D50,'1'!$L:$L)))))</f>
        <v>0</v>
      </c>
      <c r="G50" s="36">
        <f>IF($D50="","",(IF($C50="","",IF(ISNA(SUMIF('2'!$V:$V,$C50,'2'!$AB:$AB)),0,SUMIF('2'!$V:$V,$C50,'2'!$AB:$AB)))-IF($D50="","",IF(ISNA(SUMIF('2'!$B:$B,$D50,'2'!$L:$L)),0,SUMIF('2'!$B:$B,$D50,'2'!$L:$L)))))</f>
        <v>0</v>
      </c>
      <c r="H50" s="36">
        <f>IF($D50="","",(IF($C50="","",IF(ISNA(SUMIF('3'!$V:$V,$C50,'3'!$AB:$AB)),0,SUMIF('3'!$V:$V,$C50,'3'!$AB:$AB)))-IF($D50="","",IF(ISNA(SUMIF('3'!$B:$B,$D50,'3'!$L:$L)),0,SUMIF('3'!$B:$B,$D50,'3'!$L:$L)))))</f>
        <v>0</v>
      </c>
      <c r="I50" s="36">
        <f>IF($D50="","",(IF($C50="","",IF(ISNA(SUMIF('4'!$V:$V,$C50,'4'!$AB:$AB)),0,SUMIF('4'!$V:$V,$C50,'4'!$AB:$AB)))-IF($D50="","",IF(ISNA(SUMIF('4'!$B:$B,$D50,'4'!$L:$L)),0,SUMIF('4'!$B:$B,$D50,'4'!$L:$L)))))</f>
        <v>0</v>
      </c>
      <c r="J50" s="36">
        <f>IF($D50="","",(IF($C50="","",IF(ISNA(SUMIF('5'!$V:$V,$C50,'5'!$AB:$AB)),0,SUMIF('5'!$V:$V,$C50,'5'!$AB:$AB)))-IF($D50="","",IF(ISNA(SUMIF('5'!$B:$B,$D50,'5'!$L:$L)),0,SUMIF('5'!$B:$B,$D50,'5'!$L:$L)))))</f>
        <v>0</v>
      </c>
      <c r="K50" s="36">
        <f>IF($D50="","",(IF($C50="","",IF(ISNA(SUMIF('6'!$V:$V,$C50,'6'!$AB:$AB)),0,SUMIF('6'!$V:$V,$C50,'6'!$AB:$AB)))-IF($D50="","",IF(ISNA(SUMIF('6'!$B:$B,$D50,'6'!$L:$L)),0,SUMIF('6'!$B:$B,$D50,'6'!$L:$L)))))</f>
        <v>0</v>
      </c>
      <c r="L50" s="36">
        <f>IF($D50="","",(IF($C50="","",IF(ISNA(SUMIF('7'!$V:$V,$C50,'7'!$AB:$AB)),0,SUMIF('7'!$V:$V,$C50,'7'!$AB:$AB)))-IF($D50="","",IF(ISNA(SUMIF('7'!$B:$B,$D50,'7'!$L:$L)),0,SUMIF('7'!$B:$B,$D50,'7'!$L:$L)))))</f>
        <v>0</v>
      </c>
      <c r="M50" s="36">
        <f>IF($D50="","",(IF($C50="","",IF(ISNA(SUMIF('8'!$V:$V,$C50,'8'!$AB:$AB)),0,SUMIF('8'!$V:$V,$C50,'8'!$AB:$AB)))-IF($D50="","",IF(ISNA(SUMIF('8'!$B:$B,$D50,'8'!$L:$L)),0,SUMIF('8'!$B:$B,$D50,'8'!$L:$L)))))</f>
        <v>0</v>
      </c>
      <c r="N50" s="36">
        <f>IF($D50="","",(IF($C50="","",IF(ISNA(SUMIF('9'!$V:$V,$C50,'9'!$AB:$AB)),0,SUMIF('9'!$V:$V,$C50,'9'!$AB:$AB)))-IF($D50="","",IF(ISNA(SUMIF('9'!$B:$B,$D50,'9'!$L:$L)),0,SUMIF('9'!$B:$B,$D50,'9'!$L:$L)))))</f>
        <v>0</v>
      </c>
      <c r="O50" s="36">
        <f>IF($D50="","",(IF($C50="","",IF(ISNA(SUMIF('10'!$V:$V,$C50,'10'!$AB:$AB)),0,SUMIF('10'!$V:$V,$C50,'10'!$AB:$AB)))-IF($D50="","",IF(ISNA(SUMIF('10'!$B:$B,$D50,'10'!$L:$L)),0,SUMIF('10'!$B:$B,$D50,'10'!$L:$L)))))</f>
        <v>0</v>
      </c>
      <c r="P50" s="36">
        <f>IF($D50="","",(IF($C50="","",IF(ISNA(SUMIF('11'!$V:$V,$C50,'11'!$AB:$AB)),0,SUMIF('11'!$V:$V,$C50,'11'!$AB:$AB)))-IF($D50="","",IF(ISNA(SUMIF('11'!$B:$B,$D50,'11'!$L:$L)),0,SUMIF('11'!$B:$B,$D50,'11'!$L:$L)))))</f>
        <v>0</v>
      </c>
      <c r="Q50" s="36">
        <f>IF($D50="","",(IF($C50="","",IF(ISNA(SUMIF('12'!$V:$V,$C50,'12'!$AB:$AB)),0,SUMIF('12'!$V:$V,$C50,'12'!$AB:$AB)))-IF($D50="","",IF(ISNA(SUMIF('12'!$B:$B,$D50,'12'!$L:$L)),0,SUMIF('12'!$B:$B,$D50,'12'!$L:$L)))))</f>
        <v>0</v>
      </c>
      <c r="R50" s="36">
        <f>IF($D50="","",(IF($C50="","",IF(ISNA(SUMIF('13'!$V:$V,$C50,'13'!$AB:$AB)),0,SUMIF('13'!$V:$V,$C50,'13'!$AB:$AB)))-IF($D50="","",IF(ISNA(SUMIF('13'!$B:$B,$D50,'13'!$L:$L)),0,SUMIF('13'!$B:$B,$D50,'13'!$L:$L)))))</f>
        <v>0</v>
      </c>
      <c r="S50" s="36">
        <f>IF($D50="","",(IF($C50="","",IF(ISNA(SUMIF('14'!$V:$V,$C50,'14'!$AB:$AB)),0,SUMIF('14'!$V:$V,$C50,'14'!$AB:$AB)))-IF($D50="","",IF(ISNA(SUMIF('14'!$B:$B,$D50,'14'!$L:$L)),0,SUMIF('14'!$B:$B,$D50,'14'!$L:$L)))))</f>
        <v>0</v>
      </c>
      <c r="T50" s="36">
        <f>IF($D50="","",(IF($C50="","",IF(ISNA(SUMIF('15'!$V:$V,$C50,'15'!$AB:$AB)),0,SUMIF('15'!$V:$V,$C50,'15'!$AB:$AB)))-IF($D50="","",IF(ISNA(SUMIF('15'!$B:$B,$D50,'15'!$L:$L)),0,SUMIF('15'!$B:$B,$D50,'15'!$L:$L)))))</f>
        <v>0</v>
      </c>
      <c r="U50" s="36">
        <f>IF($D50="","",(IF($C50="","",IF(ISNA(SUMIF('16'!$V:$V,$C50,'16'!$AB:$AB)),0,SUMIF('16'!$V:$V,$C50,'16'!$AB:$AB)))-IF($D50="","",IF(ISNA(SUMIF('16'!$B:$B,$D50,'16'!$L:$L)),0,SUMIF('16'!$B:$B,$D50,'16'!$L:$L)))))</f>
        <v>0</v>
      </c>
      <c r="V50" s="36">
        <f>IF($D50="","",(IF($C50="","",IF(ISNA(SUMIF('17'!$V:$V,$C50,'17'!$AB:$AB)),0,SUMIF('17'!$V:$V,$C50,'17'!$AB:$AB)))-IF($D50="","",IF(ISNA(SUMIF('17'!$B:$B,$D50,'17'!$L:$L)),0,SUMIF('17'!$B:$B,$D50,'17'!$L:$L)))))</f>
        <v>0</v>
      </c>
      <c r="W50" s="36">
        <f>IF($D50="","",(IF($C50="","",IF(ISNA(SUMIF('18'!$V:$V,$C50,'18'!$AB:$AB)),0,SUMIF('18'!$V:$V,$C50,'18'!$AB:$AB)))-IF($D50="","",IF(ISNA(SUMIF('18'!$B:$B,$D50,'18'!$L:$L)),0,SUMIF('18'!$B:$B,$D50,'18'!$L:$L)))))</f>
        <v>0</v>
      </c>
      <c r="X50" s="36">
        <f>IF($D50="","",(IF($C50="","",IF(ISNA(SUMIF('19'!$V:$V,$C50,'19'!$AB:$AB)),0,SUMIF('19'!$V:$V,$C50,'19'!$AB:$AB)))-IF($D50="","",IF(ISNA(SUMIF('19'!$B:$B,$D50,'19'!$L:$L)),0,SUMIF('19'!$B:$B,$D50,'19'!$L:$L)))))</f>
        <v>0</v>
      </c>
      <c r="Y50" s="36">
        <f>IF($D50="","",(IF($C50="","",IF(ISNA(SUMIF('20'!$V:$V,$C50,'20'!$AB:$AB)),0,SUMIF('20'!$V:$V,$C50,'20'!$AB:$AB)))-IF($D50="","",IF(ISNA(SUMIF('20'!$B:$B,$D50,'20'!$L:$L)),0,SUMIF('20'!$B:$B,$D50,'20'!$L:$L)))))</f>
        <v>0</v>
      </c>
      <c r="Z50" s="36">
        <f>IF($D50="","",(IF($C50="","",IF(ISNA(SUMIF('21'!$V:$V,$C50,'21'!$AB:$AB)),0,SUMIF('21'!$V:$V,$C50,'21'!$AB:$AB)))-IF($D50="","",IF(ISNA(SUMIF('21'!$B:$B,$D50,'21'!$L:$L)),0,SUMIF('21'!$B:$B,$D50,'21'!$L:$L)))))</f>
        <v>0</v>
      </c>
      <c r="AA50" s="36">
        <f>IF($D50="","",(IF($C50="","",IF(ISNA(SUMIF('22'!$V:$V,$C50,'22'!$AB:$AB)),0,SUMIF('22'!$V:$V,$C50,'22'!$AB:$AB)))-IF($D50="","",IF(ISNA(SUMIF('22'!$B:$B,$D50,'22'!$L:$L)),0,SUMIF('22'!$B:$B,$D50,'22'!$L:$L)))))</f>
        <v>0</v>
      </c>
      <c r="AB50" s="36">
        <f>IF($D50="","",(IF($C50="","",IF(ISNA(SUMIF('23'!$V:$V,$C50,'23'!$AB:$AB)),0,SUMIF('23'!$V:$V,$C50,'23'!$AB:$AB)))-IF($D50="","",IF(ISNA(SUMIF('23'!$B:$B,$D50,'23'!$L:$L)),0,SUMIF('23'!$B:$B,$D50,'23'!$L:$L)))))</f>
        <v>0</v>
      </c>
      <c r="AC50" s="36">
        <f>IF($D50="","",(IF($C50="","",IF(ISNA(SUMIF('24'!$V:$V,$C50,'24'!$AB:$AB)),0,SUMIF('24'!$V:$V,$C50,'24'!$AB:$AB)))-IF($D50="","",IF(ISNA(SUMIF('24'!$B:$B,$D50,'24'!$L:$L)),0,SUMIF('24'!$B:$B,$D50,'24'!$L:$L)))))</f>
        <v>0</v>
      </c>
      <c r="AD50" s="36">
        <f>IF($D50="","",(IF($C50="","",IF(ISNA(SUMIF('25'!$V:$V,$C50,'25'!$AB:$AB)),0,SUMIF('25'!$V:$V,$C50,'25'!$AB:$AB)))-IF($D50="","",IF(ISNA(SUMIF('25'!$B:$B,$D50,'25'!$L:$L)),0,SUMIF('25'!$B:$B,$D50,'25'!$L:$L)))))</f>
        <v>0</v>
      </c>
      <c r="AE50" s="36">
        <f>IF($D50="","",(IF($C50="","",IF(ISNA(SUMIF('26'!$V:$V,$C50,'26'!$AB:$AB)),0,SUMIF('26'!$V:$V,$C50,'26'!$AB:$AB)))-IF($D50="","",IF(ISNA(SUMIF('26'!$B:$B,$D50,'26'!$L:$L)),0,SUMIF('26'!$B:$B,$D50,'26'!$L:$L)))))</f>
        <v>0</v>
      </c>
      <c r="AF50" s="36">
        <f>IF($D50="","",(IF($C50="","",IF(ISNA(SUMIF('27'!$V:$V,$C50,'27'!$AB:$AB)),0,SUMIF('27'!$V:$V,$C50,'27'!$AB:$AB)))-IF($D50="","",IF(ISNA(SUMIF('27'!$B:$B,$D50,'27'!$L:$L)),0,SUMIF('27'!$B:$B,$D50,'27'!$L:$L)))))</f>
        <v>0</v>
      </c>
      <c r="AG50" s="36">
        <f>IF($D50="","",(IF($C50="","",IF(ISNA(SUMIF('28'!$V:$V,$C50,'28'!$AB:$AB)),0,SUMIF('28'!$V:$V,$C50,'28'!$AB:$AB)))-IF($D50="","",IF(ISNA(SUMIF('28'!$B:$B,$D50,'28'!$L:$L)),0,SUMIF('28'!$B:$B,$D50,'28'!$L:$L)))))</f>
        <v>0</v>
      </c>
      <c r="AH50" s="36">
        <f>IF($D50="","",(IF($C50="","",IF(ISNA(SUMIF('29'!$V:$V,$C50,'29'!$AB:$AB)),0,SUMIF('29'!$V:$V,$C50,'29'!$AB:$AB)))-IF($D50="","",IF(ISNA(SUMIF('29'!$B:$B,$D50,'29'!$L:$L)),0,SUMIF('29'!$B:$B,$D50,'29'!$L:$L)))))</f>
        <v>0</v>
      </c>
      <c r="AI50" s="36">
        <f>IF($D50="","",(IF($C50="","",IF(ISNA(SUMIF('30'!$V:$V,$C50,'30'!$AB:$AB)),0,SUMIF('30'!$V:$V,$C50,'30'!$AB:$AB)))-IF($D50="","",IF(ISNA(SUMIF('30'!$B:$B,$D50,'30'!$L:$L)),0,SUMIF('30'!$B:$B,$D50,'30'!$L:$L)))))</f>
        <v>0</v>
      </c>
      <c r="AJ50" s="36">
        <f>IF($D50="","",(IF($C50="","",IF(ISNA(SUMIF('31'!$V:$V,$C50,'31'!$AB:$AB)),0,SUMIF('31'!$V:$V,$C50,'31'!$AB:$AB)))-IF($D50="","",IF(ISNA(SUMIF('31'!$B:$B,$D50,'31'!$L:$L)),0,SUMIF('31'!$B:$B,$D50,'31'!$L:$L)))))</f>
        <v>0</v>
      </c>
      <c r="AK50" s="37">
        <f t="shared" si="2"/>
        <v>0</v>
      </c>
      <c r="AL50" s="33">
        <f t="shared" si="3"/>
        <v>118</v>
      </c>
    </row>
    <row r="51" spans="1:38" ht="17.399999999999999">
      <c r="A51" s="20">
        <v>45</v>
      </c>
      <c r="C51" s="41">
        <f>IF(D51="","",VLOOKUP('CUADRO GENERADO'!D51,'BASE DATOS CONDUCTORES'!B:C,2,FALSE))</f>
        <v>6120</v>
      </c>
      <c r="D51" s="30">
        <f>IFERROR(VLOOKUP(A51,'BASE DATOS CONDUCTORES'!$X$4:$AB$1001,5,FALSE),"")</f>
        <v>120</v>
      </c>
      <c r="E51" s="36" t="str">
        <f>IF(ISNA(VLOOKUP(D51,SALDOS!B:C,2,FALSE)),"",VLOOKUP(D51,SALDOS!B:C,2,FALSE))</f>
        <v/>
      </c>
      <c r="F51" s="36">
        <f>IF($D51="","",(IF($C51="","",IF(ISNA(SUMIF('1'!$V:$V,$C51,'1'!$AB:$AB)),0,SUMIF('1'!$V:$V,$C51,'1'!$AB:$AB)))-IF($D51="","",IF(ISNA(SUMIF('1'!$B:$B,$D51,'1'!$L:$L)),0,SUMIF('1'!$B:$B,$D51,'1'!$L:$L)))))</f>
        <v>0</v>
      </c>
      <c r="G51" s="36">
        <f>IF($D51="","",(IF($C51="","",IF(ISNA(SUMIF('2'!$V:$V,$C51,'2'!$AB:$AB)),0,SUMIF('2'!$V:$V,$C51,'2'!$AB:$AB)))-IF($D51="","",IF(ISNA(SUMIF('2'!$B:$B,$D51,'2'!$L:$L)),0,SUMIF('2'!$B:$B,$D51,'2'!$L:$L)))))</f>
        <v>0</v>
      </c>
      <c r="H51" s="36">
        <f>IF($D51="","",(IF($C51="","",IF(ISNA(SUMIF('3'!$V:$V,$C51,'3'!$AB:$AB)),0,SUMIF('3'!$V:$V,$C51,'3'!$AB:$AB)))-IF($D51="","",IF(ISNA(SUMIF('3'!$B:$B,$D51,'3'!$L:$L)),0,SUMIF('3'!$B:$B,$D51,'3'!$L:$L)))))</f>
        <v>0</v>
      </c>
      <c r="I51" s="36">
        <f>IF($D51="","",(IF($C51="","",IF(ISNA(SUMIF('4'!$V:$V,$C51,'4'!$AB:$AB)),0,SUMIF('4'!$V:$V,$C51,'4'!$AB:$AB)))-IF($D51="","",IF(ISNA(SUMIF('4'!$B:$B,$D51,'4'!$L:$L)),0,SUMIF('4'!$B:$B,$D51,'4'!$L:$L)))))</f>
        <v>0</v>
      </c>
      <c r="J51" s="36">
        <f>IF($D51="","",(IF($C51="","",IF(ISNA(SUMIF('5'!$V:$V,$C51,'5'!$AB:$AB)),0,SUMIF('5'!$V:$V,$C51,'5'!$AB:$AB)))-IF($D51="","",IF(ISNA(SUMIF('5'!$B:$B,$D51,'5'!$L:$L)),0,SUMIF('5'!$B:$B,$D51,'5'!$L:$L)))))</f>
        <v>0</v>
      </c>
      <c r="K51" s="36">
        <f>IF($D51="","",(IF($C51="","",IF(ISNA(SUMIF('6'!$V:$V,$C51,'6'!$AB:$AB)),0,SUMIF('6'!$V:$V,$C51,'6'!$AB:$AB)))-IF($D51="","",IF(ISNA(SUMIF('6'!$B:$B,$D51,'6'!$L:$L)),0,SUMIF('6'!$B:$B,$D51,'6'!$L:$L)))))</f>
        <v>0</v>
      </c>
      <c r="L51" s="36">
        <f>IF($D51="","",(IF($C51="","",IF(ISNA(SUMIF('7'!$V:$V,$C51,'7'!$AB:$AB)),0,SUMIF('7'!$V:$V,$C51,'7'!$AB:$AB)))-IF($D51="","",IF(ISNA(SUMIF('7'!$B:$B,$D51,'7'!$L:$L)),0,SUMIF('7'!$B:$B,$D51,'7'!$L:$L)))))</f>
        <v>0</v>
      </c>
      <c r="M51" s="36">
        <f>IF($D51="","",(IF($C51="","",IF(ISNA(SUMIF('8'!$V:$V,$C51,'8'!$AB:$AB)),0,SUMIF('8'!$V:$V,$C51,'8'!$AB:$AB)))-IF($D51="","",IF(ISNA(SUMIF('8'!$B:$B,$D51,'8'!$L:$L)),0,SUMIF('8'!$B:$B,$D51,'8'!$L:$L)))))</f>
        <v>0</v>
      </c>
      <c r="N51" s="36">
        <f>IF($D51="","",(IF($C51="","",IF(ISNA(SUMIF('9'!$V:$V,$C51,'9'!$AB:$AB)),0,SUMIF('9'!$V:$V,$C51,'9'!$AB:$AB)))-IF($D51="","",IF(ISNA(SUMIF('9'!$B:$B,$D51,'9'!$L:$L)),0,SUMIF('9'!$B:$B,$D51,'9'!$L:$L)))))</f>
        <v>0</v>
      </c>
      <c r="O51" s="36">
        <f>IF($D51="","",(IF($C51="","",IF(ISNA(SUMIF('10'!$V:$V,$C51,'10'!$AB:$AB)),0,SUMIF('10'!$V:$V,$C51,'10'!$AB:$AB)))-IF($D51="","",IF(ISNA(SUMIF('10'!$B:$B,$D51,'10'!$L:$L)),0,SUMIF('10'!$B:$B,$D51,'10'!$L:$L)))))</f>
        <v>0</v>
      </c>
      <c r="P51" s="36">
        <f>IF($D51="","",(IF($C51="","",IF(ISNA(SUMIF('11'!$V:$V,$C51,'11'!$AB:$AB)),0,SUMIF('11'!$V:$V,$C51,'11'!$AB:$AB)))-IF($D51="","",IF(ISNA(SUMIF('11'!$B:$B,$D51,'11'!$L:$L)),0,SUMIF('11'!$B:$B,$D51,'11'!$L:$L)))))</f>
        <v>0</v>
      </c>
      <c r="Q51" s="36">
        <f>IF($D51="","",(IF($C51="","",IF(ISNA(SUMIF('12'!$V:$V,$C51,'12'!$AB:$AB)),0,SUMIF('12'!$V:$V,$C51,'12'!$AB:$AB)))-IF($D51="","",IF(ISNA(SUMIF('12'!$B:$B,$D51,'12'!$L:$L)),0,SUMIF('12'!$B:$B,$D51,'12'!$L:$L)))))</f>
        <v>0</v>
      </c>
      <c r="R51" s="36">
        <f>IF($D51="","",(IF($C51="","",IF(ISNA(SUMIF('13'!$V:$V,$C51,'13'!$AB:$AB)),0,SUMIF('13'!$V:$V,$C51,'13'!$AB:$AB)))-IF($D51="","",IF(ISNA(SUMIF('13'!$B:$B,$D51,'13'!$L:$L)),0,SUMIF('13'!$B:$B,$D51,'13'!$L:$L)))))</f>
        <v>0</v>
      </c>
      <c r="S51" s="36">
        <f>IF($D51="","",(IF($C51="","",IF(ISNA(SUMIF('14'!$V:$V,$C51,'14'!$AB:$AB)),0,SUMIF('14'!$V:$V,$C51,'14'!$AB:$AB)))-IF($D51="","",IF(ISNA(SUMIF('14'!$B:$B,$D51,'14'!$L:$L)),0,SUMIF('14'!$B:$B,$D51,'14'!$L:$L)))))</f>
        <v>0</v>
      </c>
      <c r="T51" s="36">
        <f>IF($D51="","",(IF($C51="","",IF(ISNA(SUMIF('15'!$V:$V,$C51,'15'!$AB:$AB)),0,SUMIF('15'!$V:$V,$C51,'15'!$AB:$AB)))-IF($D51="","",IF(ISNA(SUMIF('15'!$B:$B,$D51,'15'!$L:$L)),0,SUMIF('15'!$B:$B,$D51,'15'!$L:$L)))))</f>
        <v>0</v>
      </c>
      <c r="U51" s="36">
        <f>IF($D51="","",(IF($C51="","",IF(ISNA(SUMIF('16'!$V:$V,$C51,'16'!$AB:$AB)),0,SUMIF('16'!$V:$V,$C51,'16'!$AB:$AB)))-IF($D51="","",IF(ISNA(SUMIF('16'!$B:$B,$D51,'16'!$L:$L)),0,SUMIF('16'!$B:$B,$D51,'16'!$L:$L)))))</f>
        <v>0</v>
      </c>
      <c r="V51" s="36">
        <f>IF($D51="","",(IF($C51="","",IF(ISNA(SUMIF('17'!$V:$V,$C51,'17'!$AB:$AB)),0,SUMIF('17'!$V:$V,$C51,'17'!$AB:$AB)))-IF($D51="","",IF(ISNA(SUMIF('17'!$B:$B,$D51,'17'!$L:$L)),0,SUMIF('17'!$B:$B,$D51,'17'!$L:$L)))))</f>
        <v>0</v>
      </c>
      <c r="W51" s="36">
        <f>IF($D51="","",(IF($C51="","",IF(ISNA(SUMIF('18'!$V:$V,$C51,'18'!$AB:$AB)),0,SUMIF('18'!$V:$V,$C51,'18'!$AB:$AB)))-IF($D51="","",IF(ISNA(SUMIF('18'!$B:$B,$D51,'18'!$L:$L)),0,SUMIF('18'!$B:$B,$D51,'18'!$L:$L)))))</f>
        <v>0</v>
      </c>
      <c r="X51" s="36">
        <f>IF($D51="","",(IF($C51="","",IF(ISNA(SUMIF('19'!$V:$V,$C51,'19'!$AB:$AB)),0,SUMIF('19'!$V:$V,$C51,'19'!$AB:$AB)))-IF($D51="","",IF(ISNA(SUMIF('19'!$B:$B,$D51,'19'!$L:$L)),0,SUMIF('19'!$B:$B,$D51,'19'!$L:$L)))))</f>
        <v>0</v>
      </c>
      <c r="Y51" s="36">
        <f>IF($D51="","",(IF($C51="","",IF(ISNA(SUMIF('20'!$V:$V,$C51,'20'!$AB:$AB)),0,SUMIF('20'!$V:$V,$C51,'20'!$AB:$AB)))-IF($D51="","",IF(ISNA(SUMIF('20'!$B:$B,$D51,'20'!$L:$L)),0,SUMIF('20'!$B:$B,$D51,'20'!$L:$L)))))</f>
        <v>0</v>
      </c>
      <c r="Z51" s="36">
        <f>IF($D51="","",(IF($C51="","",IF(ISNA(SUMIF('21'!$V:$V,$C51,'21'!$AB:$AB)),0,SUMIF('21'!$V:$V,$C51,'21'!$AB:$AB)))-IF($D51="","",IF(ISNA(SUMIF('21'!$B:$B,$D51,'21'!$L:$L)),0,SUMIF('21'!$B:$B,$D51,'21'!$L:$L)))))</f>
        <v>0</v>
      </c>
      <c r="AA51" s="36">
        <f>IF($D51="","",(IF($C51="","",IF(ISNA(SUMIF('22'!$V:$V,$C51,'22'!$AB:$AB)),0,SUMIF('22'!$V:$V,$C51,'22'!$AB:$AB)))-IF($D51="","",IF(ISNA(SUMIF('22'!$B:$B,$D51,'22'!$L:$L)),0,SUMIF('22'!$B:$B,$D51,'22'!$L:$L)))))</f>
        <v>0</v>
      </c>
      <c r="AB51" s="36">
        <f>IF($D51="","",(IF($C51="","",IF(ISNA(SUMIF('23'!$V:$V,$C51,'23'!$AB:$AB)),0,SUMIF('23'!$V:$V,$C51,'23'!$AB:$AB)))-IF($D51="","",IF(ISNA(SUMIF('23'!$B:$B,$D51,'23'!$L:$L)),0,SUMIF('23'!$B:$B,$D51,'23'!$L:$L)))))</f>
        <v>0</v>
      </c>
      <c r="AC51" s="36">
        <f>IF($D51="","",(IF($C51="","",IF(ISNA(SUMIF('24'!$V:$V,$C51,'24'!$AB:$AB)),0,SUMIF('24'!$V:$V,$C51,'24'!$AB:$AB)))-IF($D51="","",IF(ISNA(SUMIF('24'!$B:$B,$D51,'24'!$L:$L)),0,SUMIF('24'!$B:$B,$D51,'24'!$L:$L)))))</f>
        <v>0</v>
      </c>
      <c r="AD51" s="36">
        <f>IF($D51="","",(IF($C51="","",IF(ISNA(SUMIF('25'!$V:$V,$C51,'25'!$AB:$AB)),0,SUMIF('25'!$V:$V,$C51,'25'!$AB:$AB)))-IF($D51="","",IF(ISNA(SUMIF('25'!$B:$B,$D51,'25'!$L:$L)),0,SUMIF('25'!$B:$B,$D51,'25'!$L:$L)))))</f>
        <v>0</v>
      </c>
      <c r="AE51" s="36">
        <f>IF($D51="","",(IF($C51="","",IF(ISNA(SUMIF('26'!$V:$V,$C51,'26'!$AB:$AB)),0,SUMIF('26'!$V:$V,$C51,'26'!$AB:$AB)))-IF($D51="","",IF(ISNA(SUMIF('26'!$B:$B,$D51,'26'!$L:$L)),0,SUMIF('26'!$B:$B,$D51,'26'!$L:$L)))))</f>
        <v>0</v>
      </c>
      <c r="AF51" s="36">
        <f>IF($D51="","",(IF($C51="","",IF(ISNA(SUMIF('27'!$V:$V,$C51,'27'!$AB:$AB)),0,SUMIF('27'!$V:$V,$C51,'27'!$AB:$AB)))-IF($D51="","",IF(ISNA(SUMIF('27'!$B:$B,$D51,'27'!$L:$L)),0,SUMIF('27'!$B:$B,$D51,'27'!$L:$L)))))</f>
        <v>0</v>
      </c>
      <c r="AG51" s="36">
        <f>IF($D51="","",(IF($C51="","",IF(ISNA(SUMIF('28'!$V:$V,$C51,'28'!$AB:$AB)),0,SUMIF('28'!$V:$V,$C51,'28'!$AB:$AB)))-IF($D51="","",IF(ISNA(SUMIF('28'!$B:$B,$D51,'28'!$L:$L)),0,SUMIF('28'!$B:$B,$D51,'28'!$L:$L)))))</f>
        <v>0</v>
      </c>
      <c r="AH51" s="36">
        <f>IF($D51="","",(IF($C51="","",IF(ISNA(SUMIF('29'!$V:$V,$C51,'29'!$AB:$AB)),0,SUMIF('29'!$V:$V,$C51,'29'!$AB:$AB)))-IF($D51="","",IF(ISNA(SUMIF('29'!$B:$B,$D51,'29'!$L:$L)),0,SUMIF('29'!$B:$B,$D51,'29'!$L:$L)))))</f>
        <v>0</v>
      </c>
      <c r="AI51" s="36">
        <f>IF($D51="","",(IF($C51="","",IF(ISNA(SUMIF('30'!$V:$V,$C51,'30'!$AB:$AB)),0,SUMIF('30'!$V:$V,$C51,'30'!$AB:$AB)))-IF($D51="","",IF(ISNA(SUMIF('30'!$B:$B,$D51,'30'!$L:$L)),0,SUMIF('30'!$B:$B,$D51,'30'!$L:$L)))))</f>
        <v>0</v>
      </c>
      <c r="AJ51" s="36">
        <f>IF($D51="","",(IF($C51="","",IF(ISNA(SUMIF('31'!$V:$V,$C51,'31'!$AB:$AB)),0,SUMIF('31'!$V:$V,$C51,'31'!$AB:$AB)))-IF($D51="","",IF(ISNA(SUMIF('31'!$B:$B,$D51,'31'!$L:$L)),0,SUMIF('31'!$B:$B,$D51,'31'!$L:$L)))))</f>
        <v>0</v>
      </c>
      <c r="AK51" s="37">
        <f t="shared" si="2"/>
        <v>0</v>
      </c>
      <c r="AL51" s="33">
        <f t="shared" si="3"/>
        <v>120</v>
      </c>
    </row>
    <row r="52" spans="1:38" ht="17.399999999999999">
      <c r="A52" s="20">
        <v>46</v>
      </c>
      <c r="C52" s="41">
        <f>IF(D52="","",VLOOKUP('CUADRO GENERADO'!D52,'BASE DATOS CONDUCTORES'!B:C,2,FALSE))</f>
        <v>6122</v>
      </c>
      <c r="D52" s="30">
        <f>IFERROR(VLOOKUP(A52,'BASE DATOS CONDUCTORES'!$X$4:$AB$1001,5,FALSE),"")</f>
        <v>122</v>
      </c>
      <c r="E52" s="36" t="str">
        <f>IF(ISNA(VLOOKUP(D52,SALDOS!B:C,2,FALSE)),"",VLOOKUP(D52,SALDOS!B:C,2,FALSE))</f>
        <v/>
      </c>
      <c r="F52" s="36">
        <f>IF($D52="","",(IF($C52="","",IF(ISNA(SUMIF('1'!$V:$V,$C52,'1'!$AB:$AB)),0,SUMIF('1'!$V:$V,$C52,'1'!$AB:$AB)))-IF($D52="","",IF(ISNA(SUMIF('1'!$B:$B,$D52,'1'!$L:$L)),0,SUMIF('1'!$B:$B,$D52,'1'!$L:$L)))))</f>
        <v>0</v>
      </c>
      <c r="G52" s="36">
        <f>IF($D52="","",(IF($C52="","",IF(ISNA(SUMIF('2'!$V:$V,$C52,'2'!$AB:$AB)),0,SUMIF('2'!$V:$V,$C52,'2'!$AB:$AB)))-IF($D52="","",IF(ISNA(SUMIF('2'!$B:$B,$D52,'2'!$L:$L)),0,SUMIF('2'!$B:$B,$D52,'2'!$L:$L)))))</f>
        <v>0</v>
      </c>
      <c r="H52" s="36">
        <f>IF($D52="","",(IF($C52="","",IF(ISNA(SUMIF('3'!$V:$V,$C52,'3'!$AB:$AB)),0,SUMIF('3'!$V:$V,$C52,'3'!$AB:$AB)))-IF($D52="","",IF(ISNA(SUMIF('3'!$B:$B,$D52,'3'!$L:$L)),0,SUMIF('3'!$B:$B,$D52,'3'!$L:$L)))))</f>
        <v>0</v>
      </c>
      <c r="I52" s="36">
        <f>IF($D52="","",(IF($C52="","",IF(ISNA(SUMIF('4'!$V:$V,$C52,'4'!$AB:$AB)),0,SUMIF('4'!$V:$V,$C52,'4'!$AB:$AB)))-IF($D52="","",IF(ISNA(SUMIF('4'!$B:$B,$D52,'4'!$L:$L)),0,SUMIF('4'!$B:$B,$D52,'4'!$L:$L)))))</f>
        <v>0</v>
      </c>
      <c r="J52" s="36">
        <f>IF($D52="","",(IF($C52="","",IF(ISNA(SUMIF('5'!$V:$V,$C52,'5'!$AB:$AB)),0,SUMIF('5'!$V:$V,$C52,'5'!$AB:$AB)))-IF($D52="","",IF(ISNA(SUMIF('5'!$B:$B,$D52,'5'!$L:$L)),0,SUMIF('5'!$B:$B,$D52,'5'!$L:$L)))))</f>
        <v>0</v>
      </c>
      <c r="K52" s="36">
        <f>IF($D52="","",(IF($C52="","",IF(ISNA(SUMIF('6'!$V:$V,$C52,'6'!$AB:$AB)),0,SUMIF('6'!$V:$V,$C52,'6'!$AB:$AB)))-IF($D52="","",IF(ISNA(SUMIF('6'!$B:$B,$D52,'6'!$L:$L)),0,SUMIF('6'!$B:$B,$D52,'6'!$L:$L)))))</f>
        <v>0</v>
      </c>
      <c r="L52" s="36">
        <f>IF($D52="","",(IF($C52="","",IF(ISNA(SUMIF('7'!$V:$V,$C52,'7'!$AB:$AB)),0,SUMIF('7'!$V:$V,$C52,'7'!$AB:$AB)))-IF($D52="","",IF(ISNA(SUMIF('7'!$B:$B,$D52,'7'!$L:$L)),0,SUMIF('7'!$B:$B,$D52,'7'!$L:$L)))))</f>
        <v>0</v>
      </c>
      <c r="M52" s="36">
        <f>IF($D52="","",(IF($C52="","",IF(ISNA(SUMIF('8'!$V:$V,$C52,'8'!$AB:$AB)),0,SUMIF('8'!$V:$V,$C52,'8'!$AB:$AB)))-IF($D52="","",IF(ISNA(SUMIF('8'!$B:$B,$D52,'8'!$L:$L)),0,SUMIF('8'!$B:$B,$D52,'8'!$L:$L)))))</f>
        <v>0</v>
      </c>
      <c r="N52" s="36">
        <f>IF($D52="","",(IF($C52="","",IF(ISNA(SUMIF('9'!$V:$V,$C52,'9'!$AB:$AB)),0,SUMIF('9'!$V:$V,$C52,'9'!$AB:$AB)))-IF($D52="","",IF(ISNA(SUMIF('9'!$B:$B,$D52,'9'!$L:$L)),0,SUMIF('9'!$B:$B,$D52,'9'!$L:$L)))))</f>
        <v>0</v>
      </c>
      <c r="O52" s="36">
        <f>IF($D52="","",(IF($C52="","",IF(ISNA(SUMIF('10'!$V:$V,$C52,'10'!$AB:$AB)),0,SUMIF('10'!$V:$V,$C52,'10'!$AB:$AB)))-IF($D52="","",IF(ISNA(SUMIF('10'!$B:$B,$D52,'10'!$L:$L)),0,SUMIF('10'!$B:$B,$D52,'10'!$L:$L)))))</f>
        <v>0</v>
      </c>
      <c r="P52" s="36">
        <f>IF($D52="","",(IF($C52="","",IF(ISNA(SUMIF('11'!$V:$V,$C52,'11'!$AB:$AB)),0,SUMIF('11'!$V:$V,$C52,'11'!$AB:$AB)))-IF($D52="","",IF(ISNA(SUMIF('11'!$B:$B,$D52,'11'!$L:$L)),0,SUMIF('11'!$B:$B,$D52,'11'!$L:$L)))))</f>
        <v>0</v>
      </c>
      <c r="Q52" s="36">
        <f>IF($D52="","",(IF($C52="","",IF(ISNA(SUMIF('12'!$V:$V,$C52,'12'!$AB:$AB)),0,SUMIF('12'!$V:$V,$C52,'12'!$AB:$AB)))-IF($D52="","",IF(ISNA(SUMIF('12'!$B:$B,$D52,'12'!$L:$L)),0,SUMIF('12'!$B:$B,$D52,'12'!$L:$L)))))</f>
        <v>0</v>
      </c>
      <c r="R52" s="36">
        <f>IF($D52="","",(IF($C52="","",IF(ISNA(SUMIF('13'!$V:$V,$C52,'13'!$AB:$AB)),0,SUMIF('13'!$V:$V,$C52,'13'!$AB:$AB)))-IF($D52="","",IF(ISNA(SUMIF('13'!$B:$B,$D52,'13'!$L:$L)),0,SUMIF('13'!$B:$B,$D52,'13'!$L:$L)))))</f>
        <v>0</v>
      </c>
      <c r="S52" s="36">
        <f>IF($D52="","",(IF($C52="","",IF(ISNA(SUMIF('14'!$V:$V,$C52,'14'!$AB:$AB)),0,SUMIF('14'!$V:$V,$C52,'14'!$AB:$AB)))-IF($D52="","",IF(ISNA(SUMIF('14'!$B:$B,$D52,'14'!$L:$L)),0,SUMIF('14'!$B:$B,$D52,'14'!$L:$L)))))</f>
        <v>0</v>
      </c>
      <c r="T52" s="36">
        <f>IF($D52="","",(IF($C52="","",IF(ISNA(SUMIF('15'!$V:$V,$C52,'15'!$AB:$AB)),0,SUMIF('15'!$V:$V,$C52,'15'!$AB:$AB)))-IF($D52="","",IF(ISNA(SUMIF('15'!$B:$B,$D52,'15'!$L:$L)),0,SUMIF('15'!$B:$B,$D52,'15'!$L:$L)))))</f>
        <v>0</v>
      </c>
      <c r="U52" s="36">
        <f>IF($D52="","",(IF($C52="","",IF(ISNA(SUMIF('16'!$V:$V,$C52,'16'!$AB:$AB)),0,SUMIF('16'!$V:$V,$C52,'16'!$AB:$AB)))-IF($D52="","",IF(ISNA(SUMIF('16'!$B:$B,$D52,'16'!$L:$L)),0,SUMIF('16'!$B:$B,$D52,'16'!$L:$L)))))</f>
        <v>0</v>
      </c>
      <c r="V52" s="36">
        <f>IF($D52="","",(IF($C52="","",IF(ISNA(SUMIF('17'!$V:$V,$C52,'17'!$AB:$AB)),0,SUMIF('17'!$V:$V,$C52,'17'!$AB:$AB)))-IF($D52="","",IF(ISNA(SUMIF('17'!$B:$B,$D52,'17'!$L:$L)),0,SUMIF('17'!$B:$B,$D52,'17'!$L:$L)))))</f>
        <v>0</v>
      </c>
      <c r="W52" s="36">
        <f>IF($D52="","",(IF($C52="","",IF(ISNA(SUMIF('18'!$V:$V,$C52,'18'!$AB:$AB)),0,SUMIF('18'!$V:$V,$C52,'18'!$AB:$AB)))-IF($D52="","",IF(ISNA(SUMIF('18'!$B:$B,$D52,'18'!$L:$L)),0,SUMIF('18'!$B:$B,$D52,'18'!$L:$L)))))</f>
        <v>0</v>
      </c>
      <c r="X52" s="36">
        <f>IF($D52="","",(IF($C52="","",IF(ISNA(SUMIF('19'!$V:$V,$C52,'19'!$AB:$AB)),0,SUMIF('19'!$V:$V,$C52,'19'!$AB:$AB)))-IF($D52="","",IF(ISNA(SUMIF('19'!$B:$B,$D52,'19'!$L:$L)),0,SUMIF('19'!$B:$B,$D52,'19'!$L:$L)))))</f>
        <v>0</v>
      </c>
      <c r="Y52" s="36">
        <f>IF($D52="","",(IF($C52="","",IF(ISNA(SUMIF('20'!$V:$V,$C52,'20'!$AB:$AB)),0,SUMIF('20'!$V:$V,$C52,'20'!$AB:$AB)))-IF($D52="","",IF(ISNA(SUMIF('20'!$B:$B,$D52,'20'!$L:$L)),0,SUMIF('20'!$B:$B,$D52,'20'!$L:$L)))))</f>
        <v>0</v>
      </c>
      <c r="Z52" s="36">
        <f>IF($D52="","",(IF($C52="","",IF(ISNA(SUMIF('21'!$V:$V,$C52,'21'!$AB:$AB)),0,SUMIF('21'!$V:$V,$C52,'21'!$AB:$AB)))-IF($D52="","",IF(ISNA(SUMIF('21'!$B:$B,$D52,'21'!$L:$L)),0,SUMIF('21'!$B:$B,$D52,'21'!$L:$L)))))</f>
        <v>0</v>
      </c>
      <c r="AA52" s="36">
        <f>IF($D52="","",(IF($C52="","",IF(ISNA(SUMIF('22'!$V:$V,$C52,'22'!$AB:$AB)),0,SUMIF('22'!$V:$V,$C52,'22'!$AB:$AB)))-IF($D52="","",IF(ISNA(SUMIF('22'!$B:$B,$D52,'22'!$L:$L)),0,SUMIF('22'!$B:$B,$D52,'22'!$L:$L)))))</f>
        <v>0</v>
      </c>
      <c r="AB52" s="36">
        <f>IF($D52="","",(IF($C52="","",IF(ISNA(SUMIF('23'!$V:$V,$C52,'23'!$AB:$AB)),0,SUMIF('23'!$V:$V,$C52,'23'!$AB:$AB)))-IF($D52="","",IF(ISNA(SUMIF('23'!$B:$B,$D52,'23'!$L:$L)),0,SUMIF('23'!$B:$B,$D52,'23'!$L:$L)))))</f>
        <v>0</v>
      </c>
      <c r="AC52" s="36">
        <f>IF($D52="","",(IF($C52="","",IF(ISNA(SUMIF('24'!$V:$V,$C52,'24'!$AB:$AB)),0,SUMIF('24'!$V:$V,$C52,'24'!$AB:$AB)))-IF($D52="","",IF(ISNA(SUMIF('24'!$B:$B,$D52,'24'!$L:$L)),0,SUMIF('24'!$B:$B,$D52,'24'!$L:$L)))))</f>
        <v>0</v>
      </c>
      <c r="AD52" s="36">
        <f>IF($D52="","",(IF($C52="","",IF(ISNA(SUMIF('25'!$V:$V,$C52,'25'!$AB:$AB)),0,SUMIF('25'!$V:$V,$C52,'25'!$AB:$AB)))-IF($D52="","",IF(ISNA(SUMIF('25'!$B:$B,$D52,'25'!$L:$L)),0,SUMIF('25'!$B:$B,$D52,'25'!$L:$L)))))</f>
        <v>0</v>
      </c>
      <c r="AE52" s="36">
        <f>IF($D52="","",(IF($C52="","",IF(ISNA(SUMIF('26'!$V:$V,$C52,'26'!$AB:$AB)),0,SUMIF('26'!$V:$V,$C52,'26'!$AB:$AB)))-IF($D52="","",IF(ISNA(SUMIF('26'!$B:$B,$D52,'26'!$L:$L)),0,SUMIF('26'!$B:$B,$D52,'26'!$L:$L)))))</f>
        <v>0</v>
      </c>
      <c r="AF52" s="36">
        <f>IF($D52="","",(IF($C52="","",IF(ISNA(SUMIF('27'!$V:$V,$C52,'27'!$AB:$AB)),0,SUMIF('27'!$V:$V,$C52,'27'!$AB:$AB)))-IF($D52="","",IF(ISNA(SUMIF('27'!$B:$B,$D52,'27'!$L:$L)),0,SUMIF('27'!$B:$B,$D52,'27'!$L:$L)))))</f>
        <v>0</v>
      </c>
      <c r="AG52" s="36">
        <f>IF($D52="","",(IF($C52="","",IF(ISNA(SUMIF('28'!$V:$V,$C52,'28'!$AB:$AB)),0,SUMIF('28'!$V:$V,$C52,'28'!$AB:$AB)))-IF($D52="","",IF(ISNA(SUMIF('28'!$B:$B,$D52,'28'!$L:$L)),0,SUMIF('28'!$B:$B,$D52,'28'!$L:$L)))))</f>
        <v>0</v>
      </c>
      <c r="AH52" s="36">
        <f>IF($D52="","",(IF($C52="","",IF(ISNA(SUMIF('29'!$V:$V,$C52,'29'!$AB:$AB)),0,SUMIF('29'!$V:$V,$C52,'29'!$AB:$AB)))-IF($D52="","",IF(ISNA(SUMIF('29'!$B:$B,$D52,'29'!$L:$L)),0,SUMIF('29'!$B:$B,$D52,'29'!$L:$L)))))</f>
        <v>0</v>
      </c>
      <c r="AI52" s="36">
        <f>IF($D52="","",(IF($C52="","",IF(ISNA(SUMIF('30'!$V:$V,$C52,'30'!$AB:$AB)),0,SUMIF('30'!$V:$V,$C52,'30'!$AB:$AB)))-IF($D52="","",IF(ISNA(SUMIF('30'!$B:$B,$D52,'30'!$L:$L)),0,SUMIF('30'!$B:$B,$D52,'30'!$L:$L)))))</f>
        <v>0</v>
      </c>
      <c r="AJ52" s="36">
        <f>IF($D52="","",(IF($C52="","",IF(ISNA(SUMIF('31'!$V:$V,$C52,'31'!$AB:$AB)),0,SUMIF('31'!$V:$V,$C52,'31'!$AB:$AB)))-IF($D52="","",IF(ISNA(SUMIF('31'!$B:$B,$D52,'31'!$L:$L)),0,SUMIF('31'!$B:$B,$D52,'31'!$L:$L)))))</f>
        <v>0</v>
      </c>
      <c r="AK52" s="37">
        <f t="shared" si="2"/>
        <v>0</v>
      </c>
      <c r="AL52" s="33">
        <f t="shared" si="3"/>
        <v>122</v>
      </c>
    </row>
    <row r="53" spans="1:38" ht="17.399999999999999">
      <c r="A53" s="20">
        <v>47</v>
      </c>
      <c r="C53" s="41">
        <f>IF(D53="","",VLOOKUP('CUADRO GENERADO'!D53,'BASE DATOS CONDUCTORES'!B:C,2,FALSE))</f>
        <v>6123</v>
      </c>
      <c r="D53" s="30">
        <f>IFERROR(VLOOKUP(A53,'BASE DATOS CONDUCTORES'!$X$4:$AB$1001,5,FALSE),"")</f>
        <v>123</v>
      </c>
      <c r="E53" s="36" t="str">
        <f>IF(ISNA(VLOOKUP(D53,SALDOS!B:C,2,FALSE)),"",VLOOKUP(D53,SALDOS!B:C,2,FALSE))</f>
        <v/>
      </c>
      <c r="F53" s="36">
        <f>IF($D53="","",(IF($C53="","",IF(ISNA(SUMIF('1'!$V:$V,$C53,'1'!$AB:$AB)),0,SUMIF('1'!$V:$V,$C53,'1'!$AB:$AB)))-IF($D53="","",IF(ISNA(SUMIF('1'!$B:$B,$D53,'1'!$L:$L)),0,SUMIF('1'!$B:$B,$D53,'1'!$L:$L)))))</f>
        <v>0</v>
      </c>
      <c r="G53" s="36">
        <f>IF($D53="","",(IF($C53="","",IF(ISNA(SUMIF('2'!$V:$V,$C53,'2'!$AB:$AB)),0,SUMIF('2'!$V:$V,$C53,'2'!$AB:$AB)))-IF($D53="","",IF(ISNA(SUMIF('2'!$B:$B,$D53,'2'!$L:$L)),0,SUMIF('2'!$B:$B,$D53,'2'!$L:$L)))))</f>
        <v>0</v>
      </c>
      <c r="H53" s="36">
        <f>IF($D53="","",(IF($C53="","",IF(ISNA(SUMIF('3'!$V:$V,$C53,'3'!$AB:$AB)),0,SUMIF('3'!$V:$V,$C53,'3'!$AB:$AB)))-IF($D53="","",IF(ISNA(SUMIF('3'!$B:$B,$D53,'3'!$L:$L)),0,SUMIF('3'!$B:$B,$D53,'3'!$L:$L)))))</f>
        <v>0</v>
      </c>
      <c r="I53" s="36">
        <f>IF($D53="","",(IF($C53="","",IF(ISNA(SUMIF('4'!$V:$V,$C53,'4'!$AB:$AB)),0,SUMIF('4'!$V:$V,$C53,'4'!$AB:$AB)))-IF($D53="","",IF(ISNA(SUMIF('4'!$B:$B,$D53,'4'!$L:$L)),0,SUMIF('4'!$B:$B,$D53,'4'!$L:$L)))))</f>
        <v>0</v>
      </c>
      <c r="J53" s="36">
        <f>IF($D53="","",(IF($C53="","",IF(ISNA(SUMIF('5'!$V:$V,$C53,'5'!$AB:$AB)),0,SUMIF('5'!$V:$V,$C53,'5'!$AB:$AB)))-IF($D53="","",IF(ISNA(SUMIF('5'!$B:$B,$D53,'5'!$L:$L)),0,SUMIF('5'!$B:$B,$D53,'5'!$L:$L)))))</f>
        <v>0</v>
      </c>
      <c r="K53" s="36">
        <f>IF($D53="","",(IF($C53="","",IF(ISNA(SUMIF('6'!$V:$V,$C53,'6'!$AB:$AB)),0,SUMIF('6'!$V:$V,$C53,'6'!$AB:$AB)))-IF($D53="","",IF(ISNA(SUMIF('6'!$B:$B,$D53,'6'!$L:$L)),0,SUMIF('6'!$B:$B,$D53,'6'!$L:$L)))))</f>
        <v>0</v>
      </c>
      <c r="L53" s="36">
        <f>IF($D53="","",(IF($C53="","",IF(ISNA(SUMIF('7'!$V:$V,$C53,'7'!$AB:$AB)),0,SUMIF('7'!$V:$V,$C53,'7'!$AB:$AB)))-IF($D53="","",IF(ISNA(SUMIF('7'!$B:$B,$D53,'7'!$L:$L)),0,SUMIF('7'!$B:$B,$D53,'7'!$L:$L)))))</f>
        <v>0</v>
      </c>
      <c r="M53" s="36">
        <f>IF($D53="","",(IF($C53="","",IF(ISNA(SUMIF('8'!$V:$V,$C53,'8'!$AB:$AB)),0,SUMIF('8'!$V:$V,$C53,'8'!$AB:$AB)))-IF($D53="","",IF(ISNA(SUMIF('8'!$B:$B,$D53,'8'!$L:$L)),0,SUMIF('8'!$B:$B,$D53,'8'!$L:$L)))))</f>
        <v>0</v>
      </c>
      <c r="N53" s="36">
        <f>IF($D53="","",(IF($C53="","",IF(ISNA(SUMIF('9'!$V:$V,$C53,'9'!$AB:$AB)),0,SUMIF('9'!$V:$V,$C53,'9'!$AB:$AB)))-IF($D53="","",IF(ISNA(SUMIF('9'!$B:$B,$D53,'9'!$L:$L)),0,SUMIF('9'!$B:$B,$D53,'9'!$L:$L)))))</f>
        <v>0</v>
      </c>
      <c r="O53" s="36">
        <f>IF($D53="","",(IF($C53="","",IF(ISNA(SUMIF('10'!$V:$V,$C53,'10'!$AB:$AB)),0,SUMIF('10'!$V:$V,$C53,'10'!$AB:$AB)))-IF($D53="","",IF(ISNA(SUMIF('10'!$B:$B,$D53,'10'!$L:$L)),0,SUMIF('10'!$B:$B,$D53,'10'!$L:$L)))))</f>
        <v>0</v>
      </c>
      <c r="P53" s="36">
        <f>IF($D53="","",(IF($C53="","",IF(ISNA(SUMIF('11'!$V:$V,$C53,'11'!$AB:$AB)),0,SUMIF('11'!$V:$V,$C53,'11'!$AB:$AB)))-IF($D53="","",IF(ISNA(SUMIF('11'!$B:$B,$D53,'11'!$L:$L)),0,SUMIF('11'!$B:$B,$D53,'11'!$L:$L)))))</f>
        <v>0</v>
      </c>
      <c r="Q53" s="36">
        <f>IF($D53="","",(IF($C53="","",IF(ISNA(SUMIF('12'!$V:$V,$C53,'12'!$AB:$AB)),0,SUMIF('12'!$V:$V,$C53,'12'!$AB:$AB)))-IF($D53="","",IF(ISNA(SUMIF('12'!$B:$B,$D53,'12'!$L:$L)),0,SUMIF('12'!$B:$B,$D53,'12'!$L:$L)))))</f>
        <v>0</v>
      </c>
      <c r="R53" s="36">
        <f>IF($D53="","",(IF($C53="","",IF(ISNA(SUMIF('13'!$V:$V,$C53,'13'!$AB:$AB)),0,SUMIF('13'!$V:$V,$C53,'13'!$AB:$AB)))-IF($D53="","",IF(ISNA(SUMIF('13'!$B:$B,$D53,'13'!$L:$L)),0,SUMIF('13'!$B:$B,$D53,'13'!$L:$L)))))</f>
        <v>0</v>
      </c>
      <c r="S53" s="36">
        <f>IF($D53="","",(IF($C53="","",IF(ISNA(SUMIF('14'!$V:$V,$C53,'14'!$AB:$AB)),0,SUMIF('14'!$V:$V,$C53,'14'!$AB:$AB)))-IF($D53="","",IF(ISNA(SUMIF('14'!$B:$B,$D53,'14'!$L:$L)),0,SUMIF('14'!$B:$B,$D53,'14'!$L:$L)))))</f>
        <v>0</v>
      </c>
      <c r="T53" s="36">
        <f>IF($D53="","",(IF($C53="","",IF(ISNA(SUMIF('15'!$V:$V,$C53,'15'!$AB:$AB)),0,SUMIF('15'!$V:$V,$C53,'15'!$AB:$AB)))-IF($D53="","",IF(ISNA(SUMIF('15'!$B:$B,$D53,'15'!$L:$L)),0,SUMIF('15'!$B:$B,$D53,'15'!$L:$L)))))</f>
        <v>0</v>
      </c>
      <c r="U53" s="36">
        <f>IF($D53="","",(IF($C53="","",IF(ISNA(SUMIF('16'!$V:$V,$C53,'16'!$AB:$AB)),0,SUMIF('16'!$V:$V,$C53,'16'!$AB:$AB)))-IF($D53="","",IF(ISNA(SUMIF('16'!$B:$B,$D53,'16'!$L:$L)),0,SUMIF('16'!$B:$B,$D53,'16'!$L:$L)))))</f>
        <v>0</v>
      </c>
      <c r="V53" s="36">
        <f>IF($D53="","",(IF($C53="","",IF(ISNA(SUMIF('17'!$V:$V,$C53,'17'!$AB:$AB)),0,SUMIF('17'!$V:$V,$C53,'17'!$AB:$AB)))-IF($D53="","",IF(ISNA(SUMIF('17'!$B:$B,$D53,'17'!$L:$L)),0,SUMIF('17'!$B:$B,$D53,'17'!$L:$L)))))</f>
        <v>0</v>
      </c>
      <c r="W53" s="36">
        <f>IF($D53="","",(IF($C53="","",IF(ISNA(SUMIF('18'!$V:$V,$C53,'18'!$AB:$AB)),0,SUMIF('18'!$V:$V,$C53,'18'!$AB:$AB)))-IF($D53="","",IF(ISNA(SUMIF('18'!$B:$B,$D53,'18'!$L:$L)),0,SUMIF('18'!$B:$B,$D53,'18'!$L:$L)))))</f>
        <v>0</v>
      </c>
      <c r="X53" s="36">
        <f>IF($D53="","",(IF($C53="","",IF(ISNA(SUMIF('19'!$V:$V,$C53,'19'!$AB:$AB)),0,SUMIF('19'!$V:$V,$C53,'19'!$AB:$AB)))-IF($D53="","",IF(ISNA(SUMIF('19'!$B:$B,$D53,'19'!$L:$L)),0,SUMIF('19'!$B:$B,$D53,'19'!$L:$L)))))</f>
        <v>0</v>
      </c>
      <c r="Y53" s="36">
        <f>IF($D53="","",(IF($C53="","",IF(ISNA(SUMIF('20'!$V:$V,$C53,'20'!$AB:$AB)),0,SUMIF('20'!$V:$V,$C53,'20'!$AB:$AB)))-IF($D53="","",IF(ISNA(SUMIF('20'!$B:$B,$D53,'20'!$L:$L)),0,SUMIF('20'!$B:$B,$D53,'20'!$L:$L)))))</f>
        <v>0</v>
      </c>
      <c r="Z53" s="36">
        <f>IF($D53="","",(IF($C53="","",IF(ISNA(SUMIF('21'!$V:$V,$C53,'21'!$AB:$AB)),0,SUMIF('21'!$V:$V,$C53,'21'!$AB:$AB)))-IF($D53="","",IF(ISNA(SUMIF('21'!$B:$B,$D53,'21'!$L:$L)),0,SUMIF('21'!$B:$B,$D53,'21'!$L:$L)))))</f>
        <v>0</v>
      </c>
      <c r="AA53" s="36">
        <f>IF($D53="","",(IF($C53="","",IF(ISNA(SUMIF('22'!$V:$V,$C53,'22'!$AB:$AB)),0,SUMIF('22'!$V:$V,$C53,'22'!$AB:$AB)))-IF($D53="","",IF(ISNA(SUMIF('22'!$B:$B,$D53,'22'!$L:$L)),0,SUMIF('22'!$B:$B,$D53,'22'!$L:$L)))))</f>
        <v>0</v>
      </c>
      <c r="AB53" s="36">
        <f>IF($D53="","",(IF($C53="","",IF(ISNA(SUMIF('23'!$V:$V,$C53,'23'!$AB:$AB)),0,SUMIF('23'!$V:$V,$C53,'23'!$AB:$AB)))-IF($D53="","",IF(ISNA(SUMIF('23'!$B:$B,$D53,'23'!$L:$L)),0,SUMIF('23'!$B:$B,$D53,'23'!$L:$L)))))</f>
        <v>0</v>
      </c>
      <c r="AC53" s="36">
        <f>IF($D53="","",(IF($C53="","",IF(ISNA(SUMIF('24'!$V:$V,$C53,'24'!$AB:$AB)),0,SUMIF('24'!$V:$V,$C53,'24'!$AB:$AB)))-IF($D53="","",IF(ISNA(SUMIF('24'!$B:$B,$D53,'24'!$L:$L)),0,SUMIF('24'!$B:$B,$D53,'24'!$L:$L)))))</f>
        <v>0</v>
      </c>
      <c r="AD53" s="36">
        <f>IF($D53="","",(IF($C53="","",IF(ISNA(SUMIF('25'!$V:$V,$C53,'25'!$AB:$AB)),0,SUMIF('25'!$V:$V,$C53,'25'!$AB:$AB)))-IF($D53="","",IF(ISNA(SUMIF('25'!$B:$B,$D53,'25'!$L:$L)),0,SUMIF('25'!$B:$B,$D53,'25'!$L:$L)))))</f>
        <v>0</v>
      </c>
      <c r="AE53" s="36">
        <f>IF($D53="","",(IF($C53="","",IF(ISNA(SUMIF('26'!$V:$V,$C53,'26'!$AB:$AB)),0,SUMIF('26'!$V:$V,$C53,'26'!$AB:$AB)))-IF($D53="","",IF(ISNA(SUMIF('26'!$B:$B,$D53,'26'!$L:$L)),0,SUMIF('26'!$B:$B,$D53,'26'!$L:$L)))))</f>
        <v>0</v>
      </c>
      <c r="AF53" s="36">
        <f>IF($D53="","",(IF($C53="","",IF(ISNA(SUMIF('27'!$V:$V,$C53,'27'!$AB:$AB)),0,SUMIF('27'!$V:$V,$C53,'27'!$AB:$AB)))-IF($D53="","",IF(ISNA(SUMIF('27'!$B:$B,$D53,'27'!$L:$L)),0,SUMIF('27'!$B:$B,$D53,'27'!$L:$L)))))</f>
        <v>0</v>
      </c>
      <c r="AG53" s="36">
        <f>IF($D53="","",(IF($C53="","",IF(ISNA(SUMIF('28'!$V:$V,$C53,'28'!$AB:$AB)),0,SUMIF('28'!$V:$V,$C53,'28'!$AB:$AB)))-IF($D53="","",IF(ISNA(SUMIF('28'!$B:$B,$D53,'28'!$L:$L)),0,SUMIF('28'!$B:$B,$D53,'28'!$L:$L)))))</f>
        <v>0</v>
      </c>
      <c r="AH53" s="36">
        <f>IF($D53="","",(IF($C53="","",IF(ISNA(SUMIF('29'!$V:$V,$C53,'29'!$AB:$AB)),0,SUMIF('29'!$V:$V,$C53,'29'!$AB:$AB)))-IF($D53="","",IF(ISNA(SUMIF('29'!$B:$B,$D53,'29'!$L:$L)),0,SUMIF('29'!$B:$B,$D53,'29'!$L:$L)))))</f>
        <v>0</v>
      </c>
      <c r="AI53" s="36">
        <f>IF($D53="","",(IF($C53="","",IF(ISNA(SUMIF('30'!$V:$V,$C53,'30'!$AB:$AB)),0,SUMIF('30'!$V:$V,$C53,'30'!$AB:$AB)))-IF($D53="","",IF(ISNA(SUMIF('30'!$B:$B,$D53,'30'!$L:$L)),0,SUMIF('30'!$B:$B,$D53,'30'!$L:$L)))))</f>
        <v>0</v>
      </c>
      <c r="AJ53" s="36">
        <f>IF($D53="","",(IF($C53="","",IF(ISNA(SUMIF('31'!$V:$V,$C53,'31'!$AB:$AB)),0,SUMIF('31'!$V:$V,$C53,'31'!$AB:$AB)))-IF($D53="","",IF(ISNA(SUMIF('31'!$B:$B,$D53,'31'!$L:$L)),0,SUMIF('31'!$B:$B,$D53,'31'!$L:$L)))))</f>
        <v>0</v>
      </c>
      <c r="AK53" s="37">
        <f t="shared" si="2"/>
        <v>0</v>
      </c>
      <c r="AL53" s="33">
        <f t="shared" si="3"/>
        <v>123</v>
      </c>
    </row>
    <row r="54" spans="1:38" ht="17.399999999999999">
      <c r="A54" s="20">
        <v>48</v>
      </c>
      <c r="C54" s="41">
        <f>IF(D54="","",VLOOKUP('CUADRO GENERADO'!D54,'BASE DATOS CONDUCTORES'!B:C,2,FALSE))</f>
        <v>6518</v>
      </c>
      <c r="D54" s="30">
        <f>IFERROR(VLOOKUP(A54,'BASE DATOS CONDUCTORES'!$X$4:$AB$1001,5,FALSE),"")</f>
        <v>128</v>
      </c>
      <c r="E54" s="36" t="str">
        <f>IF(ISNA(VLOOKUP(D54,SALDOS!B:C,2,FALSE)),"",VLOOKUP(D54,SALDOS!B:C,2,FALSE))</f>
        <v/>
      </c>
      <c r="F54" s="36">
        <f>IF($D54="","",(IF($C54="","",IF(ISNA(SUMIF('1'!$V:$V,$C54,'1'!$AB:$AB)),0,SUMIF('1'!$V:$V,$C54,'1'!$AB:$AB)))-IF($D54="","",IF(ISNA(SUMIF('1'!$B:$B,$D54,'1'!$L:$L)),0,SUMIF('1'!$B:$B,$D54,'1'!$L:$L)))))</f>
        <v>0</v>
      </c>
      <c r="G54" s="36">
        <f>IF($D54="","",(IF($C54="","",IF(ISNA(SUMIF('2'!$V:$V,$C54,'2'!$AB:$AB)),0,SUMIF('2'!$V:$V,$C54,'2'!$AB:$AB)))-IF($D54="","",IF(ISNA(SUMIF('2'!$B:$B,$D54,'2'!$L:$L)),0,SUMIF('2'!$B:$B,$D54,'2'!$L:$L)))))</f>
        <v>0</v>
      </c>
      <c r="H54" s="36">
        <f>IF($D54="","",(IF($C54="","",IF(ISNA(SUMIF('3'!$V:$V,$C54,'3'!$AB:$AB)),0,SUMIF('3'!$V:$V,$C54,'3'!$AB:$AB)))-IF($D54="","",IF(ISNA(SUMIF('3'!$B:$B,$D54,'3'!$L:$L)),0,SUMIF('3'!$B:$B,$D54,'3'!$L:$L)))))</f>
        <v>0</v>
      </c>
      <c r="I54" s="36">
        <f>IF($D54="","",(IF($C54="","",IF(ISNA(SUMIF('4'!$V:$V,$C54,'4'!$AB:$AB)),0,SUMIF('4'!$V:$V,$C54,'4'!$AB:$AB)))-IF($D54="","",IF(ISNA(SUMIF('4'!$B:$B,$D54,'4'!$L:$L)),0,SUMIF('4'!$B:$B,$D54,'4'!$L:$L)))))</f>
        <v>0</v>
      </c>
      <c r="J54" s="36">
        <f>IF($D54="","",(IF($C54="","",IF(ISNA(SUMIF('5'!$V:$V,$C54,'5'!$AB:$AB)),0,SUMIF('5'!$V:$V,$C54,'5'!$AB:$AB)))-IF($D54="","",IF(ISNA(SUMIF('5'!$B:$B,$D54,'5'!$L:$L)),0,SUMIF('5'!$B:$B,$D54,'5'!$L:$L)))))</f>
        <v>0</v>
      </c>
      <c r="K54" s="36">
        <f>IF($D54="","",(IF($C54="","",IF(ISNA(SUMIF('6'!$V:$V,$C54,'6'!$AB:$AB)),0,SUMIF('6'!$V:$V,$C54,'6'!$AB:$AB)))-IF($D54="","",IF(ISNA(SUMIF('6'!$B:$B,$D54,'6'!$L:$L)),0,SUMIF('6'!$B:$B,$D54,'6'!$L:$L)))))</f>
        <v>0</v>
      </c>
      <c r="L54" s="36">
        <f>IF($D54="","",(IF($C54="","",IF(ISNA(SUMIF('7'!$V:$V,$C54,'7'!$AB:$AB)),0,SUMIF('7'!$V:$V,$C54,'7'!$AB:$AB)))-IF($D54="","",IF(ISNA(SUMIF('7'!$B:$B,$D54,'7'!$L:$L)),0,SUMIF('7'!$B:$B,$D54,'7'!$L:$L)))))</f>
        <v>0</v>
      </c>
      <c r="M54" s="36">
        <f>IF($D54="","",(IF($C54="","",IF(ISNA(SUMIF('8'!$V:$V,$C54,'8'!$AB:$AB)),0,SUMIF('8'!$V:$V,$C54,'8'!$AB:$AB)))-IF($D54="","",IF(ISNA(SUMIF('8'!$B:$B,$D54,'8'!$L:$L)),0,SUMIF('8'!$B:$B,$D54,'8'!$L:$L)))))</f>
        <v>0</v>
      </c>
      <c r="N54" s="36">
        <f>IF($D54="","",(IF($C54="","",IF(ISNA(SUMIF('9'!$V:$V,$C54,'9'!$AB:$AB)),0,SUMIF('9'!$V:$V,$C54,'9'!$AB:$AB)))-IF($D54="","",IF(ISNA(SUMIF('9'!$B:$B,$D54,'9'!$L:$L)),0,SUMIF('9'!$B:$B,$D54,'9'!$L:$L)))))</f>
        <v>0</v>
      </c>
      <c r="O54" s="36">
        <f>IF($D54="","",(IF($C54="","",IF(ISNA(SUMIF('10'!$V:$V,$C54,'10'!$AB:$AB)),0,SUMIF('10'!$V:$V,$C54,'10'!$AB:$AB)))-IF($D54="","",IF(ISNA(SUMIF('10'!$B:$B,$D54,'10'!$L:$L)),0,SUMIF('10'!$B:$B,$D54,'10'!$L:$L)))))</f>
        <v>0</v>
      </c>
      <c r="P54" s="36">
        <f>IF($D54="","",(IF($C54="","",IF(ISNA(SUMIF('11'!$V:$V,$C54,'11'!$AB:$AB)),0,SUMIF('11'!$V:$V,$C54,'11'!$AB:$AB)))-IF($D54="","",IF(ISNA(SUMIF('11'!$B:$B,$D54,'11'!$L:$L)),0,SUMIF('11'!$B:$B,$D54,'11'!$L:$L)))))</f>
        <v>0</v>
      </c>
      <c r="Q54" s="36">
        <f>IF($D54="","",(IF($C54="","",IF(ISNA(SUMIF('12'!$V:$V,$C54,'12'!$AB:$AB)),0,SUMIF('12'!$V:$V,$C54,'12'!$AB:$AB)))-IF($D54="","",IF(ISNA(SUMIF('12'!$B:$B,$D54,'12'!$L:$L)),0,SUMIF('12'!$B:$B,$D54,'12'!$L:$L)))))</f>
        <v>0</v>
      </c>
      <c r="R54" s="36">
        <f>IF($D54="","",(IF($C54="","",IF(ISNA(SUMIF('13'!$V:$V,$C54,'13'!$AB:$AB)),0,SUMIF('13'!$V:$V,$C54,'13'!$AB:$AB)))-IF($D54="","",IF(ISNA(SUMIF('13'!$B:$B,$D54,'13'!$L:$L)),0,SUMIF('13'!$B:$B,$D54,'13'!$L:$L)))))</f>
        <v>0</v>
      </c>
      <c r="S54" s="36">
        <f>IF($D54="","",(IF($C54="","",IF(ISNA(SUMIF('14'!$V:$V,$C54,'14'!$AB:$AB)),0,SUMIF('14'!$V:$V,$C54,'14'!$AB:$AB)))-IF($D54="","",IF(ISNA(SUMIF('14'!$B:$B,$D54,'14'!$L:$L)),0,SUMIF('14'!$B:$B,$D54,'14'!$L:$L)))))</f>
        <v>0</v>
      </c>
      <c r="T54" s="36">
        <f>IF($D54="","",(IF($C54="","",IF(ISNA(SUMIF('15'!$V:$V,$C54,'15'!$AB:$AB)),0,SUMIF('15'!$V:$V,$C54,'15'!$AB:$AB)))-IF($D54="","",IF(ISNA(SUMIF('15'!$B:$B,$D54,'15'!$L:$L)),0,SUMIF('15'!$B:$B,$D54,'15'!$L:$L)))))</f>
        <v>0</v>
      </c>
      <c r="U54" s="36">
        <f>IF($D54="","",(IF($C54="","",IF(ISNA(SUMIF('16'!$V:$V,$C54,'16'!$AB:$AB)),0,SUMIF('16'!$V:$V,$C54,'16'!$AB:$AB)))-IF($D54="","",IF(ISNA(SUMIF('16'!$B:$B,$D54,'16'!$L:$L)),0,SUMIF('16'!$B:$B,$D54,'16'!$L:$L)))))</f>
        <v>0</v>
      </c>
      <c r="V54" s="36">
        <f>IF($D54="","",(IF($C54="","",IF(ISNA(SUMIF('17'!$V:$V,$C54,'17'!$AB:$AB)),0,SUMIF('17'!$V:$V,$C54,'17'!$AB:$AB)))-IF($D54="","",IF(ISNA(SUMIF('17'!$B:$B,$D54,'17'!$L:$L)),0,SUMIF('17'!$B:$B,$D54,'17'!$L:$L)))))</f>
        <v>0</v>
      </c>
      <c r="W54" s="36">
        <f>IF($D54="","",(IF($C54="","",IF(ISNA(SUMIF('18'!$V:$V,$C54,'18'!$AB:$AB)),0,SUMIF('18'!$V:$V,$C54,'18'!$AB:$AB)))-IF($D54="","",IF(ISNA(SUMIF('18'!$B:$B,$D54,'18'!$L:$L)),0,SUMIF('18'!$B:$B,$D54,'18'!$L:$L)))))</f>
        <v>0</v>
      </c>
      <c r="X54" s="36">
        <f>IF($D54="","",(IF($C54="","",IF(ISNA(SUMIF('19'!$V:$V,$C54,'19'!$AB:$AB)),0,SUMIF('19'!$V:$V,$C54,'19'!$AB:$AB)))-IF($D54="","",IF(ISNA(SUMIF('19'!$B:$B,$D54,'19'!$L:$L)),0,SUMIF('19'!$B:$B,$D54,'19'!$L:$L)))))</f>
        <v>0</v>
      </c>
      <c r="Y54" s="36">
        <f>IF($D54="","",(IF($C54="","",IF(ISNA(SUMIF('20'!$V:$V,$C54,'20'!$AB:$AB)),0,SUMIF('20'!$V:$V,$C54,'20'!$AB:$AB)))-IF($D54="","",IF(ISNA(SUMIF('20'!$B:$B,$D54,'20'!$L:$L)),0,SUMIF('20'!$B:$B,$D54,'20'!$L:$L)))))</f>
        <v>0</v>
      </c>
      <c r="Z54" s="36">
        <f>IF($D54="","",(IF($C54="","",IF(ISNA(SUMIF('21'!$V:$V,$C54,'21'!$AB:$AB)),0,SUMIF('21'!$V:$V,$C54,'21'!$AB:$AB)))-IF($D54="","",IF(ISNA(SUMIF('21'!$B:$B,$D54,'21'!$L:$L)),0,SUMIF('21'!$B:$B,$D54,'21'!$L:$L)))))</f>
        <v>0</v>
      </c>
      <c r="AA54" s="36">
        <f>IF($D54="","",(IF($C54="","",IF(ISNA(SUMIF('22'!$V:$V,$C54,'22'!$AB:$AB)),0,SUMIF('22'!$V:$V,$C54,'22'!$AB:$AB)))-IF($D54="","",IF(ISNA(SUMIF('22'!$B:$B,$D54,'22'!$L:$L)),0,SUMIF('22'!$B:$B,$D54,'22'!$L:$L)))))</f>
        <v>0</v>
      </c>
      <c r="AB54" s="36">
        <f>IF($D54="","",(IF($C54="","",IF(ISNA(SUMIF('23'!$V:$V,$C54,'23'!$AB:$AB)),0,SUMIF('23'!$V:$V,$C54,'23'!$AB:$AB)))-IF($D54="","",IF(ISNA(SUMIF('23'!$B:$B,$D54,'23'!$L:$L)),0,SUMIF('23'!$B:$B,$D54,'23'!$L:$L)))))</f>
        <v>0</v>
      </c>
      <c r="AC54" s="36">
        <f>IF($D54="","",(IF($C54="","",IF(ISNA(SUMIF('24'!$V:$V,$C54,'24'!$AB:$AB)),0,SUMIF('24'!$V:$V,$C54,'24'!$AB:$AB)))-IF($D54="","",IF(ISNA(SUMIF('24'!$B:$B,$D54,'24'!$L:$L)),0,SUMIF('24'!$B:$B,$D54,'24'!$L:$L)))))</f>
        <v>0</v>
      </c>
      <c r="AD54" s="36">
        <f>IF($D54="","",(IF($C54="","",IF(ISNA(SUMIF('25'!$V:$V,$C54,'25'!$AB:$AB)),0,SUMIF('25'!$V:$V,$C54,'25'!$AB:$AB)))-IF($D54="","",IF(ISNA(SUMIF('25'!$B:$B,$D54,'25'!$L:$L)),0,SUMIF('25'!$B:$B,$D54,'25'!$L:$L)))))</f>
        <v>0</v>
      </c>
      <c r="AE54" s="36">
        <f>IF($D54="","",(IF($C54="","",IF(ISNA(SUMIF('26'!$V:$V,$C54,'26'!$AB:$AB)),0,SUMIF('26'!$V:$V,$C54,'26'!$AB:$AB)))-IF($D54="","",IF(ISNA(SUMIF('26'!$B:$B,$D54,'26'!$L:$L)),0,SUMIF('26'!$B:$B,$D54,'26'!$L:$L)))))</f>
        <v>0</v>
      </c>
      <c r="AF54" s="36">
        <f>IF($D54="","",(IF($C54="","",IF(ISNA(SUMIF('27'!$V:$V,$C54,'27'!$AB:$AB)),0,SUMIF('27'!$V:$V,$C54,'27'!$AB:$AB)))-IF($D54="","",IF(ISNA(SUMIF('27'!$B:$B,$D54,'27'!$L:$L)),0,SUMIF('27'!$B:$B,$D54,'27'!$L:$L)))))</f>
        <v>0</v>
      </c>
      <c r="AG54" s="36">
        <f>IF($D54="","",(IF($C54="","",IF(ISNA(SUMIF('28'!$V:$V,$C54,'28'!$AB:$AB)),0,SUMIF('28'!$V:$V,$C54,'28'!$AB:$AB)))-IF($D54="","",IF(ISNA(SUMIF('28'!$B:$B,$D54,'28'!$L:$L)),0,SUMIF('28'!$B:$B,$D54,'28'!$L:$L)))))</f>
        <v>0</v>
      </c>
      <c r="AH54" s="36">
        <f>IF($D54="","",(IF($C54="","",IF(ISNA(SUMIF('29'!$V:$V,$C54,'29'!$AB:$AB)),0,SUMIF('29'!$V:$V,$C54,'29'!$AB:$AB)))-IF($D54="","",IF(ISNA(SUMIF('29'!$B:$B,$D54,'29'!$L:$L)),0,SUMIF('29'!$B:$B,$D54,'29'!$L:$L)))))</f>
        <v>0</v>
      </c>
      <c r="AI54" s="36">
        <f>IF($D54="","",(IF($C54="","",IF(ISNA(SUMIF('30'!$V:$V,$C54,'30'!$AB:$AB)),0,SUMIF('30'!$V:$V,$C54,'30'!$AB:$AB)))-IF($D54="","",IF(ISNA(SUMIF('30'!$B:$B,$D54,'30'!$L:$L)),0,SUMIF('30'!$B:$B,$D54,'30'!$L:$L)))))</f>
        <v>0</v>
      </c>
      <c r="AJ54" s="36">
        <f>IF($D54="","",(IF($C54="","",IF(ISNA(SUMIF('31'!$V:$V,$C54,'31'!$AB:$AB)),0,SUMIF('31'!$V:$V,$C54,'31'!$AB:$AB)))-IF($D54="","",IF(ISNA(SUMIF('31'!$B:$B,$D54,'31'!$L:$L)),0,SUMIF('31'!$B:$B,$D54,'31'!$L:$L)))))</f>
        <v>0</v>
      </c>
      <c r="AK54" s="37">
        <f t="shared" si="2"/>
        <v>0</v>
      </c>
      <c r="AL54" s="33">
        <f t="shared" si="3"/>
        <v>128</v>
      </c>
    </row>
    <row r="55" spans="1:38" ht="17.399999999999999">
      <c r="A55" s="20">
        <v>49</v>
      </c>
      <c r="C55" s="41">
        <f>IF(D55="","",VLOOKUP('CUADRO GENERADO'!D55,'BASE DATOS CONDUCTORES'!B:C,2,FALSE))</f>
        <v>6131</v>
      </c>
      <c r="D55" s="30">
        <f>IFERROR(VLOOKUP(A55,'BASE DATOS CONDUCTORES'!$X$4:$AB$1001,5,FALSE),"")</f>
        <v>131</v>
      </c>
      <c r="E55" s="36" t="str">
        <f>IF(ISNA(VLOOKUP(D55,SALDOS!B:C,2,FALSE)),"",VLOOKUP(D55,SALDOS!B:C,2,FALSE))</f>
        <v/>
      </c>
      <c r="F55" s="36">
        <f>IF($D55="","",(IF($C55="","",IF(ISNA(SUMIF('1'!$V:$V,$C55,'1'!$AB:$AB)),0,SUMIF('1'!$V:$V,$C55,'1'!$AB:$AB)))-IF($D55="","",IF(ISNA(SUMIF('1'!$B:$B,$D55,'1'!$L:$L)),0,SUMIF('1'!$B:$B,$D55,'1'!$L:$L)))))</f>
        <v>0</v>
      </c>
      <c r="G55" s="36">
        <f>IF($D55="","",(IF($C55="","",IF(ISNA(SUMIF('2'!$V:$V,$C55,'2'!$AB:$AB)),0,SUMIF('2'!$V:$V,$C55,'2'!$AB:$AB)))-IF($D55="","",IF(ISNA(SUMIF('2'!$B:$B,$D55,'2'!$L:$L)),0,SUMIF('2'!$B:$B,$D55,'2'!$L:$L)))))</f>
        <v>0</v>
      </c>
      <c r="H55" s="36">
        <f>IF($D55="","",(IF($C55="","",IF(ISNA(SUMIF('3'!$V:$V,$C55,'3'!$AB:$AB)),0,SUMIF('3'!$V:$V,$C55,'3'!$AB:$AB)))-IF($D55="","",IF(ISNA(SUMIF('3'!$B:$B,$D55,'3'!$L:$L)),0,SUMIF('3'!$B:$B,$D55,'3'!$L:$L)))))</f>
        <v>0</v>
      </c>
      <c r="I55" s="36">
        <f>IF($D55="","",(IF($C55="","",IF(ISNA(SUMIF('4'!$V:$V,$C55,'4'!$AB:$AB)),0,SUMIF('4'!$V:$V,$C55,'4'!$AB:$AB)))-IF($D55="","",IF(ISNA(SUMIF('4'!$B:$B,$D55,'4'!$L:$L)),0,SUMIF('4'!$B:$B,$D55,'4'!$L:$L)))))</f>
        <v>0</v>
      </c>
      <c r="J55" s="36">
        <f>IF($D55="","",(IF($C55="","",IF(ISNA(SUMIF('5'!$V:$V,$C55,'5'!$AB:$AB)),0,SUMIF('5'!$V:$V,$C55,'5'!$AB:$AB)))-IF($D55="","",IF(ISNA(SUMIF('5'!$B:$B,$D55,'5'!$L:$L)),0,SUMIF('5'!$B:$B,$D55,'5'!$L:$L)))))</f>
        <v>0</v>
      </c>
      <c r="K55" s="36">
        <f>IF($D55="","",(IF($C55="","",IF(ISNA(SUMIF('6'!$V:$V,$C55,'6'!$AB:$AB)),0,SUMIF('6'!$V:$V,$C55,'6'!$AB:$AB)))-IF($D55="","",IF(ISNA(SUMIF('6'!$B:$B,$D55,'6'!$L:$L)),0,SUMIF('6'!$B:$B,$D55,'6'!$L:$L)))))</f>
        <v>0</v>
      </c>
      <c r="L55" s="36">
        <f>IF($D55="","",(IF($C55="","",IF(ISNA(SUMIF('7'!$V:$V,$C55,'7'!$AB:$AB)),0,SUMIF('7'!$V:$V,$C55,'7'!$AB:$AB)))-IF($D55="","",IF(ISNA(SUMIF('7'!$B:$B,$D55,'7'!$L:$L)),0,SUMIF('7'!$B:$B,$D55,'7'!$L:$L)))))</f>
        <v>0</v>
      </c>
      <c r="M55" s="36">
        <f>IF($D55="","",(IF($C55="","",IF(ISNA(SUMIF('8'!$V:$V,$C55,'8'!$AB:$AB)),0,SUMIF('8'!$V:$V,$C55,'8'!$AB:$AB)))-IF($D55="","",IF(ISNA(SUMIF('8'!$B:$B,$D55,'8'!$L:$L)),0,SUMIF('8'!$B:$B,$D55,'8'!$L:$L)))))</f>
        <v>0</v>
      </c>
      <c r="N55" s="36">
        <f>IF($D55="","",(IF($C55="","",IF(ISNA(SUMIF('9'!$V:$V,$C55,'9'!$AB:$AB)),0,SUMIF('9'!$V:$V,$C55,'9'!$AB:$AB)))-IF($D55="","",IF(ISNA(SUMIF('9'!$B:$B,$D55,'9'!$L:$L)),0,SUMIF('9'!$B:$B,$D55,'9'!$L:$L)))))</f>
        <v>0</v>
      </c>
      <c r="O55" s="36">
        <f>IF($D55="","",(IF($C55="","",IF(ISNA(SUMIF('10'!$V:$V,$C55,'10'!$AB:$AB)),0,SUMIF('10'!$V:$V,$C55,'10'!$AB:$AB)))-IF($D55="","",IF(ISNA(SUMIF('10'!$B:$B,$D55,'10'!$L:$L)),0,SUMIF('10'!$B:$B,$D55,'10'!$L:$L)))))</f>
        <v>0</v>
      </c>
      <c r="P55" s="36">
        <f>IF($D55="","",(IF($C55="","",IF(ISNA(SUMIF('11'!$V:$V,$C55,'11'!$AB:$AB)),0,SUMIF('11'!$V:$V,$C55,'11'!$AB:$AB)))-IF($D55="","",IF(ISNA(SUMIF('11'!$B:$B,$D55,'11'!$L:$L)),0,SUMIF('11'!$B:$B,$D55,'11'!$L:$L)))))</f>
        <v>0</v>
      </c>
      <c r="Q55" s="36">
        <f>IF($D55="","",(IF($C55="","",IF(ISNA(SUMIF('12'!$V:$V,$C55,'12'!$AB:$AB)),0,SUMIF('12'!$V:$V,$C55,'12'!$AB:$AB)))-IF($D55="","",IF(ISNA(SUMIF('12'!$B:$B,$D55,'12'!$L:$L)),0,SUMIF('12'!$B:$B,$D55,'12'!$L:$L)))))</f>
        <v>0</v>
      </c>
      <c r="R55" s="36">
        <f>IF($D55="","",(IF($C55="","",IF(ISNA(SUMIF('13'!$V:$V,$C55,'13'!$AB:$AB)),0,SUMIF('13'!$V:$V,$C55,'13'!$AB:$AB)))-IF($D55="","",IF(ISNA(SUMIF('13'!$B:$B,$D55,'13'!$L:$L)),0,SUMIF('13'!$B:$B,$D55,'13'!$L:$L)))))</f>
        <v>0</v>
      </c>
      <c r="S55" s="36">
        <f>IF($D55="","",(IF($C55="","",IF(ISNA(SUMIF('14'!$V:$V,$C55,'14'!$AB:$AB)),0,SUMIF('14'!$V:$V,$C55,'14'!$AB:$AB)))-IF($D55="","",IF(ISNA(SUMIF('14'!$B:$B,$D55,'14'!$L:$L)),0,SUMIF('14'!$B:$B,$D55,'14'!$L:$L)))))</f>
        <v>0</v>
      </c>
      <c r="T55" s="36">
        <f>IF($D55="","",(IF($C55="","",IF(ISNA(SUMIF('15'!$V:$V,$C55,'15'!$AB:$AB)),0,SUMIF('15'!$V:$V,$C55,'15'!$AB:$AB)))-IF($D55="","",IF(ISNA(SUMIF('15'!$B:$B,$D55,'15'!$L:$L)),0,SUMIF('15'!$B:$B,$D55,'15'!$L:$L)))))</f>
        <v>0</v>
      </c>
      <c r="U55" s="36">
        <f>IF($D55="","",(IF($C55="","",IF(ISNA(SUMIF('16'!$V:$V,$C55,'16'!$AB:$AB)),0,SUMIF('16'!$V:$V,$C55,'16'!$AB:$AB)))-IF($D55="","",IF(ISNA(SUMIF('16'!$B:$B,$D55,'16'!$L:$L)),0,SUMIF('16'!$B:$B,$D55,'16'!$L:$L)))))</f>
        <v>0</v>
      </c>
      <c r="V55" s="36">
        <f>IF($D55="","",(IF($C55="","",IF(ISNA(SUMIF('17'!$V:$V,$C55,'17'!$AB:$AB)),0,SUMIF('17'!$V:$V,$C55,'17'!$AB:$AB)))-IF($D55="","",IF(ISNA(SUMIF('17'!$B:$B,$D55,'17'!$L:$L)),0,SUMIF('17'!$B:$B,$D55,'17'!$L:$L)))))</f>
        <v>0</v>
      </c>
      <c r="W55" s="36">
        <f>IF($D55="","",(IF($C55="","",IF(ISNA(SUMIF('18'!$V:$V,$C55,'18'!$AB:$AB)),0,SUMIF('18'!$V:$V,$C55,'18'!$AB:$AB)))-IF($D55="","",IF(ISNA(SUMIF('18'!$B:$B,$D55,'18'!$L:$L)),0,SUMIF('18'!$B:$B,$D55,'18'!$L:$L)))))</f>
        <v>0</v>
      </c>
      <c r="X55" s="36">
        <f>IF($D55="","",(IF($C55="","",IF(ISNA(SUMIF('19'!$V:$V,$C55,'19'!$AB:$AB)),0,SUMIF('19'!$V:$V,$C55,'19'!$AB:$AB)))-IF($D55="","",IF(ISNA(SUMIF('19'!$B:$B,$D55,'19'!$L:$L)),0,SUMIF('19'!$B:$B,$D55,'19'!$L:$L)))))</f>
        <v>0</v>
      </c>
      <c r="Y55" s="36">
        <f>IF($D55="","",(IF($C55="","",IF(ISNA(SUMIF('20'!$V:$V,$C55,'20'!$AB:$AB)),0,SUMIF('20'!$V:$V,$C55,'20'!$AB:$AB)))-IF($D55="","",IF(ISNA(SUMIF('20'!$B:$B,$D55,'20'!$L:$L)),0,SUMIF('20'!$B:$B,$D55,'20'!$L:$L)))))</f>
        <v>0</v>
      </c>
      <c r="Z55" s="36">
        <f>IF($D55="","",(IF($C55="","",IF(ISNA(SUMIF('21'!$V:$V,$C55,'21'!$AB:$AB)),0,SUMIF('21'!$V:$V,$C55,'21'!$AB:$AB)))-IF($D55="","",IF(ISNA(SUMIF('21'!$B:$B,$D55,'21'!$L:$L)),0,SUMIF('21'!$B:$B,$D55,'21'!$L:$L)))))</f>
        <v>0</v>
      </c>
      <c r="AA55" s="36">
        <f>IF($D55="","",(IF($C55="","",IF(ISNA(SUMIF('22'!$V:$V,$C55,'22'!$AB:$AB)),0,SUMIF('22'!$V:$V,$C55,'22'!$AB:$AB)))-IF($D55="","",IF(ISNA(SUMIF('22'!$B:$B,$D55,'22'!$L:$L)),0,SUMIF('22'!$B:$B,$D55,'22'!$L:$L)))))</f>
        <v>0</v>
      </c>
      <c r="AB55" s="36">
        <f>IF($D55="","",(IF($C55="","",IF(ISNA(SUMIF('23'!$V:$V,$C55,'23'!$AB:$AB)),0,SUMIF('23'!$V:$V,$C55,'23'!$AB:$AB)))-IF($D55="","",IF(ISNA(SUMIF('23'!$B:$B,$D55,'23'!$L:$L)),0,SUMIF('23'!$B:$B,$D55,'23'!$L:$L)))))</f>
        <v>0</v>
      </c>
      <c r="AC55" s="36">
        <f>IF($D55="","",(IF($C55="","",IF(ISNA(SUMIF('24'!$V:$V,$C55,'24'!$AB:$AB)),0,SUMIF('24'!$V:$V,$C55,'24'!$AB:$AB)))-IF($D55="","",IF(ISNA(SUMIF('24'!$B:$B,$D55,'24'!$L:$L)),0,SUMIF('24'!$B:$B,$D55,'24'!$L:$L)))))</f>
        <v>0</v>
      </c>
      <c r="AD55" s="36">
        <f>IF($D55="","",(IF($C55="","",IF(ISNA(SUMIF('25'!$V:$V,$C55,'25'!$AB:$AB)),0,SUMIF('25'!$V:$V,$C55,'25'!$AB:$AB)))-IF($D55="","",IF(ISNA(SUMIF('25'!$B:$B,$D55,'25'!$L:$L)),0,SUMIF('25'!$B:$B,$D55,'25'!$L:$L)))))</f>
        <v>0</v>
      </c>
      <c r="AE55" s="36">
        <f>IF($D55="","",(IF($C55="","",IF(ISNA(SUMIF('26'!$V:$V,$C55,'26'!$AB:$AB)),0,SUMIF('26'!$V:$V,$C55,'26'!$AB:$AB)))-IF($D55="","",IF(ISNA(SUMIF('26'!$B:$B,$D55,'26'!$L:$L)),0,SUMIF('26'!$B:$B,$D55,'26'!$L:$L)))))</f>
        <v>0</v>
      </c>
      <c r="AF55" s="36">
        <f>IF($D55="","",(IF($C55="","",IF(ISNA(SUMIF('27'!$V:$V,$C55,'27'!$AB:$AB)),0,SUMIF('27'!$V:$V,$C55,'27'!$AB:$AB)))-IF($D55="","",IF(ISNA(SUMIF('27'!$B:$B,$D55,'27'!$L:$L)),0,SUMIF('27'!$B:$B,$D55,'27'!$L:$L)))))</f>
        <v>0</v>
      </c>
      <c r="AG55" s="36">
        <f>IF($D55="","",(IF($C55="","",IF(ISNA(SUMIF('28'!$V:$V,$C55,'28'!$AB:$AB)),0,SUMIF('28'!$V:$V,$C55,'28'!$AB:$AB)))-IF($D55="","",IF(ISNA(SUMIF('28'!$B:$B,$D55,'28'!$L:$L)),0,SUMIF('28'!$B:$B,$D55,'28'!$L:$L)))))</f>
        <v>0</v>
      </c>
      <c r="AH55" s="36">
        <f>IF($D55="","",(IF($C55="","",IF(ISNA(SUMIF('29'!$V:$V,$C55,'29'!$AB:$AB)),0,SUMIF('29'!$V:$V,$C55,'29'!$AB:$AB)))-IF($D55="","",IF(ISNA(SUMIF('29'!$B:$B,$D55,'29'!$L:$L)),0,SUMIF('29'!$B:$B,$D55,'29'!$L:$L)))))</f>
        <v>0</v>
      </c>
      <c r="AI55" s="36">
        <f>IF($D55="","",(IF($C55="","",IF(ISNA(SUMIF('30'!$V:$V,$C55,'30'!$AB:$AB)),0,SUMIF('30'!$V:$V,$C55,'30'!$AB:$AB)))-IF($D55="","",IF(ISNA(SUMIF('30'!$B:$B,$D55,'30'!$L:$L)),0,SUMIF('30'!$B:$B,$D55,'30'!$L:$L)))))</f>
        <v>0</v>
      </c>
      <c r="AJ55" s="36">
        <f>IF($D55="","",(IF($C55="","",IF(ISNA(SUMIF('31'!$V:$V,$C55,'31'!$AB:$AB)),0,SUMIF('31'!$V:$V,$C55,'31'!$AB:$AB)))-IF($D55="","",IF(ISNA(SUMIF('31'!$B:$B,$D55,'31'!$L:$L)),0,SUMIF('31'!$B:$B,$D55,'31'!$L:$L)))))</f>
        <v>0</v>
      </c>
      <c r="AK55" s="37">
        <f t="shared" si="2"/>
        <v>0</v>
      </c>
      <c r="AL55" s="33">
        <f t="shared" si="3"/>
        <v>131</v>
      </c>
    </row>
    <row r="56" spans="1:38" ht="17.399999999999999">
      <c r="A56" s="20">
        <v>50</v>
      </c>
      <c r="C56" s="41">
        <f>IF(D56="","",VLOOKUP('CUADRO GENERADO'!D56,'BASE DATOS CONDUCTORES'!B:C,2,FALSE))</f>
        <v>6136</v>
      </c>
      <c r="D56" s="30">
        <f>IFERROR(VLOOKUP(A56,'BASE DATOS CONDUCTORES'!$X$4:$AB$1001,5,FALSE),"")</f>
        <v>136</v>
      </c>
      <c r="E56" s="36" t="str">
        <f>IF(ISNA(VLOOKUP(D56,SALDOS!B:C,2,FALSE)),"",VLOOKUP(D56,SALDOS!B:C,2,FALSE))</f>
        <v/>
      </c>
      <c r="F56" s="36">
        <f>IF($D56="","",(IF($C56="","",IF(ISNA(SUMIF('1'!$V:$V,$C56,'1'!$AB:$AB)),0,SUMIF('1'!$V:$V,$C56,'1'!$AB:$AB)))-IF($D56="","",IF(ISNA(SUMIF('1'!$B:$B,$D56,'1'!$L:$L)),0,SUMIF('1'!$B:$B,$D56,'1'!$L:$L)))))</f>
        <v>0</v>
      </c>
      <c r="G56" s="36">
        <f>IF($D56="","",(IF($C56="","",IF(ISNA(SUMIF('2'!$V:$V,$C56,'2'!$AB:$AB)),0,SUMIF('2'!$V:$V,$C56,'2'!$AB:$AB)))-IF($D56="","",IF(ISNA(SUMIF('2'!$B:$B,$D56,'2'!$L:$L)),0,SUMIF('2'!$B:$B,$D56,'2'!$L:$L)))))</f>
        <v>0</v>
      </c>
      <c r="H56" s="36">
        <f>IF($D56="","",(IF($C56="","",IF(ISNA(SUMIF('3'!$V:$V,$C56,'3'!$AB:$AB)),0,SUMIF('3'!$V:$V,$C56,'3'!$AB:$AB)))-IF($D56="","",IF(ISNA(SUMIF('3'!$B:$B,$D56,'3'!$L:$L)),0,SUMIF('3'!$B:$B,$D56,'3'!$L:$L)))))</f>
        <v>0</v>
      </c>
      <c r="I56" s="36">
        <f>IF($D56="","",(IF($C56="","",IF(ISNA(SUMIF('4'!$V:$V,$C56,'4'!$AB:$AB)),0,SUMIF('4'!$V:$V,$C56,'4'!$AB:$AB)))-IF($D56="","",IF(ISNA(SUMIF('4'!$B:$B,$D56,'4'!$L:$L)),0,SUMIF('4'!$B:$B,$D56,'4'!$L:$L)))))</f>
        <v>0</v>
      </c>
      <c r="J56" s="36">
        <f>IF($D56="","",(IF($C56="","",IF(ISNA(SUMIF('5'!$V:$V,$C56,'5'!$AB:$AB)),0,SUMIF('5'!$V:$V,$C56,'5'!$AB:$AB)))-IF($D56="","",IF(ISNA(SUMIF('5'!$B:$B,$D56,'5'!$L:$L)),0,SUMIF('5'!$B:$B,$D56,'5'!$L:$L)))))</f>
        <v>0</v>
      </c>
      <c r="K56" s="36">
        <f>IF($D56="","",(IF($C56="","",IF(ISNA(SUMIF('6'!$V:$V,$C56,'6'!$AB:$AB)),0,SUMIF('6'!$V:$V,$C56,'6'!$AB:$AB)))-IF($D56="","",IF(ISNA(SUMIF('6'!$B:$B,$D56,'6'!$L:$L)),0,SUMIF('6'!$B:$B,$D56,'6'!$L:$L)))))</f>
        <v>0</v>
      </c>
      <c r="L56" s="36">
        <f>IF($D56="","",(IF($C56="","",IF(ISNA(SUMIF('7'!$V:$V,$C56,'7'!$AB:$AB)),0,SUMIF('7'!$V:$V,$C56,'7'!$AB:$AB)))-IF($D56="","",IF(ISNA(SUMIF('7'!$B:$B,$D56,'7'!$L:$L)),0,SUMIF('7'!$B:$B,$D56,'7'!$L:$L)))))</f>
        <v>0</v>
      </c>
      <c r="M56" s="36">
        <f>IF($D56="","",(IF($C56="","",IF(ISNA(SUMIF('8'!$V:$V,$C56,'8'!$AB:$AB)),0,SUMIF('8'!$V:$V,$C56,'8'!$AB:$AB)))-IF($D56="","",IF(ISNA(SUMIF('8'!$B:$B,$D56,'8'!$L:$L)),0,SUMIF('8'!$B:$B,$D56,'8'!$L:$L)))))</f>
        <v>0</v>
      </c>
      <c r="N56" s="36">
        <f>IF($D56="","",(IF($C56="","",IF(ISNA(SUMIF('9'!$V:$V,$C56,'9'!$AB:$AB)),0,SUMIF('9'!$V:$V,$C56,'9'!$AB:$AB)))-IF($D56="","",IF(ISNA(SUMIF('9'!$B:$B,$D56,'9'!$L:$L)),0,SUMIF('9'!$B:$B,$D56,'9'!$L:$L)))))</f>
        <v>0</v>
      </c>
      <c r="O56" s="36">
        <f>IF($D56="","",(IF($C56="","",IF(ISNA(SUMIF('10'!$V:$V,$C56,'10'!$AB:$AB)),0,SUMIF('10'!$V:$V,$C56,'10'!$AB:$AB)))-IF($D56="","",IF(ISNA(SUMIF('10'!$B:$B,$D56,'10'!$L:$L)),0,SUMIF('10'!$B:$B,$D56,'10'!$L:$L)))))</f>
        <v>0</v>
      </c>
      <c r="P56" s="36">
        <f>IF($D56="","",(IF($C56="","",IF(ISNA(SUMIF('11'!$V:$V,$C56,'11'!$AB:$AB)),0,SUMIF('11'!$V:$V,$C56,'11'!$AB:$AB)))-IF($D56="","",IF(ISNA(SUMIF('11'!$B:$B,$D56,'11'!$L:$L)),0,SUMIF('11'!$B:$B,$D56,'11'!$L:$L)))))</f>
        <v>0</v>
      </c>
      <c r="Q56" s="36">
        <f>IF($D56="","",(IF($C56="","",IF(ISNA(SUMIF('12'!$V:$V,$C56,'12'!$AB:$AB)),0,SUMIF('12'!$V:$V,$C56,'12'!$AB:$AB)))-IF($D56="","",IF(ISNA(SUMIF('12'!$B:$B,$D56,'12'!$L:$L)),0,SUMIF('12'!$B:$B,$D56,'12'!$L:$L)))))</f>
        <v>0</v>
      </c>
      <c r="R56" s="36">
        <f>IF($D56="","",(IF($C56="","",IF(ISNA(SUMIF('13'!$V:$V,$C56,'13'!$AB:$AB)),0,SUMIF('13'!$V:$V,$C56,'13'!$AB:$AB)))-IF($D56="","",IF(ISNA(SUMIF('13'!$B:$B,$D56,'13'!$L:$L)),0,SUMIF('13'!$B:$B,$D56,'13'!$L:$L)))))</f>
        <v>0</v>
      </c>
      <c r="S56" s="36">
        <f>IF($D56="","",(IF($C56="","",IF(ISNA(SUMIF('14'!$V:$V,$C56,'14'!$AB:$AB)),0,SUMIF('14'!$V:$V,$C56,'14'!$AB:$AB)))-IF($D56="","",IF(ISNA(SUMIF('14'!$B:$B,$D56,'14'!$L:$L)),0,SUMIF('14'!$B:$B,$D56,'14'!$L:$L)))))</f>
        <v>0</v>
      </c>
      <c r="T56" s="36">
        <f>IF($D56="","",(IF($C56="","",IF(ISNA(SUMIF('15'!$V:$V,$C56,'15'!$AB:$AB)),0,SUMIF('15'!$V:$V,$C56,'15'!$AB:$AB)))-IF($D56="","",IF(ISNA(SUMIF('15'!$B:$B,$D56,'15'!$L:$L)),0,SUMIF('15'!$B:$B,$D56,'15'!$L:$L)))))</f>
        <v>0</v>
      </c>
      <c r="U56" s="36">
        <f>IF($D56="","",(IF($C56="","",IF(ISNA(SUMIF('16'!$V:$V,$C56,'16'!$AB:$AB)),0,SUMIF('16'!$V:$V,$C56,'16'!$AB:$AB)))-IF($D56="","",IF(ISNA(SUMIF('16'!$B:$B,$D56,'16'!$L:$L)),0,SUMIF('16'!$B:$B,$D56,'16'!$L:$L)))))</f>
        <v>0</v>
      </c>
      <c r="V56" s="36">
        <f>IF($D56="","",(IF($C56="","",IF(ISNA(SUMIF('17'!$V:$V,$C56,'17'!$AB:$AB)),0,SUMIF('17'!$V:$V,$C56,'17'!$AB:$AB)))-IF($D56="","",IF(ISNA(SUMIF('17'!$B:$B,$D56,'17'!$L:$L)),0,SUMIF('17'!$B:$B,$D56,'17'!$L:$L)))))</f>
        <v>0</v>
      </c>
      <c r="W56" s="36">
        <f>IF($D56="","",(IF($C56="","",IF(ISNA(SUMIF('18'!$V:$V,$C56,'18'!$AB:$AB)),0,SUMIF('18'!$V:$V,$C56,'18'!$AB:$AB)))-IF($D56="","",IF(ISNA(SUMIF('18'!$B:$B,$D56,'18'!$L:$L)),0,SUMIF('18'!$B:$B,$D56,'18'!$L:$L)))))</f>
        <v>0</v>
      </c>
      <c r="X56" s="36">
        <f>IF($D56="","",(IF($C56="","",IF(ISNA(SUMIF('19'!$V:$V,$C56,'19'!$AB:$AB)),0,SUMIF('19'!$V:$V,$C56,'19'!$AB:$AB)))-IF($D56="","",IF(ISNA(SUMIF('19'!$B:$B,$D56,'19'!$L:$L)),0,SUMIF('19'!$B:$B,$D56,'19'!$L:$L)))))</f>
        <v>0</v>
      </c>
      <c r="Y56" s="36">
        <f>IF($D56="","",(IF($C56="","",IF(ISNA(SUMIF('20'!$V:$V,$C56,'20'!$AB:$AB)),0,SUMIF('20'!$V:$V,$C56,'20'!$AB:$AB)))-IF($D56="","",IF(ISNA(SUMIF('20'!$B:$B,$D56,'20'!$L:$L)),0,SUMIF('20'!$B:$B,$D56,'20'!$L:$L)))))</f>
        <v>0</v>
      </c>
      <c r="Z56" s="36">
        <f>IF($D56="","",(IF($C56="","",IF(ISNA(SUMIF('21'!$V:$V,$C56,'21'!$AB:$AB)),0,SUMIF('21'!$V:$V,$C56,'21'!$AB:$AB)))-IF($D56="","",IF(ISNA(SUMIF('21'!$B:$B,$D56,'21'!$L:$L)),0,SUMIF('21'!$B:$B,$D56,'21'!$L:$L)))))</f>
        <v>0</v>
      </c>
      <c r="AA56" s="36">
        <f>IF($D56="","",(IF($C56="","",IF(ISNA(SUMIF('22'!$V:$V,$C56,'22'!$AB:$AB)),0,SUMIF('22'!$V:$V,$C56,'22'!$AB:$AB)))-IF($D56="","",IF(ISNA(SUMIF('22'!$B:$B,$D56,'22'!$L:$L)),0,SUMIF('22'!$B:$B,$D56,'22'!$L:$L)))))</f>
        <v>0</v>
      </c>
      <c r="AB56" s="36">
        <f>IF($D56="","",(IF($C56="","",IF(ISNA(SUMIF('23'!$V:$V,$C56,'23'!$AB:$AB)),0,SUMIF('23'!$V:$V,$C56,'23'!$AB:$AB)))-IF($D56="","",IF(ISNA(SUMIF('23'!$B:$B,$D56,'23'!$L:$L)),0,SUMIF('23'!$B:$B,$D56,'23'!$L:$L)))))</f>
        <v>0</v>
      </c>
      <c r="AC56" s="36">
        <f>IF($D56="","",(IF($C56="","",IF(ISNA(SUMIF('24'!$V:$V,$C56,'24'!$AB:$AB)),0,SUMIF('24'!$V:$V,$C56,'24'!$AB:$AB)))-IF($D56="","",IF(ISNA(SUMIF('24'!$B:$B,$D56,'24'!$L:$L)),0,SUMIF('24'!$B:$B,$D56,'24'!$L:$L)))))</f>
        <v>0</v>
      </c>
      <c r="AD56" s="36">
        <f>IF($D56="","",(IF($C56="","",IF(ISNA(SUMIF('25'!$V:$V,$C56,'25'!$AB:$AB)),0,SUMIF('25'!$V:$V,$C56,'25'!$AB:$AB)))-IF($D56="","",IF(ISNA(SUMIF('25'!$B:$B,$D56,'25'!$L:$L)),0,SUMIF('25'!$B:$B,$D56,'25'!$L:$L)))))</f>
        <v>0</v>
      </c>
      <c r="AE56" s="36">
        <f>IF($D56="","",(IF($C56="","",IF(ISNA(SUMIF('26'!$V:$V,$C56,'26'!$AB:$AB)),0,SUMIF('26'!$V:$V,$C56,'26'!$AB:$AB)))-IF($D56="","",IF(ISNA(SUMIF('26'!$B:$B,$D56,'26'!$L:$L)),0,SUMIF('26'!$B:$B,$D56,'26'!$L:$L)))))</f>
        <v>0</v>
      </c>
      <c r="AF56" s="36">
        <f>IF($D56="","",(IF($C56="","",IF(ISNA(SUMIF('27'!$V:$V,$C56,'27'!$AB:$AB)),0,SUMIF('27'!$V:$V,$C56,'27'!$AB:$AB)))-IF($D56="","",IF(ISNA(SUMIF('27'!$B:$B,$D56,'27'!$L:$L)),0,SUMIF('27'!$B:$B,$D56,'27'!$L:$L)))))</f>
        <v>0</v>
      </c>
      <c r="AG56" s="36">
        <f>IF($D56="","",(IF($C56="","",IF(ISNA(SUMIF('28'!$V:$V,$C56,'28'!$AB:$AB)),0,SUMIF('28'!$V:$V,$C56,'28'!$AB:$AB)))-IF($D56="","",IF(ISNA(SUMIF('28'!$B:$B,$D56,'28'!$L:$L)),0,SUMIF('28'!$B:$B,$D56,'28'!$L:$L)))))</f>
        <v>0</v>
      </c>
      <c r="AH56" s="36">
        <f>IF($D56="","",(IF($C56="","",IF(ISNA(SUMIF('29'!$V:$V,$C56,'29'!$AB:$AB)),0,SUMIF('29'!$V:$V,$C56,'29'!$AB:$AB)))-IF($D56="","",IF(ISNA(SUMIF('29'!$B:$B,$D56,'29'!$L:$L)),0,SUMIF('29'!$B:$B,$D56,'29'!$L:$L)))))</f>
        <v>0</v>
      </c>
      <c r="AI56" s="36">
        <f>IF($D56="","",(IF($C56="","",IF(ISNA(SUMIF('30'!$V:$V,$C56,'30'!$AB:$AB)),0,SUMIF('30'!$V:$V,$C56,'30'!$AB:$AB)))-IF($D56="","",IF(ISNA(SUMIF('30'!$B:$B,$D56,'30'!$L:$L)),0,SUMIF('30'!$B:$B,$D56,'30'!$L:$L)))))</f>
        <v>0</v>
      </c>
      <c r="AJ56" s="36">
        <f>IF($D56="","",(IF($C56="","",IF(ISNA(SUMIF('31'!$V:$V,$C56,'31'!$AB:$AB)),0,SUMIF('31'!$V:$V,$C56,'31'!$AB:$AB)))-IF($D56="","",IF(ISNA(SUMIF('31'!$B:$B,$D56,'31'!$L:$L)),0,SUMIF('31'!$B:$B,$D56,'31'!$L:$L)))))</f>
        <v>0</v>
      </c>
      <c r="AK56" s="37">
        <f t="shared" si="2"/>
        <v>0</v>
      </c>
      <c r="AL56" s="33">
        <f t="shared" si="3"/>
        <v>136</v>
      </c>
    </row>
    <row r="57" spans="1:38" ht="17.399999999999999">
      <c r="A57" s="20">
        <v>51</v>
      </c>
      <c r="C57" s="41">
        <f>IF(D57="","",VLOOKUP('CUADRO GENERADO'!D57,'BASE DATOS CONDUCTORES'!B:C,2,FALSE))</f>
        <v>6508</v>
      </c>
      <c r="D57" s="30">
        <f>IFERROR(VLOOKUP(A57,'BASE DATOS CONDUCTORES'!$X$4:$AB$1001,5,FALSE),"")</f>
        <v>137</v>
      </c>
      <c r="E57" s="36" t="str">
        <f>IF(ISNA(VLOOKUP(D57,SALDOS!B:C,2,FALSE)),"",VLOOKUP(D57,SALDOS!B:C,2,FALSE))</f>
        <v/>
      </c>
      <c r="F57" s="36">
        <f>IF($D57="","",(IF($C57="","",IF(ISNA(SUMIF('1'!$V:$V,$C57,'1'!$AB:$AB)),0,SUMIF('1'!$V:$V,$C57,'1'!$AB:$AB)))-IF($D57="","",IF(ISNA(SUMIF('1'!$B:$B,$D57,'1'!$L:$L)),0,SUMIF('1'!$B:$B,$D57,'1'!$L:$L)))))</f>
        <v>0</v>
      </c>
      <c r="G57" s="36">
        <f>IF($D57="","",(IF($C57="","",IF(ISNA(SUMIF('2'!$V:$V,$C57,'2'!$AB:$AB)),0,SUMIF('2'!$V:$V,$C57,'2'!$AB:$AB)))-IF($D57="","",IF(ISNA(SUMIF('2'!$B:$B,$D57,'2'!$L:$L)),0,SUMIF('2'!$B:$B,$D57,'2'!$L:$L)))))</f>
        <v>0</v>
      </c>
      <c r="H57" s="36">
        <f>IF($D57="","",(IF($C57="","",IF(ISNA(SUMIF('3'!$V:$V,$C57,'3'!$AB:$AB)),0,SUMIF('3'!$V:$V,$C57,'3'!$AB:$AB)))-IF($D57="","",IF(ISNA(SUMIF('3'!$B:$B,$D57,'3'!$L:$L)),0,SUMIF('3'!$B:$B,$D57,'3'!$L:$L)))))</f>
        <v>0</v>
      </c>
      <c r="I57" s="36">
        <f>IF($D57="","",(IF($C57="","",IF(ISNA(SUMIF('4'!$V:$V,$C57,'4'!$AB:$AB)),0,SUMIF('4'!$V:$V,$C57,'4'!$AB:$AB)))-IF($D57="","",IF(ISNA(SUMIF('4'!$B:$B,$D57,'4'!$L:$L)),0,SUMIF('4'!$B:$B,$D57,'4'!$L:$L)))))</f>
        <v>0</v>
      </c>
      <c r="J57" s="36">
        <f>IF($D57="","",(IF($C57="","",IF(ISNA(SUMIF('5'!$V:$V,$C57,'5'!$AB:$AB)),0,SUMIF('5'!$V:$V,$C57,'5'!$AB:$AB)))-IF($D57="","",IF(ISNA(SUMIF('5'!$B:$B,$D57,'5'!$L:$L)),0,SUMIF('5'!$B:$B,$D57,'5'!$L:$L)))))</f>
        <v>0</v>
      </c>
      <c r="K57" s="36">
        <f>IF($D57="","",(IF($C57="","",IF(ISNA(SUMIF('6'!$V:$V,$C57,'6'!$AB:$AB)),0,SUMIF('6'!$V:$V,$C57,'6'!$AB:$AB)))-IF($D57="","",IF(ISNA(SUMIF('6'!$B:$B,$D57,'6'!$L:$L)),0,SUMIF('6'!$B:$B,$D57,'6'!$L:$L)))))</f>
        <v>0</v>
      </c>
      <c r="L57" s="36">
        <f>IF($D57="","",(IF($C57="","",IF(ISNA(SUMIF('7'!$V:$V,$C57,'7'!$AB:$AB)),0,SUMIF('7'!$V:$V,$C57,'7'!$AB:$AB)))-IF($D57="","",IF(ISNA(SUMIF('7'!$B:$B,$D57,'7'!$L:$L)),0,SUMIF('7'!$B:$B,$D57,'7'!$L:$L)))))</f>
        <v>0</v>
      </c>
      <c r="M57" s="36">
        <f>IF($D57="","",(IF($C57="","",IF(ISNA(SUMIF('8'!$V:$V,$C57,'8'!$AB:$AB)),0,SUMIF('8'!$V:$V,$C57,'8'!$AB:$AB)))-IF($D57="","",IF(ISNA(SUMIF('8'!$B:$B,$D57,'8'!$L:$L)),0,SUMIF('8'!$B:$B,$D57,'8'!$L:$L)))))</f>
        <v>0</v>
      </c>
      <c r="N57" s="36">
        <f>IF($D57="","",(IF($C57="","",IF(ISNA(SUMIF('9'!$V:$V,$C57,'9'!$AB:$AB)),0,SUMIF('9'!$V:$V,$C57,'9'!$AB:$AB)))-IF($D57="","",IF(ISNA(SUMIF('9'!$B:$B,$D57,'9'!$L:$L)),0,SUMIF('9'!$B:$B,$D57,'9'!$L:$L)))))</f>
        <v>0</v>
      </c>
      <c r="O57" s="36">
        <f>IF($D57="","",(IF($C57="","",IF(ISNA(SUMIF('10'!$V:$V,$C57,'10'!$AB:$AB)),0,SUMIF('10'!$V:$V,$C57,'10'!$AB:$AB)))-IF($D57="","",IF(ISNA(SUMIF('10'!$B:$B,$D57,'10'!$L:$L)),0,SUMIF('10'!$B:$B,$D57,'10'!$L:$L)))))</f>
        <v>0</v>
      </c>
      <c r="P57" s="36">
        <f>IF($D57="","",(IF($C57="","",IF(ISNA(SUMIF('11'!$V:$V,$C57,'11'!$AB:$AB)),0,SUMIF('11'!$V:$V,$C57,'11'!$AB:$AB)))-IF($D57="","",IF(ISNA(SUMIF('11'!$B:$B,$D57,'11'!$L:$L)),0,SUMIF('11'!$B:$B,$D57,'11'!$L:$L)))))</f>
        <v>0</v>
      </c>
      <c r="Q57" s="36">
        <f>IF($D57="","",(IF($C57="","",IF(ISNA(SUMIF('12'!$V:$V,$C57,'12'!$AB:$AB)),0,SUMIF('12'!$V:$V,$C57,'12'!$AB:$AB)))-IF($D57="","",IF(ISNA(SUMIF('12'!$B:$B,$D57,'12'!$L:$L)),0,SUMIF('12'!$B:$B,$D57,'12'!$L:$L)))))</f>
        <v>0</v>
      </c>
      <c r="R57" s="36">
        <f>IF($D57="","",(IF($C57="","",IF(ISNA(SUMIF('13'!$V:$V,$C57,'13'!$AB:$AB)),0,SUMIF('13'!$V:$V,$C57,'13'!$AB:$AB)))-IF($D57="","",IF(ISNA(SUMIF('13'!$B:$B,$D57,'13'!$L:$L)),0,SUMIF('13'!$B:$B,$D57,'13'!$L:$L)))))</f>
        <v>0</v>
      </c>
      <c r="S57" s="36">
        <f>IF($D57="","",(IF($C57="","",IF(ISNA(SUMIF('14'!$V:$V,$C57,'14'!$AB:$AB)),0,SUMIF('14'!$V:$V,$C57,'14'!$AB:$AB)))-IF($D57="","",IF(ISNA(SUMIF('14'!$B:$B,$D57,'14'!$L:$L)),0,SUMIF('14'!$B:$B,$D57,'14'!$L:$L)))))</f>
        <v>0</v>
      </c>
      <c r="T57" s="36">
        <f>IF($D57="","",(IF($C57="","",IF(ISNA(SUMIF('15'!$V:$V,$C57,'15'!$AB:$AB)),0,SUMIF('15'!$V:$V,$C57,'15'!$AB:$AB)))-IF($D57="","",IF(ISNA(SUMIF('15'!$B:$B,$D57,'15'!$L:$L)),0,SUMIF('15'!$B:$B,$D57,'15'!$L:$L)))))</f>
        <v>0</v>
      </c>
      <c r="U57" s="36">
        <f>IF($D57="","",(IF($C57="","",IF(ISNA(SUMIF('16'!$V:$V,$C57,'16'!$AB:$AB)),0,SUMIF('16'!$V:$V,$C57,'16'!$AB:$AB)))-IF($D57="","",IF(ISNA(SUMIF('16'!$B:$B,$D57,'16'!$L:$L)),0,SUMIF('16'!$B:$B,$D57,'16'!$L:$L)))))</f>
        <v>0</v>
      </c>
      <c r="V57" s="36">
        <f>IF($D57="","",(IF($C57="","",IF(ISNA(SUMIF('17'!$V:$V,$C57,'17'!$AB:$AB)),0,SUMIF('17'!$V:$V,$C57,'17'!$AB:$AB)))-IF($D57="","",IF(ISNA(SUMIF('17'!$B:$B,$D57,'17'!$L:$L)),0,SUMIF('17'!$B:$B,$D57,'17'!$L:$L)))))</f>
        <v>0</v>
      </c>
      <c r="W57" s="36">
        <f>IF($D57="","",(IF($C57="","",IF(ISNA(SUMIF('18'!$V:$V,$C57,'18'!$AB:$AB)),0,SUMIF('18'!$V:$V,$C57,'18'!$AB:$AB)))-IF($D57="","",IF(ISNA(SUMIF('18'!$B:$B,$D57,'18'!$L:$L)),0,SUMIF('18'!$B:$B,$D57,'18'!$L:$L)))))</f>
        <v>0</v>
      </c>
      <c r="X57" s="36">
        <f>IF($D57="","",(IF($C57="","",IF(ISNA(SUMIF('19'!$V:$V,$C57,'19'!$AB:$AB)),0,SUMIF('19'!$V:$V,$C57,'19'!$AB:$AB)))-IF($D57="","",IF(ISNA(SUMIF('19'!$B:$B,$D57,'19'!$L:$L)),0,SUMIF('19'!$B:$B,$D57,'19'!$L:$L)))))</f>
        <v>0</v>
      </c>
      <c r="Y57" s="36">
        <f>IF($D57="","",(IF($C57="","",IF(ISNA(SUMIF('20'!$V:$V,$C57,'20'!$AB:$AB)),0,SUMIF('20'!$V:$V,$C57,'20'!$AB:$AB)))-IF($D57="","",IF(ISNA(SUMIF('20'!$B:$B,$D57,'20'!$L:$L)),0,SUMIF('20'!$B:$B,$D57,'20'!$L:$L)))))</f>
        <v>0</v>
      </c>
      <c r="Z57" s="36">
        <f>IF($D57="","",(IF($C57="","",IF(ISNA(SUMIF('21'!$V:$V,$C57,'21'!$AB:$AB)),0,SUMIF('21'!$V:$V,$C57,'21'!$AB:$AB)))-IF($D57="","",IF(ISNA(SUMIF('21'!$B:$B,$D57,'21'!$L:$L)),0,SUMIF('21'!$B:$B,$D57,'21'!$L:$L)))))</f>
        <v>0</v>
      </c>
      <c r="AA57" s="36">
        <f>IF($D57="","",(IF($C57="","",IF(ISNA(SUMIF('22'!$V:$V,$C57,'22'!$AB:$AB)),0,SUMIF('22'!$V:$V,$C57,'22'!$AB:$AB)))-IF($D57="","",IF(ISNA(SUMIF('22'!$B:$B,$D57,'22'!$L:$L)),0,SUMIF('22'!$B:$B,$D57,'22'!$L:$L)))))</f>
        <v>0</v>
      </c>
      <c r="AB57" s="36">
        <f>IF($D57="","",(IF($C57="","",IF(ISNA(SUMIF('23'!$V:$V,$C57,'23'!$AB:$AB)),0,SUMIF('23'!$V:$V,$C57,'23'!$AB:$AB)))-IF($D57="","",IF(ISNA(SUMIF('23'!$B:$B,$D57,'23'!$L:$L)),0,SUMIF('23'!$B:$B,$D57,'23'!$L:$L)))))</f>
        <v>0</v>
      </c>
      <c r="AC57" s="36">
        <f>IF($D57="","",(IF($C57="","",IF(ISNA(SUMIF('24'!$V:$V,$C57,'24'!$AB:$AB)),0,SUMIF('24'!$V:$V,$C57,'24'!$AB:$AB)))-IF($D57="","",IF(ISNA(SUMIF('24'!$B:$B,$D57,'24'!$L:$L)),0,SUMIF('24'!$B:$B,$D57,'24'!$L:$L)))))</f>
        <v>0</v>
      </c>
      <c r="AD57" s="36">
        <f>IF($D57="","",(IF($C57="","",IF(ISNA(SUMIF('25'!$V:$V,$C57,'25'!$AB:$AB)),0,SUMIF('25'!$V:$V,$C57,'25'!$AB:$AB)))-IF($D57="","",IF(ISNA(SUMIF('25'!$B:$B,$D57,'25'!$L:$L)),0,SUMIF('25'!$B:$B,$D57,'25'!$L:$L)))))</f>
        <v>0</v>
      </c>
      <c r="AE57" s="36">
        <f>IF($D57="","",(IF($C57="","",IF(ISNA(SUMIF('26'!$V:$V,$C57,'26'!$AB:$AB)),0,SUMIF('26'!$V:$V,$C57,'26'!$AB:$AB)))-IF($D57="","",IF(ISNA(SUMIF('26'!$B:$B,$D57,'26'!$L:$L)),0,SUMIF('26'!$B:$B,$D57,'26'!$L:$L)))))</f>
        <v>0</v>
      </c>
      <c r="AF57" s="36">
        <f>IF($D57="","",(IF($C57="","",IF(ISNA(SUMIF('27'!$V:$V,$C57,'27'!$AB:$AB)),0,SUMIF('27'!$V:$V,$C57,'27'!$AB:$AB)))-IF($D57="","",IF(ISNA(SUMIF('27'!$B:$B,$D57,'27'!$L:$L)),0,SUMIF('27'!$B:$B,$D57,'27'!$L:$L)))))</f>
        <v>0</v>
      </c>
      <c r="AG57" s="36">
        <f>IF($D57="","",(IF($C57="","",IF(ISNA(SUMIF('28'!$V:$V,$C57,'28'!$AB:$AB)),0,SUMIF('28'!$V:$V,$C57,'28'!$AB:$AB)))-IF($D57="","",IF(ISNA(SUMIF('28'!$B:$B,$D57,'28'!$L:$L)),0,SUMIF('28'!$B:$B,$D57,'28'!$L:$L)))))</f>
        <v>0</v>
      </c>
      <c r="AH57" s="36">
        <f>IF($D57="","",(IF($C57="","",IF(ISNA(SUMIF('29'!$V:$V,$C57,'29'!$AB:$AB)),0,SUMIF('29'!$V:$V,$C57,'29'!$AB:$AB)))-IF($D57="","",IF(ISNA(SUMIF('29'!$B:$B,$D57,'29'!$L:$L)),0,SUMIF('29'!$B:$B,$D57,'29'!$L:$L)))))</f>
        <v>0</v>
      </c>
      <c r="AI57" s="36">
        <f>IF($D57="","",(IF($C57="","",IF(ISNA(SUMIF('30'!$V:$V,$C57,'30'!$AB:$AB)),0,SUMIF('30'!$V:$V,$C57,'30'!$AB:$AB)))-IF($D57="","",IF(ISNA(SUMIF('30'!$B:$B,$D57,'30'!$L:$L)),0,SUMIF('30'!$B:$B,$D57,'30'!$L:$L)))))</f>
        <v>0</v>
      </c>
      <c r="AJ57" s="36">
        <f>IF($D57="","",(IF($C57="","",IF(ISNA(SUMIF('31'!$V:$V,$C57,'31'!$AB:$AB)),0,SUMIF('31'!$V:$V,$C57,'31'!$AB:$AB)))-IF($D57="","",IF(ISNA(SUMIF('31'!$B:$B,$D57,'31'!$L:$L)),0,SUMIF('31'!$B:$B,$D57,'31'!$L:$L)))))</f>
        <v>0</v>
      </c>
      <c r="AK57" s="37">
        <f t="shared" si="2"/>
        <v>0</v>
      </c>
      <c r="AL57" s="33">
        <f t="shared" si="3"/>
        <v>137</v>
      </c>
    </row>
    <row r="58" spans="1:38" ht="17.399999999999999">
      <c r="A58" s="20">
        <v>52</v>
      </c>
      <c r="C58" s="41">
        <f>IF(D58="","",VLOOKUP('CUADRO GENERADO'!D58,'BASE DATOS CONDUCTORES'!B:C,2,FALSE))</f>
        <v>6145</v>
      </c>
      <c r="D58" s="30">
        <f>IFERROR(VLOOKUP(A58,'BASE DATOS CONDUCTORES'!$X$4:$AB$1001,5,FALSE),"")</f>
        <v>145</v>
      </c>
      <c r="E58" s="36" t="str">
        <f>IF(ISNA(VLOOKUP(D58,SALDOS!B:C,2,FALSE)),"",VLOOKUP(D58,SALDOS!B:C,2,FALSE))</f>
        <v/>
      </c>
      <c r="F58" s="36">
        <f>IF($D58="","",(IF($C58="","",IF(ISNA(SUMIF('1'!$V:$V,$C58,'1'!$AB:$AB)),0,SUMIF('1'!$V:$V,$C58,'1'!$AB:$AB)))-IF($D58="","",IF(ISNA(SUMIF('1'!$B:$B,$D58,'1'!$L:$L)),0,SUMIF('1'!$B:$B,$D58,'1'!$L:$L)))))</f>
        <v>0</v>
      </c>
      <c r="G58" s="36">
        <f>IF($D58="","",(IF($C58="","",IF(ISNA(SUMIF('2'!$V:$V,$C58,'2'!$AB:$AB)),0,SUMIF('2'!$V:$V,$C58,'2'!$AB:$AB)))-IF($D58="","",IF(ISNA(SUMIF('2'!$B:$B,$D58,'2'!$L:$L)),0,SUMIF('2'!$B:$B,$D58,'2'!$L:$L)))))</f>
        <v>0</v>
      </c>
      <c r="H58" s="36">
        <f>IF($D58="","",(IF($C58="","",IF(ISNA(SUMIF('3'!$V:$V,$C58,'3'!$AB:$AB)),0,SUMIF('3'!$V:$V,$C58,'3'!$AB:$AB)))-IF($D58="","",IF(ISNA(SUMIF('3'!$B:$B,$D58,'3'!$L:$L)),0,SUMIF('3'!$B:$B,$D58,'3'!$L:$L)))))</f>
        <v>0</v>
      </c>
      <c r="I58" s="36">
        <f>IF($D58="","",(IF($C58="","",IF(ISNA(SUMIF('4'!$V:$V,$C58,'4'!$AB:$AB)),0,SUMIF('4'!$V:$V,$C58,'4'!$AB:$AB)))-IF($D58="","",IF(ISNA(SUMIF('4'!$B:$B,$D58,'4'!$L:$L)),0,SUMIF('4'!$B:$B,$D58,'4'!$L:$L)))))</f>
        <v>0</v>
      </c>
      <c r="J58" s="36">
        <f>IF($D58="","",(IF($C58="","",IF(ISNA(SUMIF('5'!$V:$V,$C58,'5'!$AB:$AB)),0,SUMIF('5'!$V:$V,$C58,'5'!$AB:$AB)))-IF($D58="","",IF(ISNA(SUMIF('5'!$B:$B,$D58,'5'!$L:$L)),0,SUMIF('5'!$B:$B,$D58,'5'!$L:$L)))))</f>
        <v>0</v>
      </c>
      <c r="K58" s="36">
        <f>IF($D58="","",(IF($C58="","",IF(ISNA(SUMIF('6'!$V:$V,$C58,'6'!$AB:$AB)),0,SUMIF('6'!$V:$V,$C58,'6'!$AB:$AB)))-IF($D58="","",IF(ISNA(SUMIF('6'!$B:$B,$D58,'6'!$L:$L)),0,SUMIF('6'!$B:$B,$D58,'6'!$L:$L)))))</f>
        <v>0</v>
      </c>
      <c r="L58" s="36">
        <f>IF($D58="","",(IF($C58="","",IF(ISNA(SUMIF('7'!$V:$V,$C58,'7'!$AB:$AB)),0,SUMIF('7'!$V:$V,$C58,'7'!$AB:$AB)))-IF($D58="","",IF(ISNA(SUMIF('7'!$B:$B,$D58,'7'!$L:$L)),0,SUMIF('7'!$B:$B,$D58,'7'!$L:$L)))))</f>
        <v>0</v>
      </c>
      <c r="M58" s="36">
        <f>IF($D58="","",(IF($C58="","",IF(ISNA(SUMIF('8'!$V:$V,$C58,'8'!$AB:$AB)),0,SUMIF('8'!$V:$V,$C58,'8'!$AB:$AB)))-IF($D58="","",IF(ISNA(SUMIF('8'!$B:$B,$D58,'8'!$L:$L)),0,SUMIF('8'!$B:$B,$D58,'8'!$L:$L)))))</f>
        <v>0</v>
      </c>
      <c r="N58" s="36">
        <f>IF($D58="","",(IF($C58="","",IF(ISNA(SUMIF('9'!$V:$V,$C58,'9'!$AB:$AB)),0,SUMIF('9'!$V:$V,$C58,'9'!$AB:$AB)))-IF($D58="","",IF(ISNA(SUMIF('9'!$B:$B,$D58,'9'!$L:$L)),0,SUMIF('9'!$B:$B,$D58,'9'!$L:$L)))))</f>
        <v>0</v>
      </c>
      <c r="O58" s="36">
        <f>IF($D58="","",(IF($C58="","",IF(ISNA(SUMIF('10'!$V:$V,$C58,'10'!$AB:$AB)),0,SUMIF('10'!$V:$V,$C58,'10'!$AB:$AB)))-IF($D58="","",IF(ISNA(SUMIF('10'!$B:$B,$D58,'10'!$L:$L)),0,SUMIF('10'!$B:$B,$D58,'10'!$L:$L)))))</f>
        <v>0</v>
      </c>
      <c r="P58" s="36">
        <f>IF($D58="","",(IF($C58="","",IF(ISNA(SUMIF('11'!$V:$V,$C58,'11'!$AB:$AB)),0,SUMIF('11'!$V:$V,$C58,'11'!$AB:$AB)))-IF($D58="","",IF(ISNA(SUMIF('11'!$B:$B,$D58,'11'!$L:$L)),0,SUMIF('11'!$B:$B,$D58,'11'!$L:$L)))))</f>
        <v>0</v>
      </c>
      <c r="Q58" s="36">
        <f>IF($D58="","",(IF($C58="","",IF(ISNA(SUMIF('12'!$V:$V,$C58,'12'!$AB:$AB)),0,SUMIF('12'!$V:$V,$C58,'12'!$AB:$AB)))-IF($D58="","",IF(ISNA(SUMIF('12'!$B:$B,$D58,'12'!$L:$L)),0,SUMIF('12'!$B:$B,$D58,'12'!$L:$L)))))</f>
        <v>0</v>
      </c>
      <c r="R58" s="36">
        <f>IF($D58="","",(IF($C58="","",IF(ISNA(SUMIF('13'!$V:$V,$C58,'13'!$AB:$AB)),0,SUMIF('13'!$V:$V,$C58,'13'!$AB:$AB)))-IF($D58="","",IF(ISNA(SUMIF('13'!$B:$B,$D58,'13'!$L:$L)),0,SUMIF('13'!$B:$B,$D58,'13'!$L:$L)))))</f>
        <v>0</v>
      </c>
      <c r="S58" s="36">
        <f>IF($D58="","",(IF($C58="","",IF(ISNA(SUMIF('14'!$V:$V,$C58,'14'!$AB:$AB)),0,SUMIF('14'!$V:$V,$C58,'14'!$AB:$AB)))-IF($D58="","",IF(ISNA(SUMIF('14'!$B:$B,$D58,'14'!$L:$L)),0,SUMIF('14'!$B:$B,$D58,'14'!$L:$L)))))</f>
        <v>0</v>
      </c>
      <c r="T58" s="36">
        <f>IF($D58="","",(IF($C58="","",IF(ISNA(SUMIF('15'!$V:$V,$C58,'15'!$AB:$AB)),0,SUMIF('15'!$V:$V,$C58,'15'!$AB:$AB)))-IF($D58="","",IF(ISNA(SUMIF('15'!$B:$B,$D58,'15'!$L:$L)),0,SUMIF('15'!$B:$B,$D58,'15'!$L:$L)))))</f>
        <v>0</v>
      </c>
      <c r="U58" s="36">
        <f>IF($D58="","",(IF($C58="","",IF(ISNA(SUMIF('16'!$V:$V,$C58,'16'!$AB:$AB)),0,SUMIF('16'!$V:$V,$C58,'16'!$AB:$AB)))-IF($D58="","",IF(ISNA(SUMIF('16'!$B:$B,$D58,'16'!$L:$L)),0,SUMIF('16'!$B:$B,$D58,'16'!$L:$L)))))</f>
        <v>0</v>
      </c>
      <c r="V58" s="36">
        <f>IF($D58="","",(IF($C58="","",IF(ISNA(SUMIF('17'!$V:$V,$C58,'17'!$AB:$AB)),0,SUMIF('17'!$V:$V,$C58,'17'!$AB:$AB)))-IF($D58="","",IF(ISNA(SUMIF('17'!$B:$B,$D58,'17'!$L:$L)),0,SUMIF('17'!$B:$B,$D58,'17'!$L:$L)))))</f>
        <v>0</v>
      </c>
      <c r="W58" s="36">
        <f>IF($D58="","",(IF($C58="","",IF(ISNA(SUMIF('18'!$V:$V,$C58,'18'!$AB:$AB)),0,SUMIF('18'!$V:$V,$C58,'18'!$AB:$AB)))-IF($D58="","",IF(ISNA(SUMIF('18'!$B:$B,$D58,'18'!$L:$L)),0,SUMIF('18'!$B:$B,$D58,'18'!$L:$L)))))</f>
        <v>0</v>
      </c>
      <c r="X58" s="36">
        <f>IF($D58="","",(IF($C58="","",IF(ISNA(SUMIF('19'!$V:$V,$C58,'19'!$AB:$AB)),0,SUMIF('19'!$V:$V,$C58,'19'!$AB:$AB)))-IF($D58="","",IF(ISNA(SUMIF('19'!$B:$B,$D58,'19'!$L:$L)),0,SUMIF('19'!$B:$B,$D58,'19'!$L:$L)))))</f>
        <v>0</v>
      </c>
      <c r="Y58" s="36">
        <f>IF($D58="","",(IF($C58="","",IF(ISNA(SUMIF('20'!$V:$V,$C58,'20'!$AB:$AB)),0,SUMIF('20'!$V:$V,$C58,'20'!$AB:$AB)))-IF($D58="","",IF(ISNA(SUMIF('20'!$B:$B,$D58,'20'!$L:$L)),0,SUMIF('20'!$B:$B,$D58,'20'!$L:$L)))))</f>
        <v>0</v>
      </c>
      <c r="Z58" s="36">
        <f>IF($D58="","",(IF($C58="","",IF(ISNA(SUMIF('21'!$V:$V,$C58,'21'!$AB:$AB)),0,SUMIF('21'!$V:$V,$C58,'21'!$AB:$AB)))-IF($D58="","",IF(ISNA(SUMIF('21'!$B:$B,$D58,'21'!$L:$L)),0,SUMIF('21'!$B:$B,$D58,'21'!$L:$L)))))</f>
        <v>0</v>
      </c>
      <c r="AA58" s="36">
        <f>IF($D58="","",(IF($C58="","",IF(ISNA(SUMIF('22'!$V:$V,$C58,'22'!$AB:$AB)),0,SUMIF('22'!$V:$V,$C58,'22'!$AB:$AB)))-IF($D58="","",IF(ISNA(SUMIF('22'!$B:$B,$D58,'22'!$L:$L)),0,SUMIF('22'!$B:$B,$D58,'22'!$L:$L)))))</f>
        <v>0</v>
      </c>
      <c r="AB58" s="36">
        <f>IF($D58="","",(IF($C58="","",IF(ISNA(SUMIF('23'!$V:$V,$C58,'23'!$AB:$AB)),0,SUMIF('23'!$V:$V,$C58,'23'!$AB:$AB)))-IF($D58="","",IF(ISNA(SUMIF('23'!$B:$B,$D58,'23'!$L:$L)),0,SUMIF('23'!$B:$B,$D58,'23'!$L:$L)))))</f>
        <v>0</v>
      </c>
      <c r="AC58" s="36">
        <f>IF($D58="","",(IF($C58="","",IF(ISNA(SUMIF('24'!$V:$V,$C58,'24'!$AB:$AB)),0,SUMIF('24'!$V:$V,$C58,'24'!$AB:$AB)))-IF($D58="","",IF(ISNA(SUMIF('24'!$B:$B,$D58,'24'!$L:$L)),0,SUMIF('24'!$B:$B,$D58,'24'!$L:$L)))))</f>
        <v>0</v>
      </c>
      <c r="AD58" s="36">
        <f>IF($D58="","",(IF($C58="","",IF(ISNA(SUMIF('25'!$V:$V,$C58,'25'!$AB:$AB)),0,SUMIF('25'!$V:$V,$C58,'25'!$AB:$AB)))-IF($D58="","",IF(ISNA(SUMIF('25'!$B:$B,$D58,'25'!$L:$L)),0,SUMIF('25'!$B:$B,$D58,'25'!$L:$L)))))</f>
        <v>0</v>
      </c>
      <c r="AE58" s="36">
        <f>IF($D58="","",(IF($C58="","",IF(ISNA(SUMIF('26'!$V:$V,$C58,'26'!$AB:$AB)),0,SUMIF('26'!$V:$V,$C58,'26'!$AB:$AB)))-IF($D58="","",IF(ISNA(SUMIF('26'!$B:$B,$D58,'26'!$L:$L)),0,SUMIF('26'!$B:$B,$D58,'26'!$L:$L)))))</f>
        <v>0</v>
      </c>
      <c r="AF58" s="36">
        <f>IF($D58="","",(IF($C58="","",IF(ISNA(SUMIF('27'!$V:$V,$C58,'27'!$AB:$AB)),0,SUMIF('27'!$V:$V,$C58,'27'!$AB:$AB)))-IF($D58="","",IF(ISNA(SUMIF('27'!$B:$B,$D58,'27'!$L:$L)),0,SUMIF('27'!$B:$B,$D58,'27'!$L:$L)))))</f>
        <v>0</v>
      </c>
      <c r="AG58" s="36">
        <f>IF($D58="","",(IF($C58="","",IF(ISNA(SUMIF('28'!$V:$V,$C58,'28'!$AB:$AB)),0,SUMIF('28'!$V:$V,$C58,'28'!$AB:$AB)))-IF($D58="","",IF(ISNA(SUMIF('28'!$B:$B,$D58,'28'!$L:$L)),0,SUMIF('28'!$B:$B,$D58,'28'!$L:$L)))))</f>
        <v>0</v>
      </c>
      <c r="AH58" s="36">
        <f>IF($D58="","",(IF($C58="","",IF(ISNA(SUMIF('29'!$V:$V,$C58,'29'!$AB:$AB)),0,SUMIF('29'!$V:$V,$C58,'29'!$AB:$AB)))-IF($D58="","",IF(ISNA(SUMIF('29'!$B:$B,$D58,'29'!$L:$L)),0,SUMIF('29'!$B:$B,$D58,'29'!$L:$L)))))</f>
        <v>0</v>
      </c>
      <c r="AI58" s="36">
        <f>IF($D58="","",(IF($C58="","",IF(ISNA(SUMIF('30'!$V:$V,$C58,'30'!$AB:$AB)),0,SUMIF('30'!$V:$V,$C58,'30'!$AB:$AB)))-IF($D58="","",IF(ISNA(SUMIF('30'!$B:$B,$D58,'30'!$L:$L)),0,SUMIF('30'!$B:$B,$D58,'30'!$L:$L)))))</f>
        <v>0</v>
      </c>
      <c r="AJ58" s="36">
        <f>IF($D58="","",(IF($C58="","",IF(ISNA(SUMIF('31'!$V:$V,$C58,'31'!$AB:$AB)),0,SUMIF('31'!$V:$V,$C58,'31'!$AB:$AB)))-IF($D58="","",IF(ISNA(SUMIF('31'!$B:$B,$D58,'31'!$L:$L)),0,SUMIF('31'!$B:$B,$D58,'31'!$L:$L)))))</f>
        <v>0</v>
      </c>
      <c r="AK58" s="37">
        <f t="shared" si="2"/>
        <v>0</v>
      </c>
      <c r="AL58" s="33">
        <f t="shared" si="3"/>
        <v>145</v>
      </c>
    </row>
    <row r="59" spans="1:38" ht="17.399999999999999">
      <c r="A59" s="20">
        <v>53</v>
      </c>
      <c r="C59" s="41">
        <f>IF(D59="","",VLOOKUP('CUADRO GENERADO'!D59,'BASE DATOS CONDUCTORES'!B:C,2,FALSE))</f>
        <v>6149</v>
      </c>
      <c r="D59" s="30">
        <f>IFERROR(VLOOKUP(A59,'BASE DATOS CONDUCTORES'!$X$4:$AB$1001,5,FALSE),"")</f>
        <v>149</v>
      </c>
      <c r="E59" s="36" t="str">
        <f>IF(ISNA(VLOOKUP(D59,SALDOS!B:C,2,FALSE)),"",VLOOKUP(D59,SALDOS!B:C,2,FALSE))</f>
        <v/>
      </c>
      <c r="F59" s="36">
        <f>IF($D59="","",(IF($C59="","",IF(ISNA(SUMIF('1'!$V:$V,$C59,'1'!$AB:$AB)),0,SUMIF('1'!$V:$V,$C59,'1'!$AB:$AB)))-IF($D59="","",IF(ISNA(SUMIF('1'!$B:$B,$D59,'1'!$L:$L)),0,SUMIF('1'!$B:$B,$D59,'1'!$L:$L)))))</f>
        <v>0</v>
      </c>
      <c r="G59" s="36">
        <f>IF($D59="","",(IF($C59="","",IF(ISNA(SUMIF('2'!$V:$V,$C59,'2'!$AB:$AB)),0,SUMIF('2'!$V:$V,$C59,'2'!$AB:$AB)))-IF($D59="","",IF(ISNA(SUMIF('2'!$B:$B,$D59,'2'!$L:$L)),0,SUMIF('2'!$B:$B,$D59,'2'!$L:$L)))))</f>
        <v>0</v>
      </c>
      <c r="H59" s="36">
        <f>IF($D59="","",(IF($C59="","",IF(ISNA(SUMIF('3'!$V:$V,$C59,'3'!$AB:$AB)),0,SUMIF('3'!$V:$V,$C59,'3'!$AB:$AB)))-IF($D59="","",IF(ISNA(SUMIF('3'!$B:$B,$D59,'3'!$L:$L)),0,SUMIF('3'!$B:$B,$D59,'3'!$L:$L)))))</f>
        <v>0</v>
      </c>
      <c r="I59" s="36">
        <f>IF($D59="","",(IF($C59="","",IF(ISNA(SUMIF('4'!$V:$V,$C59,'4'!$AB:$AB)),0,SUMIF('4'!$V:$V,$C59,'4'!$AB:$AB)))-IF($D59="","",IF(ISNA(SUMIF('4'!$B:$B,$D59,'4'!$L:$L)),0,SUMIF('4'!$B:$B,$D59,'4'!$L:$L)))))</f>
        <v>0</v>
      </c>
      <c r="J59" s="36">
        <f>IF($D59="","",(IF($C59="","",IF(ISNA(SUMIF('5'!$V:$V,$C59,'5'!$AB:$AB)),0,SUMIF('5'!$V:$V,$C59,'5'!$AB:$AB)))-IF($D59="","",IF(ISNA(SUMIF('5'!$B:$B,$D59,'5'!$L:$L)),0,SUMIF('5'!$B:$B,$D59,'5'!$L:$L)))))</f>
        <v>0</v>
      </c>
      <c r="K59" s="36">
        <f>IF($D59="","",(IF($C59="","",IF(ISNA(SUMIF('6'!$V:$V,$C59,'6'!$AB:$AB)),0,SUMIF('6'!$V:$V,$C59,'6'!$AB:$AB)))-IF($D59="","",IF(ISNA(SUMIF('6'!$B:$B,$D59,'6'!$L:$L)),0,SUMIF('6'!$B:$B,$D59,'6'!$L:$L)))))</f>
        <v>0</v>
      </c>
      <c r="L59" s="36">
        <f>IF($D59="","",(IF($C59="","",IF(ISNA(SUMIF('7'!$V:$V,$C59,'7'!$AB:$AB)),0,SUMIF('7'!$V:$V,$C59,'7'!$AB:$AB)))-IF($D59="","",IF(ISNA(SUMIF('7'!$B:$B,$D59,'7'!$L:$L)),0,SUMIF('7'!$B:$B,$D59,'7'!$L:$L)))))</f>
        <v>0</v>
      </c>
      <c r="M59" s="36">
        <f>IF($D59="","",(IF($C59="","",IF(ISNA(SUMIF('8'!$V:$V,$C59,'8'!$AB:$AB)),0,SUMIF('8'!$V:$V,$C59,'8'!$AB:$AB)))-IF($D59="","",IF(ISNA(SUMIF('8'!$B:$B,$D59,'8'!$L:$L)),0,SUMIF('8'!$B:$B,$D59,'8'!$L:$L)))))</f>
        <v>0</v>
      </c>
      <c r="N59" s="36">
        <f>IF($D59="","",(IF($C59="","",IF(ISNA(SUMIF('9'!$V:$V,$C59,'9'!$AB:$AB)),0,SUMIF('9'!$V:$V,$C59,'9'!$AB:$AB)))-IF($D59="","",IF(ISNA(SUMIF('9'!$B:$B,$D59,'9'!$L:$L)),0,SUMIF('9'!$B:$B,$D59,'9'!$L:$L)))))</f>
        <v>0</v>
      </c>
      <c r="O59" s="36">
        <f>IF($D59="","",(IF($C59="","",IF(ISNA(SUMIF('10'!$V:$V,$C59,'10'!$AB:$AB)),0,SUMIF('10'!$V:$V,$C59,'10'!$AB:$AB)))-IF($D59="","",IF(ISNA(SUMIF('10'!$B:$B,$D59,'10'!$L:$L)),0,SUMIF('10'!$B:$B,$D59,'10'!$L:$L)))))</f>
        <v>0</v>
      </c>
      <c r="P59" s="36">
        <f>IF($D59="","",(IF($C59="","",IF(ISNA(SUMIF('11'!$V:$V,$C59,'11'!$AB:$AB)),0,SUMIF('11'!$V:$V,$C59,'11'!$AB:$AB)))-IF($D59="","",IF(ISNA(SUMIF('11'!$B:$B,$D59,'11'!$L:$L)),0,SUMIF('11'!$B:$B,$D59,'11'!$L:$L)))))</f>
        <v>0</v>
      </c>
      <c r="Q59" s="36">
        <f>IF($D59="","",(IF($C59="","",IF(ISNA(SUMIF('12'!$V:$V,$C59,'12'!$AB:$AB)),0,SUMIF('12'!$V:$V,$C59,'12'!$AB:$AB)))-IF($D59="","",IF(ISNA(SUMIF('12'!$B:$B,$D59,'12'!$L:$L)),0,SUMIF('12'!$B:$B,$D59,'12'!$L:$L)))))</f>
        <v>0</v>
      </c>
      <c r="R59" s="36">
        <f>IF($D59="","",(IF($C59="","",IF(ISNA(SUMIF('13'!$V:$V,$C59,'13'!$AB:$AB)),0,SUMIF('13'!$V:$V,$C59,'13'!$AB:$AB)))-IF($D59="","",IF(ISNA(SUMIF('13'!$B:$B,$D59,'13'!$L:$L)),0,SUMIF('13'!$B:$B,$D59,'13'!$L:$L)))))</f>
        <v>0</v>
      </c>
      <c r="S59" s="36">
        <f>IF($D59="","",(IF($C59="","",IF(ISNA(SUMIF('14'!$V:$V,$C59,'14'!$AB:$AB)),0,SUMIF('14'!$V:$V,$C59,'14'!$AB:$AB)))-IF($D59="","",IF(ISNA(SUMIF('14'!$B:$B,$D59,'14'!$L:$L)),0,SUMIF('14'!$B:$B,$D59,'14'!$L:$L)))))</f>
        <v>0</v>
      </c>
      <c r="T59" s="36">
        <f>IF($D59="","",(IF($C59="","",IF(ISNA(SUMIF('15'!$V:$V,$C59,'15'!$AB:$AB)),0,SUMIF('15'!$V:$V,$C59,'15'!$AB:$AB)))-IF($D59="","",IF(ISNA(SUMIF('15'!$B:$B,$D59,'15'!$L:$L)),0,SUMIF('15'!$B:$B,$D59,'15'!$L:$L)))))</f>
        <v>0</v>
      </c>
      <c r="U59" s="36">
        <f>IF($D59="","",(IF($C59="","",IF(ISNA(SUMIF('16'!$V:$V,$C59,'16'!$AB:$AB)),0,SUMIF('16'!$V:$V,$C59,'16'!$AB:$AB)))-IF($D59="","",IF(ISNA(SUMIF('16'!$B:$B,$D59,'16'!$L:$L)),0,SUMIF('16'!$B:$B,$D59,'16'!$L:$L)))))</f>
        <v>0</v>
      </c>
      <c r="V59" s="36">
        <f>IF($D59="","",(IF($C59="","",IF(ISNA(SUMIF('17'!$V:$V,$C59,'17'!$AB:$AB)),0,SUMIF('17'!$V:$V,$C59,'17'!$AB:$AB)))-IF($D59="","",IF(ISNA(SUMIF('17'!$B:$B,$D59,'17'!$L:$L)),0,SUMIF('17'!$B:$B,$D59,'17'!$L:$L)))))</f>
        <v>0</v>
      </c>
      <c r="W59" s="36">
        <f>IF($D59="","",(IF($C59="","",IF(ISNA(SUMIF('18'!$V:$V,$C59,'18'!$AB:$AB)),0,SUMIF('18'!$V:$V,$C59,'18'!$AB:$AB)))-IF($D59="","",IF(ISNA(SUMIF('18'!$B:$B,$D59,'18'!$L:$L)),0,SUMIF('18'!$B:$B,$D59,'18'!$L:$L)))))</f>
        <v>0</v>
      </c>
      <c r="X59" s="36">
        <f>IF($D59="","",(IF($C59="","",IF(ISNA(SUMIF('19'!$V:$V,$C59,'19'!$AB:$AB)),0,SUMIF('19'!$V:$V,$C59,'19'!$AB:$AB)))-IF($D59="","",IF(ISNA(SUMIF('19'!$B:$B,$D59,'19'!$L:$L)),0,SUMIF('19'!$B:$B,$D59,'19'!$L:$L)))))</f>
        <v>0</v>
      </c>
      <c r="Y59" s="36">
        <f>IF($D59="","",(IF($C59="","",IF(ISNA(SUMIF('20'!$V:$V,$C59,'20'!$AB:$AB)),0,SUMIF('20'!$V:$V,$C59,'20'!$AB:$AB)))-IF($D59="","",IF(ISNA(SUMIF('20'!$B:$B,$D59,'20'!$L:$L)),0,SUMIF('20'!$B:$B,$D59,'20'!$L:$L)))))</f>
        <v>0</v>
      </c>
      <c r="Z59" s="36">
        <f>IF($D59="","",(IF($C59="","",IF(ISNA(SUMIF('21'!$V:$V,$C59,'21'!$AB:$AB)),0,SUMIF('21'!$V:$V,$C59,'21'!$AB:$AB)))-IF($D59="","",IF(ISNA(SUMIF('21'!$B:$B,$D59,'21'!$L:$L)),0,SUMIF('21'!$B:$B,$D59,'21'!$L:$L)))))</f>
        <v>0</v>
      </c>
      <c r="AA59" s="36">
        <f>IF($D59="","",(IF($C59="","",IF(ISNA(SUMIF('22'!$V:$V,$C59,'22'!$AB:$AB)),0,SUMIF('22'!$V:$V,$C59,'22'!$AB:$AB)))-IF($D59="","",IF(ISNA(SUMIF('22'!$B:$B,$D59,'22'!$L:$L)),0,SUMIF('22'!$B:$B,$D59,'22'!$L:$L)))))</f>
        <v>0</v>
      </c>
      <c r="AB59" s="36">
        <f>IF($D59="","",(IF($C59="","",IF(ISNA(SUMIF('23'!$V:$V,$C59,'23'!$AB:$AB)),0,SUMIF('23'!$V:$V,$C59,'23'!$AB:$AB)))-IF($D59="","",IF(ISNA(SUMIF('23'!$B:$B,$D59,'23'!$L:$L)),0,SUMIF('23'!$B:$B,$D59,'23'!$L:$L)))))</f>
        <v>0</v>
      </c>
      <c r="AC59" s="36">
        <f>IF($D59="","",(IF($C59="","",IF(ISNA(SUMIF('24'!$V:$V,$C59,'24'!$AB:$AB)),0,SUMIF('24'!$V:$V,$C59,'24'!$AB:$AB)))-IF($D59="","",IF(ISNA(SUMIF('24'!$B:$B,$D59,'24'!$L:$L)),0,SUMIF('24'!$B:$B,$D59,'24'!$L:$L)))))</f>
        <v>0</v>
      </c>
      <c r="AD59" s="36">
        <f>IF($D59="","",(IF($C59="","",IF(ISNA(SUMIF('25'!$V:$V,$C59,'25'!$AB:$AB)),0,SUMIF('25'!$V:$V,$C59,'25'!$AB:$AB)))-IF($D59="","",IF(ISNA(SUMIF('25'!$B:$B,$D59,'25'!$L:$L)),0,SUMIF('25'!$B:$B,$D59,'25'!$L:$L)))))</f>
        <v>0</v>
      </c>
      <c r="AE59" s="36">
        <f>IF($D59="","",(IF($C59="","",IF(ISNA(SUMIF('26'!$V:$V,$C59,'26'!$AB:$AB)),0,SUMIF('26'!$V:$V,$C59,'26'!$AB:$AB)))-IF($D59="","",IF(ISNA(SUMIF('26'!$B:$B,$D59,'26'!$L:$L)),0,SUMIF('26'!$B:$B,$D59,'26'!$L:$L)))))</f>
        <v>0</v>
      </c>
      <c r="AF59" s="36">
        <f>IF($D59="","",(IF($C59="","",IF(ISNA(SUMIF('27'!$V:$V,$C59,'27'!$AB:$AB)),0,SUMIF('27'!$V:$V,$C59,'27'!$AB:$AB)))-IF($D59="","",IF(ISNA(SUMIF('27'!$B:$B,$D59,'27'!$L:$L)),0,SUMIF('27'!$B:$B,$D59,'27'!$L:$L)))))</f>
        <v>0</v>
      </c>
      <c r="AG59" s="36">
        <f>IF($D59="","",(IF($C59="","",IF(ISNA(SUMIF('28'!$V:$V,$C59,'28'!$AB:$AB)),0,SUMIF('28'!$V:$V,$C59,'28'!$AB:$AB)))-IF($D59="","",IF(ISNA(SUMIF('28'!$B:$B,$D59,'28'!$L:$L)),0,SUMIF('28'!$B:$B,$D59,'28'!$L:$L)))))</f>
        <v>0</v>
      </c>
      <c r="AH59" s="36">
        <f>IF($D59="","",(IF($C59="","",IF(ISNA(SUMIF('29'!$V:$V,$C59,'29'!$AB:$AB)),0,SUMIF('29'!$V:$V,$C59,'29'!$AB:$AB)))-IF($D59="","",IF(ISNA(SUMIF('29'!$B:$B,$D59,'29'!$L:$L)),0,SUMIF('29'!$B:$B,$D59,'29'!$L:$L)))))</f>
        <v>0</v>
      </c>
      <c r="AI59" s="36">
        <f>IF($D59="","",(IF($C59="","",IF(ISNA(SUMIF('30'!$V:$V,$C59,'30'!$AB:$AB)),0,SUMIF('30'!$V:$V,$C59,'30'!$AB:$AB)))-IF($D59="","",IF(ISNA(SUMIF('30'!$B:$B,$D59,'30'!$L:$L)),0,SUMIF('30'!$B:$B,$D59,'30'!$L:$L)))))</f>
        <v>0</v>
      </c>
      <c r="AJ59" s="36">
        <f>IF($D59="","",(IF($C59="","",IF(ISNA(SUMIF('31'!$V:$V,$C59,'31'!$AB:$AB)),0,SUMIF('31'!$V:$V,$C59,'31'!$AB:$AB)))-IF($D59="","",IF(ISNA(SUMIF('31'!$B:$B,$D59,'31'!$L:$L)),0,SUMIF('31'!$B:$B,$D59,'31'!$L:$L)))))</f>
        <v>0</v>
      </c>
      <c r="AK59" s="37">
        <f t="shared" si="2"/>
        <v>0</v>
      </c>
      <c r="AL59" s="33">
        <f t="shared" si="3"/>
        <v>149</v>
      </c>
    </row>
    <row r="60" spans="1:38" ht="17.399999999999999">
      <c r="A60" s="20">
        <v>54</v>
      </c>
      <c r="C60" s="41">
        <f>IF(D60="","",VLOOKUP('CUADRO GENERADO'!D60,'BASE DATOS CONDUCTORES'!B:C,2,FALSE))</f>
        <v>6150</v>
      </c>
      <c r="D60" s="30">
        <f>IFERROR(VLOOKUP(A60,'BASE DATOS CONDUCTORES'!$X$4:$AB$1001,5,FALSE),"")</f>
        <v>150</v>
      </c>
      <c r="E60" s="36" t="str">
        <f>IF(ISNA(VLOOKUP(D60,SALDOS!B:C,2,FALSE)),"",VLOOKUP(D60,SALDOS!B:C,2,FALSE))</f>
        <v/>
      </c>
      <c r="F60" s="36">
        <f>IF($D60="","",(IF($C60="","",IF(ISNA(SUMIF('1'!$V:$V,$C60,'1'!$AB:$AB)),0,SUMIF('1'!$V:$V,$C60,'1'!$AB:$AB)))-IF($D60="","",IF(ISNA(SUMIF('1'!$B:$B,$D60,'1'!$L:$L)),0,SUMIF('1'!$B:$B,$D60,'1'!$L:$L)))))</f>
        <v>0</v>
      </c>
      <c r="G60" s="36">
        <f>IF($D60="","",(IF($C60="","",IF(ISNA(SUMIF('2'!$V:$V,$C60,'2'!$AB:$AB)),0,SUMIF('2'!$V:$V,$C60,'2'!$AB:$AB)))-IF($D60="","",IF(ISNA(SUMIF('2'!$B:$B,$D60,'2'!$L:$L)),0,SUMIF('2'!$B:$B,$D60,'2'!$L:$L)))))</f>
        <v>0</v>
      </c>
      <c r="H60" s="36">
        <f>IF($D60="","",(IF($C60="","",IF(ISNA(SUMIF('3'!$V:$V,$C60,'3'!$AB:$AB)),0,SUMIF('3'!$V:$V,$C60,'3'!$AB:$AB)))-IF($D60="","",IF(ISNA(SUMIF('3'!$B:$B,$D60,'3'!$L:$L)),0,SUMIF('3'!$B:$B,$D60,'3'!$L:$L)))))</f>
        <v>0</v>
      </c>
      <c r="I60" s="36">
        <f>IF($D60="","",(IF($C60="","",IF(ISNA(SUMIF('4'!$V:$V,$C60,'4'!$AB:$AB)),0,SUMIF('4'!$V:$V,$C60,'4'!$AB:$AB)))-IF($D60="","",IF(ISNA(SUMIF('4'!$B:$B,$D60,'4'!$L:$L)),0,SUMIF('4'!$B:$B,$D60,'4'!$L:$L)))))</f>
        <v>0</v>
      </c>
      <c r="J60" s="36">
        <f>IF($D60="","",(IF($C60="","",IF(ISNA(SUMIF('5'!$V:$V,$C60,'5'!$AB:$AB)),0,SUMIF('5'!$V:$V,$C60,'5'!$AB:$AB)))-IF($D60="","",IF(ISNA(SUMIF('5'!$B:$B,$D60,'5'!$L:$L)),0,SUMIF('5'!$B:$B,$D60,'5'!$L:$L)))))</f>
        <v>0</v>
      </c>
      <c r="K60" s="36">
        <f>IF($D60="","",(IF($C60="","",IF(ISNA(SUMIF('6'!$V:$V,$C60,'6'!$AB:$AB)),0,SUMIF('6'!$V:$V,$C60,'6'!$AB:$AB)))-IF($D60="","",IF(ISNA(SUMIF('6'!$B:$B,$D60,'6'!$L:$L)),0,SUMIF('6'!$B:$B,$D60,'6'!$L:$L)))))</f>
        <v>0</v>
      </c>
      <c r="L60" s="36">
        <f>IF($D60="","",(IF($C60="","",IF(ISNA(SUMIF('7'!$V:$V,$C60,'7'!$AB:$AB)),0,SUMIF('7'!$V:$V,$C60,'7'!$AB:$AB)))-IF($D60="","",IF(ISNA(SUMIF('7'!$B:$B,$D60,'7'!$L:$L)),0,SUMIF('7'!$B:$B,$D60,'7'!$L:$L)))))</f>
        <v>0</v>
      </c>
      <c r="M60" s="36">
        <f>IF($D60="","",(IF($C60="","",IF(ISNA(SUMIF('8'!$V:$V,$C60,'8'!$AB:$AB)),0,SUMIF('8'!$V:$V,$C60,'8'!$AB:$AB)))-IF($D60="","",IF(ISNA(SUMIF('8'!$B:$B,$D60,'8'!$L:$L)),0,SUMIF('8'!$B:$B,$D60,'8'!$L:$L)))))</f>
        <v>0</v>
      </c>
      <c r="N60" s="36">
        <f>IF($D60="","",(IF($C60="","",IF(ISNA(SUMIF('9'!$V:$V,$C60,'9'!$AB:$AB)),0,SUMIF('9'!$V:$V,$C60,'9'!$AB:$AB)))-IF($D60="","",IF(ISNA(SUMIF('9'!$B:$B,$D60,'9'!$L:$L)),0,SUMIF('9'!$B:$B,$D60,'9'!$L:$L)))))</f>
        <v>0</v>
      </c>
      <c r="O60" s="36">
        <f>IF($D60="","",(IF($C60="","",IF(ISNA(SUMIF('10'!$V:$V,$C60,'10'!$AB:$AB)),0,SUMIF('10'!$V:$V,$C60,'10'!$AB:$AB)))-IF($D60="","",IF(ISNA(SUMIF('10'!$B:$B,$D60,'10'!$L:$L)),0,SUMIF('10'!$B:$B,$D60,'10'!$L:$L)))))</f>
        <v>0</v>
      </c>
      <c r="P60" s="36">
        <f>IF($D60="","",(IF($C60="","",IF(ISNA(SUMIF('11'!$V:$V,$C60,'11'!$AB:$AB)),0,SUMIF('11'!$V:$V,$C60,'11'!$AB:$AB)))-IF($D60="","",IF(ISNA(SUMIF('11'!$B:$B,$D60,'11'!$L:$L)),0,SUMIF('11'!$B:$B,$D60,'11'!$L:$L)))))</f>
        <v>0</v>
      </c>
      <c r="Q60" s="36">
        <f>IF($D60="","",(IF($C60="","",IF(ISNA(SUMIF('12'!$V:$V,$C60,'12'!$AB:$AB)),0,SUMIF('12'!$V:$V,$C60,'12'!$AB:$AB)))-IF($D60="","",IF(ISNA(SUMIF('12'!$B:$B,$D60,'12'!$L:$L)),0,SUMIF('12'!$B:$B,$D60,'12'!$L:$L)))))</f>
        <v>0</v>
      </c>
      <c r="R60" s="36">
        <f>IF($D60="","",(IF($C60="","",IF(ISNA(SUMIF('13'!$V:$V,$C60,'13'!$AB:$AB)),0,SUMIF('13'!$V:$V,$C60,'13'!$AB:$AB)))-IF($D60="","",IF(ISNA(SUMIF('13'!$B:$B,$D60,'13'!$L:$L)),0,SUMIF('13'!$B:$B,$D60,'13'!$L:$L)))))</f>
        <v>0</v>
      </c>
      <c r="S60" s="36">
        <f>IF($D60="","",(IF($C60="","",IF(ISNA(SUMIF('14'!$V:$V,$C60,'14'!$AB:$AB)),0,SUMIF('14'!$V:$V,$C60,'14'!$AB:$AB)))-IF($D60="","",IF(ISNA(SUMIF('14'!$B:$B,$D60,'14'!$L:$L)),0,SUMIF('14'!$B:$B,$D60,'14'!$L:$L)))))</f>
        <v>0</v>
      </c>
      <c r="T60" s="36">
        <f>IF($D60="","",(IF($C60="","",IF(ISNA(SUMIF('15'!$V:$V,$C60,'15'!$AB:$AB)),0,SUMIF('15'!$V:$V,$C60,'15'!$AB:$AB)))-IF($D60="","",IF(ISNA(SUMIF('15'!$B:$B,$D60,'15'!$L:$L)),0,SUMIF('15'!$B:$B,$D60,'15'!$L:$L)))))</f>
        <v>0</v>
      </c>
      <c r="U60" s="36">
        <f>IF($D60="","",(IF($C60="","",IF(ISNA(SUMIF('16'!$V:$V,$C60,'16'!$AB:$AB)),0,SUMIF('16'!$V:$V,$C60,'16'!$AB:$AB)))-IF($D60="","",IF(ISNA(SUMIF('16'!$B:$B,$D60,'16'!$L:$L)),0,SUMIF('16'!$B:$B,$D60,'16'!$L:$L)))))</f>
        <v>0</v>
      </c>
      <c r="V60" s="36">
        <f>IF($D60="","",(IF($C60="","",IF(ISNA(SUMIF('17'!$V:$V,$C60,'17'!$AB:$AB)),0,SUMIF('17'!$V:$V,$C60,'17'!$AB:$AB)))-IF($D60="","",IF(ISNA(SUMIF('17'!$B:$B,$D60,'17'!$L:$L)),0,SUMIF('17'!$B:$B,$D60,'17'!$L:$L)))))</f>
        <v>0</v>
      </c>
      <c r="W60" s="36">
        <f>IF($D60="","",(IF($C60="","",IF(ISNA(SUMIF('18'!$V:$V,$C60,'18'!$AB:$AB)),0,SUMIF('18'!$V:$V,$C60,'18'!$AB:$AB)))-IF($D60="","",IF(ISNA(SUMIF('18'!$B:$B,$D60,'18'!$L:$L)),0,SUMIF('18'!$B:$B,$D60,'18'!$L:$L)))))</f>
        <v>0</v>
      </c>
      <c r="X60" s="36">
        <f>IF($D60="","",(IF($C60="","",IF(ISNA(SUMIF('19'!$V:$V,$C60,'19'!$AB:$AB)),0,SUMIF('19'!$V:$V,$C60,'19'!$AB:$AB)))-IF($D60="","",IF(ISNA(SUMIF('19'!$B:$B,$D60,'19'!$L:$L)),0,SUMIF('19'!$B:$B,$D60,'19'!$L:$L)))))</f>
        <v>0</v>
      </c>
      <c r="Y60" s="36">
        <f>IF($D60="","",(IF($C60="","",IF(ISNA(SUMIF('20'!$V:$V,$C60,'20'!$AB:$AB)),0,SUMIF('20'!$V:$V,$C60,'20'!$AB:$AB)))-IF($D60="","",IF(ISNA(SUMIF('20'!$B:$B,$D60,'20'!$L:$L)),0,SUMIF('20'!$B:$B,$D60,'20'!$L:$L)))))</f>
        <v>0</v>
      </c>
      <c r="Z60" s="36">
        <f>IF($D60="","",(IF($C60="","",IF(ISNA(SUMIF('21'!$V:$V,$C60,'21'!$AB:$AB)),0,SUMIF('21'!$V:$V,$C60,'21'!$AB:$AB)))-IF($D60="","",IF(ISNA(SUMIF('21'!$B:$B,$D60,'21'!$L:$L)),0,SUMIF('21'!$B:$B,$D60,'21'!$L:$L)))))</f>
        <v>0</v>
      </c>
      <c r="AA60" s="36">
        <f>IF($D60="","",(IF($C60="","",IF(ISNA(SUMIF('22'!$V:$V,$C60,'22'!$AB:$AB)),0,SUMIF('22'!$V:$V,$C60,'22'!$AB:$AB)))-IF($D60="","",IF(ISNA(SUMIF('22'!$B:$B,$D60,'22'!$L:$L)),0,SUMIF('22'!$B:$B,$D60,'22'!$L:$L)))))</f>
        <v>0</v>
      </c>
      <c r="AB60" s="36">
        <f>IF($D60="","",(IF($C60="","",IF(ISNA(SUMIF('23'!$V:$V,$C60,'23'!$AB:$AB)),0,SUMIF('23'!$V:$V,$C60,'23'!$AB:$AB)))-IF($D60="","",IF(ISNA(SUMIF('23'!$B:$B,$D60,'23'!$L:$L)),0,SUMIF('23'!$B:$B,$D60,'23'!$L:$L)))))</f>
        <v>0</v>
      </c>
      <c r="AC60" s="36">
        <f>IF($D60="","",(IF($C60="","",IF(ISNA(SUMIF('24'!$V:$V,$C60,'24'!$AB:$AB)),0,SUMIF('24'!$V:$V,$C60,'24'!$AB:$AB)))-IF($D60="","",IF(ISNA(SUMIF('24'!$B:$B,$D60,'24'!$L:$L)),0,SUMIF('24'!$B:$B,$D60,'24'!$L:$L)))))</f>
        <v>0</v>
      </c>
      <c r="AD60" s="36">
        <f>IF($D60="","",(IF($C60="","",IF(ISNA(SUMIF('25'!$V:$V,$C60,'25'!$AB:$AB)),0,SUMIF('25'!$V:$V,$C60,'25'!$AB:$AB)))-IF($D60="","",IF(ISNA(SUMIF('25'!$B:$B,$D60,'25'!$L:$L)),0,SUMIF('25'!$B:$B,$D60,'25'!$L:$L)))))</f>
        <v>0</v>
      </c>
      <c r="AE60" s="36">
        <f>IF($D60="","",(IF($C60="","",IF(ISNA(SUMIF('26'!$V:$V,$C60,'26'!$AB:$AB)),0,SUMIF('26'!$V:$V,$C60,'26'!$AB:$AB)))-IF($D60="","",IF(ISNA(SUMIF('26'!$B:$B,$D60,'26'!$L:$L)),0,SUMIF('26'!$B:$B,$D60,'26'!$L:$L)))))</f>
        <v>0</v>
      </c>
      <c r="AF60" s="36">
        <f>IF($D60="","",(IF($C60="","",IF(ISNA(SUMIF('27'!$V:$V,$C60,'27'!$AB:$AB)),0,SUMIF('27'!$V:$V,$C60,'27'!$AB:$AB)))-IF($D60="","",IF(ISNA(SUMIF('27'!$B:$B,$D60,'27'!$L:$L)),0,SUMIF('27'!$B:$B,$D60,'27'!$L:$L)))))</f>
        <v>0</v>
      </c>
      <c r="AG60" s="36">
        <f>IF($D60="","",(IF($C60="","",IF(ISNA(SUMIF('28'!$V:$V,$C60,'28'!$AB:$AB)),0,SUMIF('28'!$V:$V,$C60,'28'!$AB:$AB)))-IF($D60="","",IF(ISNA(SUMIF('28'!$B:$B,$D60,'28'!$L:$L)),0,SUMIF('28'!$B:$B,$D60,'28'!$L:$L)))))</f>
        <v>0</v>
      </c>
      <c r="AH60" s="36">
        <f>IF($D60="","",(IF($C60="","",IF(ISNA(SUMIF('29'!$V:$V,$C60,'29'!$AB:$AB)),0,SUMIF('29'!$V:$V,$C60,'29'!$AB:$AB)))-IF($D60="","",IF(ISNA(SUMIF('29'!$B:$B,$D60,'29'!$L:$L)),0,SUMIF('29'!$B:$B,$D60,'29'!$L:$L)))))</f>
        <v>0</v>
      </c>
      <c r="AI60" s="36">
        <f>IF($D60="","",(IF($C60="","",IF(ISNA(SUMIF('30'!$V:$V,$C60,'30'!$AB:$AB)),0,SUMIF('30'!$V:$V,$C60,'30'!$AB:$AB)))-IF($D60="","",IF(ISNA(SUMIF('30'!$B:$B,$D60,'30'!$L:$L)),0,SUMIF('30'!$B:$B,$D60,'30'!$L:$L)))))</f>
        <v>0</v>
      </c>
      <c r="AJ60" s="36">
        <f>IF($D60="","",(IF($C60="","",IF(ISNA(SUMIF('31'!$V:$V,$C60,'31'!$AB:$AB)),0,SUMIF('31'!$V:$V,$C60,'31'!$AB:$AB)))-IF($D60="","",IF(ISNA(SUMIF('31'!$B:$B,$D60,'31'!$L:$L)),0,SUMIF('31'!$B:$B,$D60,'31'!$L:$L)))))</f>
        <v>0</v>
      </c>
      <c r="AK60" s="37">
        <f t="shared" si="2"/>
        <v>0</v>
      </c>
      <c r="AL60" s="33">
        <f t="shared" si="3"/>
        <v>150</v>
      </c>
    </row>
    <row r="61" spans="1:38" ht="17.399999999999999">
      <c r="A61" s="20">
        <v>55</v>
      </c>
      <c r="C61" s="41">
        <f>IF(D61="","",VLOOKUP('CUADRO GENERADO'!D61,'BASE DATOS CONDUCTORES'!B:C,2,FALSE))</f>
        <v>6151</v>
      </c>
      <c r="D61" s="30">
        <f>IFERROR(VLOOKUP(A61,'BASE DATOS CONDUCTORES'!$X$4:$AB$1001,5,FALSE),"")</f>
        <v>151</v>
      </c>
      <c r="E61" s="36" t="str">
        <f>IF(ISNA(VLOOKUP(D61,SALDOS!B:C,2,FALSE)),"",VLOOKUP(D61,SALDOS!B:C,2,FALSE))</f>
        <v/>
      </c>
      <c r="F61" s="36">
        <f>IF($D61="","",(IF($C61="","",IF(ISNA(SUMIF('1'!$V:$V,$C61,'1'!$AB:$AB)),0,SUMIF('1'!$V:$V,$C61,'1'!$AB:$AB)))-IF($D61="","",IF(ISNA(SUMIF('1'!$B:$B,$D61,'1'!$L:$L)),0,SUMIF('1'!$B:$B,$D61,'1'!$L:$L)))))</f>
        <v>0</v>
      </c>
      <c r="G61" s="36">
        <f>IF($D61="","",(IF($C61="","",IF(ISNA(SUMIF('2'!$V:$V,$C61,'2'!$AB:$AB)),0,SUMIF('2'!$V:$V,$C61,'2'!$AB:$AB)))-IF($D61="","",IF(ISNA(SUMIF('2'!$B:$B,$D61,'2'!$L:$L)),0,SUMIF('2'!$B:$B,$D61,'2'!$L:$L)))))</f>
        <v>0</v>
      </c>
      <c r="H61" s="36">
        <f>IF($D61="","",(IF($C61="","",IF(ISNA(SUMIF('3'!$V:$V,$C61,'3'!$AB:$AB)),0,SUMIF('3'!$V:$V,$C61,'3'!$AB:$AB)))-IF($D61="","",IF(ISNA(SUMIF('3'!$B:$B,$D61,'3'!$L:$L)),0,SUMIF('3'!$B:$B,$D61,'3'!$L:$L)))))</f>
        <v>0</v>
      </c>
      <c r="I61" s="36">
        <f>IF($D61="","",(IF($C61="","",IF(ISNA(SUMIF('4'!$V:$V,$C61,'4'!$AB:$AB)),0,SUMIF('4'!$V:$V,$C61,'4'!$AB:$AB)))-IF($D61="","",IF(ISNA(SUMIF('4'!$B:$B,$D61,'4'!$L:$L)),0,SUMIF('4'!$B:$B,$D61,'4'!$L:$L)))))</f>
        <v>0</v>
      </c>
      <c r="J61" s="36">
        <f>IF($D61="","",(IF($C61="","",IF(ISNA(SUMIF('5'!$V:$V,$C61,'5'!$AB:$AB)),0,SUMIF('5'!$V:$V,$C61,'5'!$AB:$AB)))-IF($D61="","",IF(ISNA(SUMIF('5'!$B:$B,$D61,'5'!$L:$L)),0,SUMIF('5'!$B:$B,$D61,'5'!$L:$L)))))</f>
        <v>0</v>
      </c>
      <c r="K61" s="36">
        <f>IF($D61="","",(IF($C61="","",IF(ISNA(SUMIF('6'!$V:$V,$C61,'6'!$AB:$AB)),0,SUMIF('6'!$V:$V,$C61,'6'!$AB:$AB)))-IF($D61="","",IF(ISNA(SUMIF('6'!$B:$B,$D61,'6'!$L:$L)),0,SUMIF('6'!$B:$B,$D61,'6'!$L:$L)))))</f>
        <v>0</v>
      </c>
      <c r="L61" s="36">
        <f>IF($D61="","",(IF($C61="","",IF(ISNA(SUMIF('7'!$V:$V,$C61,'7'!$AB:$AB)),0,SUMIF('7'!$V:$V,$C61,'7'!$AB:$AB)))-IF($D61="","",IF(ISNA(SUMIF('7'!$B:$B,$D61,'7'!$L:$L)),0,SUMIF('7'!$B:$B,$D61,'7'!$L:$L)))))</f>
        <v>0</v>
      </c>
      <c r="M61" s="36">
        <f>IF($D61="","",(IF($C61="","",IF(ISNA(SUMIF('8'!$V:$V,$C61,'8'!$AB:$AB)),0,SUMIF('8'!$V:$V,$C61,'8'!$AB:$AB)))-IF($D61="","",IF(ISNA(SUMIF('8'!$B:$B,$D61,'8'!$L:$L)),0,SUMIF('8'!$B:$B,$D61,'8'!$L:$L)))))</f>
        <v>0</v>
      </c>
      <c r="N61" s="36">
        <f>IF($D61="","",(IF($C61="","",IF(ISNA(SUMIF('9'!$V:$V,$C61,'9'!$AB:$AB)),0,SUMIF('9'!$V:$V,$C61,'9'!$AB:$AB)))-IF($D61="","",IF(ISNA(SUMIF('9'!$B:$B,$D61,'9'!$L:$L)),0,SUMIF('9'!$B:$B,$D61,'9'!$L:$L)))))</f>
        <v>0</v>
      </c>
      <c r="O61" s="36">
        <f>IF($D61="","",(IF($C61="","",IF(ISNA(SUMIF('10'!$V:$V,$C61,'10'!$AB:$AB)),0,SUMIF('10'!$V:$V,$C61,'10'!$AB:$AB)))-IF($D61="","",IF(ISNA(SUMIF('10'!$B:$B,$D61,'10'!$L:$L)),0,SUMIF('10'!$B:$B,$D61,'10'!$L:$L)))))</f>
        <v>0</v>
      </c>
      <c r="P61" s="36">
        <f>IF($D61="","",(IF($C61="","",IF(ISNA(SUMIF('11'!$V:$V,$C61,'11'!$AB:$AB)),0,SUMIF('11'!$V:$V,$C61,'11'!$AB:$AB)))-IF($D61="","",IF(ISNA(SUMIF('11'!$B:$B,$D61,'11'!$L:$L)),0,SUMIF('11'!$B:$B,$D61,'11'!$L:$L)))))</f>
        <v>0</v>
      </c>
      <c r="Q61" s="36">
        <f>IF($D61="","",(IF($C61="","",IF(ISNA(SUMIF('12'!$V:$V,$C61,'12'!$AB:$AB)),0,SUMIF('12'!$V:$V,$C61,'12'!$AB:$AB)))-IF($D61="","",IF(ISNA(SUMIF('12'!$B:$B,$D61,'12'!$L:$L)),0,SUMIF('12'!$B:$B,$D61,'12'!$L:$L)))))</f>
        <v>0</v>
      </c>
      <c r="R61" s="36">
        <f>IF($D61="","",(IF($C61="","",IF(ISNA(SUMIF('13'!$V:$V,$C61,'13'!$AB:$AB)),0,SUMIF('13'!$V:$V,$C61,'13'!$AB:$AB)))-IF($D61="","",IF(ISNA(SUMIF('13'!$B:$B,$D61,'13'!$L:$L)),0,SUMIF('13'!$B:$B,$D61,'13'!$L:$L)))))</f>
        <v>0</v>
      </c>
      <c r="S61" s="36">
        <f>IF($D61="","",(IF($C61="","",IF(ISNA(SUMIF('14'!$V:$V,$C61,'14'!$AB:$AB)),0,SUMIF('14'!$V:$V,$C61,'14'!$AB:$AB)))-IF($D61="","",IF(ISNA(SUMIF('14'!$B:$B,$D61,'14'!$L:$L)),0,SUMIF('14'!$B:$B,$D61,'14'!$L:$L)))))</f>
        <v>0</v>
      </c>
      <c r="T61" s="36">
        <f>IF($D61="","",(IF($C61="","",IF(ISNA(SUMIF('15'!$V:$V,$C61,'15'!$AB:$AB)),0,SUMIF('15'!$V:$V,$C61,'15'!$AB:$AB)))-IF($D61="","",IF(ISNA(SUMIF('15'!$B:$B,$D61,'15'!$L:$L)),0,SUMIF('15'!$B:$B,$D61,'15'!$L:$L)))))</f>
        <v>0</v>
      </c>
      <c r="U61" s="36">
        <f>IF($D61="","",(IF($C61="","",IF(ISNA(SUMIF('16'!$V:$V,$C61,'16'!$AB:$AB)),0,SUMIF('16'!$V:$V,$C61,'16'!$AB:$AB)))-IF($D61="","",IF(ISNA(SUMIF('16'!$B:$B,$D61,'16'!$L:$L)),0,SUMIF('16'!$B:$B,$D61,'16'!$L:$L)))))</f>
        <v>0</v>
      </c>
      <c r="V61" s="36">
        <f>IF($D61="","",(IF($C61="","",IF(ISNA(SUMIF('17'!$V:$V,$C61,'17'!$AB:$AB)),0,SUMIF('17'!$V:$V,$C61,'17'!$AB:$AB)))-IF($D61="","",IF(ISNA(SUMIF('17'!$B:$B,$D61,'17'!$L:$L)),0,SUMIF('17'!$B:$B,$D61,'17'!$L:$L)))))</f>
        <v>0</v>
      </c>
      <c r="W61" s="36">
        <f>IF($D61="","",(IF($C61="","",IF(ISNA(SUMIF('18'!$V:$V,$C61,'18'!$AB:$AB)),0,SUMIF('18'!$V:$V,$C61,'18'!$AB:$AB)))-IF($D61="","",IF(ISNA(SUMIF('18'!$B:$B,$D61,'18'!$L:$L)),0,SUMIF('18'!$B:$B,$D61,'18'!$L:$L)))))</f>
        <v>0</v>
      </c>
      <c r="X61" s="36">
        <f>IF($D61="","",(IF($C61="","",IF(ISNA(SUMIF('19'!$V:$V,$C61,'19'!$AB:$AB)),0,SUMIF('19'!$V:$V,$C61,'19'!$AB:$AB)))-IF($D61="","",IF(ISNA(SUMIF('19'!$B:$B,$D61,'19'!$L:$L)),0,SUMIF('19'!$B:$B,$D61,'19'!$L:$L)))))</f>
        <v>0</v>
      </c>
      <c r="Y61" s="36">
        <f>IF($D61="","",(IF($C61="","",IF(ISNA(SUMIF('20'!$V:$V,$C61,'20'!$AB:$AB)),0,SUMIF('20'!$V:$V,$C61,'20'!$AB:$AB)))-IF($D61="","",IF(ISNA(SUMIF('20'!$B:$B,$D61,'20'!$L:$L)),0,SUMIF('20'!$B:$B,$D61,'20'!$L:$L)))))</f>
        <v>0</v>
      </c>
      <c r="Z61" s="36">
        <f>IF($D61="","",(IF($C61="","",IF(ISNA(SUMIF('21'!$V:$V,$C61,'21'!$AB:$AB)),0,SUMIF('21'!$V:$V,$C61,'21'!$AB:$AB)))-IF($D61="","",IF(ISNA(SUMIF('21'!$B:$B,$D61,'21'!$L:$L)),0,SUMIF('21'!$B:$B,$D61,'21'!$L:$L)))))</f>
        <v>0</v>
      </c>
      <c r="AA61" s="36">
        <f>IF($D61="","",(IF($C61="","",IF(ISNA(SUMIF('22'!$V:$V,$C61,'22'!$AB:$AB)),0,SUMIF('22'!$V:$V,$C61,'22'!$AB:$AB)))-IF($D61="","",IF(ISNA(SUMIF('22'!$B:$B,$D61,'22'!$L:$L)),0,SUMIF('22'!$B:$B,$D61,'22'!$L:$L)))))</f>
        <v>0</v>
      </c>
      <c r="AB61" s="36">
        <f>IF($D61="","",(IF($C61="","",IF(ISNA(SUMIF('23'!$V:$V,$C61,'23'!$AB:$AB)),0,SUMIF('23'!$V:$V,$C61,'23'!$AB:$AB)))-IF($D61="","",IF(ISNA(SUMIF('23'!$B:$B,$D61,'23'!$L:$L)),0,SUMIF('23'!$B:$B,$D61,'23'!$L:$L)))))</f>
        <v>0</v>
      </c>
      <c r="AC61" s="36">
        <f>IF($D61="","",(IF($C61="","",IF(ISNA(SUMIF('24'!$V:$V,$C61,'24'!$AB:$AB)),0,SUMIF('24'!$V:$V,$C61,'24'!$AB:$AB)))-IF($D61="","",IF(ISNA(SUMIF('24'!$B:$B,$D61,'24'!$L:$L)),0,SUMIF('24'!$B:$B,$D61,'24'!$L:$L)))))</f>
        <v>0</v>
      </c>
      <c r="AD61" s="36">
        <f>IF($D61="","",(IF($C61="","",IF(ISNA(SUMIF('25'!$V:$V,$C61,'25'!$AB:$AB)),0,SUMIF('25'!$V:$V,$C61,'25'!$AB:$AB)))-IF($D61="","",IF(ISNA(SUMIF('25'!$B:$B,$D61,'25'!$L:$L)),0,SUMIF('25'!$B:$B,$D61,'25'!$L:$L)))))</f>
        <v>0</v>
      </c>
      <c r="AE61" s="36">
        <f>IF($D61="","",(IF($C61="","",IF(ISNA(SUMIF('26'!$V:$V,$C61,'26'!$AB:$AB)),0,SUMIF('26'!$V:$V,$C61,'26'!$AB:$AB)))-IF($D61="","",IF(ISNA(SUMIF('26'!$B:$B,$D61,'26'!$L:$L)),0,SUMIF('26'!$B:$B,$D61,'26'!$L:$L)))))</f>
        <v>0</v>
      </c>
      <c r="AF61" s="36">
        <f>IF($D61="","",(IF($C61="","",IF(ISNA(SUMIF('27'!$V:$V,$C61,'27'!$AB:$AB)),0,SUMIF('27'!$V:$V,$C61,'27'!$AB:$AB)))-IF($D61="","",IF(ISNA(SUMIF('27'!$B:$B,$D61,'27'!$L:$L)),0,SUMIF('27'!$B:$B,$D61,'27'!$L:$L)))))</f>
        <v>0</v>
      </c>
      <c r="AG61" s="36">
        <f>IF($D61="","",(IF($C61="","",IF(ISNA(SUMIF('28'!$V:$V,$C61,'28'!$AB:$AB)),0,SUMIF('28'!$V:$V,$C61,'28'!$AB:$AB)))-IF($D61="","",IF(ISNA(SUMIF('28'!$B:$B,$D61,'28'!$L:$L)),0,SUMIF('28'!$B:$B,$D61,'28'!$L:$L)))))</f>
        <v>0</v>
      </c>
      <c r="AH61" s="36">
        <f>IF($D61="","",(IF($C61="","",IF(ISNA(SUMIF('29'!$V:$V,$C61,'29'!$AB:$AB)),0,SUMIF('29'!$V:$V,$C61,'29'!$AB:$AB)))-IF($D61="","",IF(ISNA(SUMIF('29'!$B:$B,$D61,'29'!$L:$L)),0,SUMIF('29'!$B:$B,$D61,'29'!$L:$L)))))</f>
        <v>0</v>
      </c>
      <c r="AI61" s="36">
        <f>IF($D61="","",(IF($C61="","",IF(ISNA(SUMIF('30'!$V:$V,$C61,'30'!$AB:$AB)),0,SUMIF('30'!$V:$V,$C61,'30'!$AB:$AB)))-IF($D61="","",IF(ISNA(SUMIF('30'!$B:$B,$D61,'30'!$L:$L)),0,SUMIF('30'!$B:$B,$D61,'30'!$L:$L)))))</f>
        <v>0</v>
      </c>
      <c r="AJ61" s="36">
        <f>IF($D61="","",(IF($C61="","",IF(ISNA(SUMIF('31'!$V:$V,$C61,'31'!$AB:$AB)),0,SUMIF('31'!$V:$V,$C61,'31'!$AB:$AB)))-IF($D61="","",IF(ISNA(SUMIF('31'!$B:$B,$D61,'31'!$L:$L)),0,SUMIF('31'!$B:$B,$D61,'31'!$L:$L)))))</f>
        <v>0</v>
      </c>
      <c r="AK61" s="37">
        <f t="shared" si="2"/>
        <v>0</v>
      </c>
      <c r="AL61" s="33">
        <f t="shared" si="3"/>
        <v>151</v>
      </c>
    </row>
    <row r="62" spans="1:38" ht="17.399999999999999">
      <c r="A62" s="20">
        <v>56</v>
      </c>
      <c r="C62" s="41">
        <f>IF(D62="","",VLOOKUP('CUADRO GENERADO'!D62,'BASE DATOS CONDUCTORES'!B:C,2,FALSE))</f>
        <v>6156</v>
      </c>
      <c r="D62" s="30">
        <f>IFERROR(VLOOKUP(A62,'BASE DATOS CONDUCTORES'!$X$4:$AB$1001,5,FALSE),"")</f>
        <v>156</v>
      </c>
      <c r="E62" s="36" t="str">
        <f>IF(ISNA(VLOOKUP(D62,SALDOS!B:C,2,FALSE)),"",VLOOKUP(D62,SALDOS!B:C,2,FALSE))</f>
        <v/>
      </c>
      <c r="F62" s="36">
        <f>IF($D62="","",(IF($C62="","",IF(ISNA(SUMIF('1'!$V:$V,$C62,'1'!$AB:$AB)),0,SUMIF('1'!$V:$V,$C62,'1'!$AB:$AB)))-IF($D62="","",IF(ISNA(SUMIF('1'!$B:$B,$D62,'1'!$L:$L)),0,SUMIF('1'!$B:$B,$D62,'1'!$L:$L)))))</f>
        <v>0</v>
      </c>
      <c r="G62" s="36">
        <f>IF($D62="","",(IF($C62="","",IF(ISNA(SUMIF('2'!$V:$V,$C62,'2'!$AB:$AB)),0,SUMIF('2'!$V:$V,$C62,'2'!$AB:$AB)))-IF($D62="","",IF(ISNA(SUMIF('2'!$B:$B,$D62,'2'!$L:$L)),0,SUMIF('2'!$B:$B,$D62,'2'!$L:$L)))))</f>
        <v>0</v>
      </c>
      <c r="H62" s="36">
        <f>IF($D62="","",(IF($C62="","",IF(ISNA(SUMIF('3'!$V:$V,$C62,'3'!$AB:$AB)),0,SUMIF('3'!$V:$V,$C62,'3'!$AB:$AB)))-IF($D62="","",IF(ISNA(SUMIF('3'!$B:$B,$D62,'3'!$L:$L)),0,SUMIF('3'!$B:$B,$D62,'3'!$L:$L)))))</f>
        <v>0</v>
      </c>
      <c r="I62" s="36">
        <f>IF($D62="","",(IF($C62="","",IF(ISNA(SUMIF('4'!$V:$V,$C62,'4'!$AB:$AB)),0,SUMIF('4'!$V:$V,$C62,'4'!$AB:$AB)))-IF($D62="","",IF(ISNA(SUMIF('4'!$B:$B,$D62,'4'!$L:$L)),0,SUMIF('4'!$B:$B,$D62,'4'!$L:$L)))))</f>
        <v>0</v>
      </c>
      <c r="J62" s="36">
        <f>IF($D62="","",(IF($C62="","",IF(ISNA(SUMIF('5'!$V:$V,$C62,'5'!$AB:$AB)),0,SUMIF('5'!$V:$V,$C62,'5'!$AB:$AB)))-IF($D62="","",IF(ISNA(SUMIF('5'!$B:$B,$D62,'5'!$L:$L)),0,SUMIF('5'!$B:$B,$D62,'5'!$L:$L)))))</f>
        <v>0</v>
      </c>
      <c r="K62" s="36">
        <f>IF($D62="","",(IF($C62="","",IF(ISNA(SUMIF('6'!$V:$V,$C62,'6'!$AB:$AB)),0,SUMIF('6'!$V:$V,$C62,'6'!$AB:$AB)))-IF($D62="","",IF(ISNA(SUMIF('6'!$B:$B,$D62,'6'!$L:$L)),0,SUMIF('6'!$B:$B,$D62,'6'!$L:$L)))))</f>
        <v>0</v>
      </c>
      <c r="L62" s="36">
        <f>IF($D62="","",(IF($C62="","",IF(ISNA(SUMIF('7'!$V:$V,$C62,'7'!$AB:$AB)),0,SUMIF('7'!$V:$V,$C62,'7'!$AB:$AB)))-IF($D62="","",IF(ISNA(SUMIF('7'!$B:$B,$D62,'7'!$L:$L)),0,SUMIF('7'!$B:$B,$D62,'7'!$L:$L)))))</f>
        <v>0</v>
      </c>
      <c r="M62" s="36">
        <f>IF($D62="","",(IF($C62="","",IF(ISNA(SUMIF('8'!$V:$V,$C62,'8'!$AB:$AB)),0,SUMIF('8'!$V:$V,$C62,'8'!$AB:$AB)))-IF($D62="","",IF(ISNA(SUMIF('8'!$B:$B,$D62,'8'!$L:$L)),0,SUMIF('8'!$B:$B,$D62,'8'!$L:$L)))))</f>
        <v>0</v>
      </c>
      <c r="N62" s="36">
        <f>IF($D62="","",(IF($C62="","",IF(ISNA(SUMIF('9'!$V:$V,$C62,'9'!$AB:$AB)),0,SUMIF('9'!$V:$V,$C62,'9'!$AB:$AB)))-IF($D62="","",IF(ISNA(SUMIF('9'!$B:$B,$D62,'9'!$L:$L)),0,SUMIF('9'!$B:$B,$D62,'9'!$L:$L)))))</f>
        <v>0</v>
      </c>
      <c r="O62" s="36">
        <f>IF($D62="","",(IF($C62="","",IF(ISNA(SUMIF('10'!$V:$V,$C62,'10'!$AB:$AB)),0,SUMIF('10'!$V:$V,$C62,'10'!$AB:$AB)))-IF($D62="","",IF(ISNA(SUMIF('10'!$B:$B,$D62,'10'!$L:$L)),0,SUMIF('10'!$B:$B,$D62,'10'!$L:$L)))))</f>
        <v>0</v>
      </c>
      <c r="P62" s="36">
        <f>IF($D62="","",(IF($C62="","",IF(ISNA(SUMIF('11'!$V:$V,$C62,'11'!$AB:$AB)),0,SUMIF('11'!$V:$V,$C62,'11'!$AB:$AB)))-IF($D62="","",IF(ISNA(SUMIF('11'!$B:$B,$D62,'11'!$L:$L)),0,SUMIF('11'!$B:$B,$D62,'11'!$L:$L)))))</f>
        <v>0</v>
      </c>
      <c r="Q62" s="36">
        <f>IF($D62="","",(IF($C62="","",IF(ISNA(SUMIF('12'!$V:$V,$C62,'12'!$AB:$AB)),0,SUMIF('12'!$V:$V,$C62,'12'!$AB:$AB)))-IF($D62="","",IF(ISNA(SUMIF('12'!$B:$B,$D62,'12'!$L:$L)),0,SUMIF('12'!$B:$B,$D62,'12'!$L:$L)))))</f>
        <v>0</v>
      </c>
      <c r="R62" s="36">
        <f>IF($D62="","",(IF($C62="","",IF(ISNA(SUMIF('13'!$V:$V,$C62,'13'!$AB:$AB)),0,SUMIF('13'!$V:$V,$C62,'13'!$AB:$AB)))-IF($D62="","",IF(ISNA(SUMIF('13'!$B:$B,$D62,'13'!$L:$L)),0,SUMIF('13'!$B:$B,$D62,'13'!$L:$L)))))</f>
        <v>0</v>
      </c>
      <c r="S62" s="36">
        <f>IF($D62="","",(IF($C62="","",IF(ISNA(SUMIF('14'!$V:$V,$C62,'14'!$AB:$AB)),0,SUMIF('14'!$V:$V,$C62,'14'!$AB:$AB)))-IF($D62="","",IF(ISNA(SUMIF('14'!$B:$B,$D62,'14'!$L:$L)),0,SUMIF('14'!$B:$B,$D62,'14'!$L:$L)))))</f>
        <v>0</v>
      </c>
      <c r="T62" s="36">
        <f>IF($D62="","",(IF($C62="","",IF(ISNA(SUMIF('15'!$V:$V,$C62,'15'!$AB:$AB)),0,SUMIF('15'!$V:$V,$C62,'15'!$AB:$AB)))-IF($D62="","",IF(ISNA(SUMIF('15'!$B:$B,$D62,'15'!$L:$L)),0,SUMIF('15'!$B:$B,$D62,'15'!$L:$L)))))</f>
        <v>0</v>
      </c>
      <c r="U62" s="36">
        <f>IF($D62="","",(IF($C62="","",IF(ISNA(SUMIF('16'!$V:$V,$C62,'16'!$AB:$AB)),0,SUMIF('16'!$V:$V,$C62,'16'!$AB:$AB)))-IF($D62="","",IF(ISNA(SUMIF('16'!$B:$B,$D62,'16'!$L:$L)),0,SUMIF('16'!$B:$B,$D62,'16'!$L:$L)))))</f>
        <v>0</v>
      </c>
      <c r="V62" s="36">
        <f>IF($D62="","",(IF($C62="","",IF(ISNA(SUMIF('17'!$V:$V,$C62,'17'!$AB:$AB)),0,SUMIF('17'!$V:$V,$C62,'17'!$AB:$AB)))-IF($D62="","",IF(ISNA(SUMIF('17'!$B:$B,$D62,'17'!$L:$L)),0,SUMIF('17'!$B:$B,$D62,'17'!$L:$L)))))</f>
        <v>0</v>
      </c>
      <c r="W62" s="36">
        <f>IF($D62="","",(IF($C62="","",IF(ISNA(SUMIF('18'!$V:$V,$C62,'18'!$AB:$AB)),0,SUMIF('18'!$V:$V,$C62,'18'!$AB:$AB)))-IF($D62="","",IF(ISNA(SUMIF('18'!$B:$B,$D62,'18'!$L:$L)),0,SUMIF('18'!$B:$B,$D62,'18'!$L:$L)))))</f>
        <v>0</v>
      </c>
      <c r="X62" s="36">
        <f>IF($D62="","",(IF($C62="","",IF(ISNA(SUMIF('19'!$V:$V,$C62,'19'!$AB:$AB)),0,SUMIF('19'!$V:$V,$C62,'19'!$AB:$AB)))-IF($D62="","",IF(ISNA(SUMIF('19'!$B:$B,$D62,'19'!$L:$L)),0,SUMIF('19'!$B:$B,$D62,'19'!$L:$L)))))</f>
        <v>0</v>
      </c>
      <c r="Y62" s="36">
        <f>IF($D62="","",(IF($C62="","",IF(ISNA(SUMIF('20'!$V:$V,$C62,'20'!$AB:$AB)),0,SUMIF('20'!$V:$V,$C62,'20'!$AB:$AB)))-IF($D62="","",IF(ISNA(SUMIF('20'!$B:$B,$D62,'20'!$L:$L)),0,SUMIF('20'!$B:$B,$D62,'20'!$L:$L)))))</f>
        <v>0</v>
      </c>
      <c r="Z62" s="36">
        <f>IF($D62="","",(IF($C62="","",IF(ISNA(SUMIF('21'!$V:$V,$C62,'21'!$AB:$AB)),0,SUMIF('21'!$V:$V,$C62,'21'!$AB:$AB)))-IF($D62="","",IF(ISNA(SUMIF('21'!$B:$B,$D62,'21'!$L:$L)),0,SUMIF('21'!$B:$B,$D62,'21'!$L:$L)))))</f>
        <v>0</v>
      </c>
      <c r="AA62" s="36">
        <f>IF($D62="","",(IF($C62="","",IF(ISNA(SUMIF('22'!$V:$V,$C62,'22'!$AB:$AB)),0,SUMIF('22'!$V:$V,$C62,'22'!$AB:$AB)))-IF($D62="","",IF(ISNA(SUMIF('22'!$B:$B,$D62,'22'!$L:$L)),0,SUMIF('22'!$B:$B,$D62,'22'!$L:$L)))))</f>
        <v>0</v>
      </c>
      <c r="AB62" s="36">
        <f>IF($D62="","",(IF($C62="","",IF(ISNA(SUMIF('23'!$V:$V,$C62,'23'!$AB:$AB)),0,SUMIF('23'!$V:$V,$C62,'23'!$AB:$AB)))-IF($D62="","",IF(ISNA(SUMIF('23'!$B:$B,$D62,'23'!$L:$L)),0,SUMIF('23'!$B:$B,$D62,'23'!$L:$L)))))</f>
        <v>0</v>
      </c>
      <c r="AC62" s="36">
        <f>IF($D62="","",(IF($C62="","",IF(ISNA(SUMIF('24'!$V:$V,$C62,'24'!$AB:$AB)),0,SUMIF('24'!$V:$V,$C62,'24'!$AB:$AB)))-IF($D62="","",IF(ISNA(SUMIF('24'!$B:$B,$D62,'24'!$L:$L)),0,SUMIF('24'!$B:$B,$D62,'24'!$L:$L)))))</f>
        <v>0</v>
      </c>
      <c r="AD62" s="36">
        <f>IF($D62="","",(IF($C62="","",IF(ISNA(SUMIF('25'!$V:$V,$C62,'25'!$AB:$AB)),0,SUMIF('25'!$V:$V,$C62,'25'!$AB:$AB)))-IF($D62="","",IF(ISNA(SUMIF('25'!$B:$B,$D62,'25'!$L:$L)),0,SUMIF('25'!$B:$B,$D62,'25'!$L:$L)))))</f>
        <v>0</v>
      </c>
      <c r="AE62" s="36">
        <f>IF($D62="","",(IF($C62="","",IF(ISNA(SUMIF('26'!$V:$V,$C62,'26'!$AB:$AB)),0,SUMIF('26'!$V:$V,$C62,'26'!$AB:$AB)))-IF($D62="","",IF(ISNA(SUMIF('26'!$B:$B,$D62,'26'!$L:$L)),0,SUMIF('26'!$B:$B,$D62,'26'!$L:$L)))))</f>
        <v>0</v>
      </c>
      <c r="AF62" s="36">
        <f>IF($D62="","",(IF($C62="","",IF(ISNA(SUMIF('27'!$V:$V,$C62,'27'!$AB:$AB)),0,SUMIF('27'!$V:$V,$C62,'27'!$AB:$AB)))-IF($D62="","",IF(ISNA(SUMIF('27'!$B:$B,$D62,'27'!$L:$L)),0,SUMIF('27'!$B:$B,$D62,'27'!$L:$L)))))</f>
        <v>0</v>
      </c>
      <c r="AG62" s="36">
        <f>IF($D62="","",(IF($C62="","",IF(ISNA(SUMIF('28'!$V:$V,$C62,'28'!$AB:$AB)),0,SUMIF('28'!$V:$V,$C62,'28'!$AB:$AB)))-IF($D62="","",IF(ISNA(SUMIF('28'!$B:$B,$D62,'28'!$L:$L)),0,SUMIF('28'!$B:$B,$D62,'28'!$L:$L)))))</f>
        <v>0</v>
      </c>
      <c r="AH62" s="36">
        <f>IF($D62="","",(IF($C62="","",IF(ISNA(SUMIF('29'!$V:$V,$C62,'29'!$AB:$AB)),0,SUMIF('29'!$V:$V,$C62,'29'!$AB:$AB)))-IF($D62="","",IF(ISNA(SUMIF('29'!$B:$B,$D62,'29'!$L:$L)),0,SUMIF('29'!$B:$B,$D62,'29'!$L:$L)))))</f>
        <v>0</v>
      </c>
      <c r="AI62" s="36">
        <f>IF($D62="","",(IF($C62="","",IF(ISNA(SUMIF('30'!$V:$V,$C62,'30'!$AB:$AB)),0,SUMIF('30'!$V:$V,$C62,'30'!$AB:$AB)))-IF($D62="","",IF(ISNA(SUMIF('30'!$B:$B,$D62,'30'!$L:$L)),0,SUMIF('30'!$B:$B,$D62,'30'!$L:$L)))))</f>
        <v>0</v>
      </c>
      <c r="AJ62" s="36">
        <f>IF($D62="","",(IF($C62="","",IF(ISNA(SUMIF('31'!$V:$V,$C62,'31'!$AB:$AB)),0,SUMIF('31'!$V:$V,$C62,'31'!$AB:$AB)))-IF($D62="","",IF(ISNA(SUMIF('31'!$B:$B,$D62,'31'!$L:$L)),0,SUMIF('31'!$B:$B,$D62,'31'!$L:$L)))))</f>
        <v>0</v>
      </c>
      <c r="AK62" s="37">
        <f t="shared" si="2"/>
        <v>0</v>
      </c>
      <c r="AL62" s="33">
        <f t="shared" si="3"/>
        <v>156</v>
      </c>
    </row>
    <row r="63" spans="1:38" ht="17.399999999999999">
      <c r="A63" s="20">
        <v>57</v>
      </c>
      <c r="C63" s="41">
        <f>IF(D63="","",VLOOKUP('CUADRO GENERADO'!D63,'BASE DATOS CONDUCTORES'!B:C,2,FALSE))</f>
        <v>8058</v>
      </c>
      <c r="D63" s="30">
        <f>IFERROR(VLOOKUP(A63,'BASE DATOS CONDUCTORES'!$X$4:$AB$1001,5,FALSE),"")</f>
        <v>159</v>
      </c>
      <c r="E63" s="36" t="str">
        <f>IF(ISNA(VLOOKUP(D63,SALDOS!B:C,2,FALSE)),"",VLOOKUP(D63,SALDOS!B:C,2,FALSE))</f>
        <v/>
      </c>
      <c r="F63" s="36">
        <f>IF($D63="","",(IF($C63="","",IF(ISNA(SUMIF('1'!$V:$V,$C63,'1'!$AB:$AB)),0,SUMIF('1'!$V:$V,$C63,'1'!$AB:$AB)))-IF($D63="","",IF(ISNA(SUMIF('1'!$B:$B,$D63,'1'!$L:$L)),0,SUMIF('1'!$B:$B,$D63,'1'!$L:$L)))))</f>
        <v>0</v>
      </c>
      <c r="G63" s="36">
        <f>IF($D63="","",(IF($C63="","",IF(ISNA(SUMIF('2'!$V:$V,$C63,'2'!$AB:$AB)),0,SUMIF('2'!$V:$V,$C63,'2'!$AB:$AB)))-IF($D63="","",IF(ISNA(SUMIF('2'!$B:$B,$D63,'2'!$L:$L)),0,SUMIF('2'!$B:$B,$D63,'2'!$L:$L)))))</f>
        <v>0</v>
      </c>
      <c r="H63" s="36">
        <f>IF($D63="","",(IF($C63="","",IF(ISNA(SUMIF('3'!$V:$V,$C63,'3'!$AB:$AB)),0,SUMIF('3'!$V:$V,$C63,'3'!$AB:$AB)))-IF($D63="","",IF(ISNA(SUMIF('3'!$B:$B,$D63,'3'!$L:$L)),0,SUMIF('3'!$B:$B,$D63,'3'!$L:$L)))))</f>
        <v>0</v>
      </c>
      <c r="I63" s="36">
        <f>IF($D63="","",(IF($C63="","",IF(ISNA(SUMIF('4'!$V:$V,$C63,'4'!$AB:$AB)),0,SUMIF('4'!$V:$V,$C63,'4'!$AB:$AB)))-IF($D63="","",IF(ISNA(SUMIF('4'!$B:$B,$D63,'4'!$L:$L)),0,SUMIF('4'!$B:$B,$D63,'4'!$L:$L)))))</f>
        <v>0</v>
      </c>
      <c r="J63" s="36">
        <f>IF($D63="","",(IF($C63="","",IF(ISNA(SUMIF('5'!$V:$V,$C63,'5'!$AB:$AB)),0,SUMIF('5'!$V:$V,$C63,'5'!$AB:$AB)))-IF($D63="","",IF(ISNA(SUMIF('5'!$B:$B,$D63,'5'!$L:$L)),0,SUMIF('5'!$B:$B,$D63,'5'!$L:$L)))))</f>
        <v>0</v>
      </c>
      <c r="K63" s="36">
        <f>IF($D63="","",(IF($C63="","",IF(ISNA(SUMIF('6'!$V:$V,$C63,'6'!$AB:$AB)),0,SUMIF('6'!$V:$V,$C63,'6'!$AB:$AB)))-IF($D63="","",IF(ISNA(SUMIF('6'!$B:$B,$D63,'6'!$L:$L)),0,SUMIF('6'!$B:$B,$D63,'6'!$L:$L)))))</f>
        <v>0</v>
      </c>
      <c r="L63" s="36">
        <f>IF($D63="","",(IF($C63="","",IF(ISNA(SUMIF('7'!$V:$V,$C63,'7'!$AB:$AB)),0,SUMIF('7'!$V:$V,$C63,'7'!$AB:$AB)))-IF($D63="","",IF(ISNA(SUMIF('7'!$B:$B,$D63,'7'!$L:$L)),0,SUMIF('7'!$B:$B,$D63,'7'!$L:$L)))))</f>
        <v>0</v>
      </c>
      <c r="M63" s="36">
        <f>IF($D63="","",(IF($C63="","",IF(ISNA(SUMIF('8'!$V:$V,$C63,'8'!$AB:$AB)),0,SUMIF('8'!$V:$V,$C63,'8'!$AB:$AB)))-IF($D63="","",IF(ISNA(SUMIF('8'!$B:$B,$D63,'8'!$L:$L)),0,SUMIF('8'!$B:$B,$D63,'8'!$L:$L)))))</f>
        <v>0</v>
      </c>
      <c r="N63" s="36">
        <f>IF($D63="","",(IF($C63="","",IF(ISNA(SUMIF('9'!$V:$V,$C63,'9'!$AB:$AB)),0,SUMIF('9'!$V:$V,$C63,'9'!$AB:$AB)))-IF($D63="","",IF(ISNA(SUMIF('9'!$B:$B,$D63,'9'!$L:$L)),0,SUMIF('9'!$B:$B,$D63,'9'!$L:$L)))))</f>
        <v>0</v>
      </c>
      <c r="O63" s="36">
        <f>IF($D63="","",(IF($C63="","",IF(ISNA(SUMIF('10'!$V:$V,$C63,'10'!$AB:$AB)),0,SUMIF('10'!$V:$V,$C63,'10'!$AB:$AB)))-IF($D63="","",IF(ISNA(SUMIF('10'!$B:$B,$D63,'10'!$L:$L)),0,SUMIF('10'!$B:$B,$D63,'10'!$L:$L)))))</f>
        <v>0</v>
      </c>
      <c r="P63" s="36">
        <f>IF($D63="","",(IF($C63="","",IF(ISNA(SUMIF('11'!$V:$V,$C63,'11'!$AB:$AB)),0,SUMIF('11'!$V:$V,$C63,'11'!$AB:$AB)))-IF($D63="","",IF(ISNA(SUMIF('11'!$B:$B,$D63,'11'!$L:$L)),0,SUMIF('11'!$B:$B,$D63,'11'!$L:$L)))))</f>
        <v>0</v>
      </c>
      <c r="Q63" s="36">
        <f>IF($D63="","",(IF($C63="","",IF(ISNA(SUMIF('12'!$V:$V,$C63,'12'!$AB:$AB)),0,SUMIF('12'!$V:$V,$C63,'12'!$AB:$AB)))-IF($D63="","",IF(ISNA(SUMIF('12'!$B:$B,$D63,'12'!$L:$L)),0,SUMIF('12'!$B:$B,$D63,'12'!$L:$L)))))</f>
        <v>0</v>
      </c>
      <c r="R63" s="36">
        <f>IF($D63="","",(IF($C63="","",IF(ISNA(SUMIF('13'!$V:$V,$C63,'13'!$AB:$AB)),0,SUMIF('13'!$V:$V,$C63,'13'!$AB:$AB)))-IF($D63="","",IF(ISNA(SUMIF('13'!$B:$B,$D63,'13'!$L:$L)),0,SUMIF('13'!$B:$B,$D63,'13'!$L:$L)))))</f>
        <v>0</v>
      </c>
      <c r="S63" s="36">
        <f>IF($D63="","",(IF($C63="","",IF(ISNA(SUMIF('14'!$V:$V,$C63,'14'!$AB:$AB)),0,SUMIF('14'!$V:$V,$C63,'14'!$AB:$AB)))-IF($D63="","",IF(ISNA(SUMIF('14'!$B:$B,$D63,'14'!$L:$L)),0,SUMIF('14'!$B:$B,$D63,'14'!$L:$L)))))</f>
        <v>0</v>
      </c>
      <c r="T63" s="36">
        <f>IF($D63="","",(IF($C63="","",IF(ISNA(SUMIF('15'!$V:$V,$C63,'15'!$AB:$AB)),0,SUMIF('15'!$V:$V,$C63,'15'!$AB:$AB)))-IF($D63="","",IF(ISNA(SUMIF('15'!$B:$B,$D63,'15'!$L:$L)),0,SUMIF('15'!$B:$B,$D63,'15'!$L:$L)))))</f>
        <v>0</v>
      </c>
      <c r="U63" s="36">
        <f>IF($D63="","",(IF($C63="","",IF(ISNA(SUMIF('16'!$V:$V,$C63,'16'!$AB:$AB)),0,SUMIF('16'!$V:$V,$C63,'16'!$AB:$AB)))-IF($D63="","",IF(ISNA(SUMIF('16'!$B:$B,$D63,'16'!$L:$L)),0,SUMIF('16'!$B:$B,$D63,'16'!$L:$L)))))</f>
        <v>0</v>
      </c>
      <c r="V63" s="36">
        <f>IF($D63="","",(IF($C63="","",IF(ISNA(SUMIF('17'!$V:$V,$C63,'17'!$AB:$AB)),0,SUMIF('17'!$V:$V,$C63,'17'!$AB:$AB)))-IF($D63="","",IF(ISNA(SUMIF('17'!$B:$B,$D63,'17'!$L:$L)),0,SUMIF('17'!$B:$B,$D63,'17'!$L:$L)))))</f>
        <v>0</v>
      </c>
      <c r="W63" s="36">
        <f>IF($D63="","",(IF($C63="","",IF(ISNA(SUMIF('18'!$V:$V,$C63,'18'!$AB:$AB)),0,SUMIF('18'!$V:$V,$C63,'18'!$AB:$AB)))-IF($D63="","",IF(ISNA(SUMIF('18'!$B:$B,$D63,'18'!$L:$L)),0,SUMIF('18'!$B:$B,$D63,'18'!$L:$L)))))</f>
        <v>0</v>
      </c>
      <c r="X63" s="36">
        <f>IF($D63="","",(IF($C63="","",IF(ISNA(SUMIF('19'!$V:$V,$C63,'19'!$AB:$AB)),0,SUMIF('19'!$V:$V,$C63,'19'!$AB:$AB)))-IF($D63="","",IF(ISNA(SUMIF('19'!$B:$B,$D63,'19'!$L:$L)),0,SUMIF('19'!$B:$B,$D63,'19'!$L:$L)))))</f>
        <v>0</v>
      </c>
      <c r="Y63" s="36">
        <f>IF($D63="","",(IF($C63="","",IF(ISNA(SUMIF('20'!$V:$V,$C63,'20'!$AB:$AB)),0,SUMIF('20'!$V:$V,$C63,'20'!$AB:$AB)))-IF($D63="","",IF(ISNA(SUMIF('20'!$B:$B,$D63,'20'!$L:$L)),0,SUMIF('20'!$B:$B,$D63,'20'!$L:$L)))))</f>
        <v>0</v>
      </c>
      <c r="Z63" s="36">
        <f>IF($D63="","",(IF($C63="","",IF(ISNA(SUMIF('21'!$V:$V,$C63,'21'!$AB:$AB)),0,SUMIF('21'!$V:$V,$C63,'21'!$AB:$AB)))-IF($D63="","",IF(ISNA(SUMIF('21'!$B:$B,$D63,'21'!$L:$L)),0,SUMIF('21'!$B:$B,$D63,'21'!$L:$L)))))</f>
        <v>0</v>
      </c>
      <c r="AA63" s="36">
        <f>IF($D63="","",(IF($C63="","",IF(ISNA(SUMIF('22'!$V:$V,$C63,'22'!$AB:$AB)),0,SUMIF('22'!$V:$V,$C63,'22'!$AB:$AB)))-IF($D63="","",IF(ISNA(SUMIF('22'!$B:$B,$D63,'22'!$L:$L)),0,SUMIF('22'!$B:$B,$D63,'22'!$L:$L)))))</f>
        <v>0</v>
      </c>
      <c r="AB63" s="36">
        <f>IF($D63="","",(IF($C63="","",IF(ISNA(SUMIF('23'!$V:$V,$C63,'23'!$AB:$AB)),0,SUMIF('23'!$V:$V,$C63,'23'!$AB:$AB)))-IF($D63="","",IF(ISNA(SUMIF('23'!$B:$B,$D63,'23'!$L:$L)),0,SUMIF('23'!$B:$B,$D63,'23'!$L:$L)))))</f>
        <v>0</v>
      </c>
      <c r="AC63" s="36">
        <f>IF($D63="","",(IF($C63="","",IF(ISNA(SUMIF('24'!$V:$V,$C63,'24'!$AB:$AB)),0,SUMIF('24'!$V:$V,$C63,'24'!$AB:$AB)))-IF($D63="","",IF(ISNA(SUMIF('24'!$B:$B,$D63,'24'!$L:$L)),0,SUMIF('24'!$B:$B,$D63,'24'!$L:$L)))))</f>
        <v>0</v>
      </c>
      <c r="AD63" s="36">
        <f>IF($D63="","",(IF($C63="","",IF(ISNA(SUMIF('25'!$V:$V,$C63,'25'!$AB:$AB)),0,SUMIF('25'!$V:$V,$C63,'25'!$AB:$AB)))-IF($D63="","",IF(ISNA(SUMIF('25'!$B:$B,$D63,'25'!$L:$L)),0,SUMIF('25'!$B:$B,$D63,'25'!$L:$L)))))</f>
        <v>0</v>
      </c>
      <c r="AE63" s="36">
        <f>IF($D63="","",(IF($C63="","",IF(ISNA(SUMIF('26'!$V:$V,$C63,'26'!$AB:$AB)),0,SUMIF('26'!$V:$V,$C63,'26'!$AB:$AB)))-IF($D63="","",IF(ISNA(SUMIF('26'!$B:$B,$D63,'26'!$L:$L)),0,SUMIF('26'!$B:$B,$D63,'26'!$L:$L)))))</f>
        <v>0</v>
      </c>
      <c r="AF63" s="36">
        <f>IF($D63="","",(IF($C63="","",IF(ISNA(SUMIF('27'!$V:$V,$C63,'27'!$AB:$AB)),0,SUMIF('27'!$V:$V,$C63,'27'!$AB:$AB)))-IF($D63="","",IF(ISNA(SUMIF('27'!$B:$B,$D63,'27'!$L:$L)),0,SUMIF('27'!$B:$B,$D63,'27'!$L:$L)))))</f>
        <v>0</v>
      </c>
      <c r="AG63" s="36">
        <f>IF($D63="","",(IF($C63="","",IF(ISNA(SUMIF('28'!$V:$V,$C63,'28'!$AB:$AB)),0,SUMIF('28'!$V:$V,$C63,'28'!$AB:$AB)))-IF($D63="","",IF(ISNA(SUMIF('28'!$B:$B,$D63,'28'!$L:$L)),0,SUMIF('28'!$B:$B,$D63,'28'!$L:$L)))))</f>
        <v>0</v>
      </c>
      <c r="AH63" s="36">
        <f>IF($D63="","",(IF($C63="","",IF(ISNA(SUMIF('29'!$V:$V,$C63,'29'!$AB:$AB)),0,SUMIF('29'!$V:$V,$C63,'29'!$AB:$AB)))-IF($D63="","",IF(ISNA(SUMIF('29'!$B:$B,$D63,'29'!$L:$L)),0,SUMIF('29'!$B:$B,$D63,'29'!$L:$L)))))</f>
        <v>0</v>
      </c>
      <c r="AI63" s="36">
        <f>IF($D63="","",(IF($C63="","",IF(ISNA(SUMIF('30'!$V:$V,$C63,'30'!$AB:$AB)),0,SUMIF('30'!$V:$V,$C63,'30'!$AB:$AB)))-IF($D63="","",IF(ISNA(SUMIF('30'!$B:$B,$D63,'30'!$L:$L)),0,SUMIF('30'!$B:$B,$D63,'30'!$L:$L)))))</f>
        <v>0</v>
      </c>
      <c r="AJ63" s="36">
        <f>IF($D63="","",(IF($C63="","",IF(ISNA(SUMIF('31'!$V:$V,$C63,'31'!$AB:$AB)),0,SUMIF('31'!$V:$V,$C63,'31'!$AB:$AB)))-IF($D63="","",IF(ISNA(SUMIF('31'!$B:$B,$D63,'31'!$L:$L)),0,SUMIF('31'!$B:$B,$D63,'31'!$L:$L)))))</f>
        <v>0</v>
      </c>
      <c r="AK63" s="37">
        <f t="shared" si="2"/>
        <v>0</v>
      </c>
      <c r="AL63" s="33">
        <f t="shared" si="3"/>
        <v>159</v>
      </c>
    </row>
    <row r="64" spans="1:38" ht="17.399999999999999">
      <c r="A64" s="20">
        <v>58</v>
      </c>
      <c r="C64" s="41">
        <f>IF(D64="","",VLOOKUP('CUADRO GENERADO'!D64,'BASE DATOS CONDUCTORES'!B:C,2,FALSE))</f>
        <v>6604</v>
      </c>
      <c r="D64" s="30">
        <f>IFERROR(VLOOKUP(A64,'BASE DATOS CONDUCTORES'!$X$4:$AB$1001,5,FALSE),"")</f>
        <v>169</v>
      </c>
      <c r="E64" s="36" t="str">
        <f>IF(ISNA(VLOOKUP(D64,SALDOS!B:C,2,FALSE)),"",VLOOKUP(D64,SALDOS!B:C,2,FALSE))</f>
        <v/>
      </c>
      <c r="F64" s="36">
        <f>IF($D64="","",(IF($C64="","",IF(ISNA(SUMIF('1'!$V:$V,$C64,'1'!$AB:$AB)),0,SUMIF('1'!$V:$V,$C64,'1'!$AB:$AB)))-IF($D64="","",IF(ISNA(SUMIF('1'!$B:$B,$D64,'1'!$L:$L)),0,SUMIF('1'!$B:$B,$D64,'1'!$L:$L)))))</f>
        <v>0</v>
      </c>
      <c r="G64" s="36">
        <f>IF($D64="","",(IF($C64="","",IF(ISNA(SUMIF('2'!$V:$V,$C64,'2'!$AB:$AB)),0,SUMIF('2'!$V:$V,$C64,'2'!$AB:$AB)))-IF($D64="","",IF(ISNA(SUMIF('2'!$B:$B,$D64,'2'!$L:$L)),0,SUMIF('2'!$B:$B,$D64,'2'!$L:$L)))))</f>
        <v>0</v>
      </c>
      <c r="H64" s="36">
        <f>IF($D64="","",(IF($C64="","",IF(ISNA(SUMIF('3'!$V:$V,$C64,'3'!$AB:$AB)),0,SUMIF('3'!$V:$V,$C64,'3'!$AB:$AB)))-IF($D64="","",IF(ISNA(SUMIF('3'!$B:$B,$D64,'3'!$L:$L)),0,SUMIF('3'!$B:$B,$D64,'3'!$L:$L)))))</f>
        <v>0</v>
      </c>
      <c r="I64" s="36">
        <f>IF($D64="","",(IF($C64="","",IF(ISNA(SUMIF('4'!$V:$V,$C64,'4'!$AB:$AB)),0,SUMIF('4'!$V:$V,$C64,'4'!$AB:$AB)))-IF($D64="","",IF(ISNA(SUMIF('4'!$B:$B,$D64,'4'!$L:$L)),0,SUMIF('4'!$B:$B,$D64,'4'!$L:$L)))))</f>
        <v>0</v>
      </c>
      <c r="J64" s="36">
        <f>IF($D64="","",(IF($C64="","",IF(ISNA(SUMIF('5'!$V:$V,$C64,'5'!$AB:$AB)),0,SUMIF('5'!$V:$V,$C64,'5'!$AB:$AB)))-IF($D64="","",IF(ISNA(SUMIF('5'!$B:$B,$D64,'5'!$L:$L)),0,SUMIF('5'!$B:$B,$D64,'5'!$L:$L)))))</f>
        <v>0</v>
      </c>
      <c r="K64" s="36">
        <f>IF($D64="","",(IF($C64="","",IF(ISNA(SUMIF('6'!$V:$V,$C64,'6'!$AB:$AB)),0,SUMIF('6'!$V:$V,$C64,'6'!$AB:$AB)))-IF($D64="","",IF(ISNA(SUMIF('6'!$B:$B,$D64,'6'!$L:$L)),0,SUMIF('6'!$B:$B,$D64,'6'!$L:$L)))))</f>
        <v>0</v>
      </c>
      <c r="L64" s="36">
        <f>IF($D64="","",(IF($C64="","",IF(ISNA(SUMIF('7'!$V:$V,$C64,'7'!$AB:$AB)),0,SUMIF('7'!$V:$V,$C64,'7'!$AB:$AB)))-IF($D64="","",IF(ISNA(SUMIF('7'!$B:$B,$D64,'7'!$L:$L)),0,SUMIF('7'!$B:$B,$D64,'7'!$L:$L)))))</f>
        <v>0</v>
      </c>
      <c r="M64" s="36">
        <f>IF($D64="","",(IF($C64="","",IF(ISNA(SUMIF('8'!$V:$V,$C64,'8'!$AB:$AB)),0,SUMIF('8'!$V:$V,$C64,'8'!$AB:$AB)))-IF($D64="","",IF(ISNA(SUMIF('8'!$B:$B,$D64,'8'!$L:$L)),0,SUMIF('8'!$B:$B,$D64,'8'!$L:$L)))))</f>
        <v>0</v>
      </c>
      <c r="N64" s="36">
        <f>IF($D64="","",(IF($C64="","",IF(ISNA(SUMIF('9'!$V:$V,$C64,'9'!$AB:$AB)),0,SUMIF('9'!$V:$V,$C64,'9'!$AB:$AB)))-IF($D64="","",IF(ISNA(SUMIF('9'!$B:$B,$D64,'9'!$L:$L)),0,SUMIF('9'!$B:$B,$D64,'9'!$L:$L)))))</f>
        <v>0</v>
      </c>
      <c r="O64" s="36">
        <f>IF($D64="","",(IF($C64="","",IF(ISNA(SUMIF('10'!$V:$V,$C64,'10'!$AB:$AB)),0,SUMIF('10'!$V:$V,$C64,'10'!$AB:$AB)))-IF($D64="","",IF(ISNA(SUMIF('10'!$B:$B,$D64,'10'!$L:$L)),0,SUMIF('10'!$B:$B,$D64,'10'!$L:$L)))))</f>
        <v>0</v>
      </c>
      <c r="P64" s="36">
        <f>IF($D64="","",(IF($C64="","",IF(ISNA(SUMIF('11'!$V:$V,$C64,'11'!$AB:$AB)),0,SUMIF('11'!$V:$V,$C64,'11'!$AB:$AB)))-IF($D64="","",IF(ISNA(SUMIF('11'!$B:$B,$D64,'11'!$L:$L)),0,SUMIF('11'!$B:$B,$D64,'11'!$L:$L)))))</f>
        <v>0</v>
      </c>
      <c r="Q64" s="36">
        <f>IF($D64="","",(IF($C64="","",IF(ISNA(SUMIF('12'!$V:$V,$C64,'12'!$AB:$AB)),0,SUMIF('12'!$V:$V,$C64,'12'!$AB:$AB)))-IF($D64="","",IF(ISNA(SUMIF('12'!$B:$B,$D64,'12'!$L:$L)),0,SUMIF('12'!$B:$B,$D64,'12'!$L:$L)))))</f>
        <v>0</v>
      </c>
      <c r="R64" s="36">
        <f>IF($D64="","",(IF($C64="","",IF(ISNA(SUMIF('13'!$V:$V,$C64,'13'!$AB:$AB)),0,SUMIF('13'!$V:$V,$C64,'13'!$AB:$AB)))-IF($D64="","",IF(ISNA(SUMIF('13'!$B:$B,$D64,'13'!$L:$L)),0,SUMIF('13'!$B:$B,$D64,'13'!$L:$L)))))</f>
        <v>0</v>
      </c>
      <c r="S64" s="36">
        <f>IF($D64="","",(IF($C64="","",IF(ISNA(SUMIF('14'!$V:$V,$C64,'14'!$AB:$AB)),0,SUMIF('14'!$V:$V,$C64,'14'!$AB:$AB)))-IF($D64="","",IF(ISNA(SUMIF('14'!$B:$B,$D64,'14'!$L:$L)),0,SUMIF('14'!$B:$B,$D64,'14'!$L:$L)))))</f>
        <v>0</v>
      </c>
      <c r="T64" s="36">
        <f>IF($D64="","",(IF($C64="","",IF(ISNA(SUMIF('15'!$V:$V,$C64,'15'!$AB:$AB)),0,SUMIF('15'!$V:$V,$C64,'15'!$AB:$AB)))-IF($D64="","",IF(ISNA(SUMIF('15'!$B:$B,$D64,'15'!$L:$L)),0,SUMIF('15'!$B:$B,$D64,'15'!$L:$L)))))</f>
        <v>0</v>
      </c>
      <c r="U64" s="36">
        <f>IF($D64="","",(IF($C64="","",IF(ISNA(SUMIF('16'!$V:$V,$C64,'16'!$AB:$AB)),0,SUMIF('16'!$V:$V,$C64,'16'!$AB:$AB)))-IF($D64="","",IF(ISNA(SUMIF('16'!$B:$B,$D64,'16'!$L:$L)),0,SUMIF('16'!$B:$B,$D64,'16'!$L:$L)))))</f>
        <v>0</v>
      </c>
      <c r="V64" s="36">
        <f>IF($D64="","",(IF($C64="","",IF(ISNA(SUMIF('17'!$V:$V,$C64,'17'!$AB:$AB)),0,SUMIF('17'!$V:$V,$C64,'17'!$AB:$AB)))-IF($D64="","",IF(ISNA(SUMIF('17'!$B:$B,$D64,'17'!$L:$L)),0,SUMIF('17'!$B:$B,$D64,'17'!$L:$L)))))</f>
        <v>0</v>
      </c>
      <c r="W64" s="36">
        <f>IF($D64="","",(IF($C64="","",IF(ISNA(SUMIF('18'!$V:$V,$C64,'18'!$AB:$AB)),0,SUMIF('18'!$V:$V,$C64,'18'!$AB:$AB)))-IF($D64="","",IF(ISNA(SUMIF('18'!$B:$B,$D64,'18'!$L:$L)),0,SUMIF('18'!$B:$B,$D64,'18'!$L:$L)))))</f>
        <v>0</v>
      </c>
      <c r="X64" s="36">
        <f>IF($D64="","",(IF($C64="","",IF(ISNA(SUMIF('19'!$V:$V,$C64,'19'!$AB:$AB)),0,SUMIF('19'!$V:$V,$C64,'19'!$AB:$AB)))-IF($D64="","",IF(ISNA(SUMIF('19'!$B:$B,$D64,'19'!$L:$L)),0,SUMIF('19'!$B:$B,$D64,'19'!$L:$L)))))</f>
        <v>0</v>
      </c>
      <c r="Y64" s="36">
        <f>IF($D64="","",(IF($C64="","",IF(ISNA(SUMIF('20'!$V:$V,$C64,'20'!$AB:$AB)),0,SUMIF('20'!$V:$V,$C64,'20'!$AB:$AB)))-IF($D64="","",IF(ISNA(SUMIF('20'!$B:$B,$D64,'20'!$L:$L)),0,SUMIF('20'!$B:$B,$D64,'20'!$L:$L)))))</f>
        <v>0</v>
      </c>
      <c r="Z64" s="36">
        <f>IF($D64="","",(IF($C64="","",IF(ISNA(SUMIF('21'!$V:$V,$C64,'21'!$AB:$AB)),0,SUMIF('21'!$V:$V,$C64,'21'!$AB:$AB)))-IF($D64="","",IF(ISNA(SUMIF('21'!$B:$B,$D64,'21'!$L:$L)),0,SUMIF('21'!$B:$B,$D64,'21'!$L:$L)))))</f>
        <v>0</v>
      </c>
      <c r="AA64" s="36">
        <f>IF($D64="","",(IF($C64="","",IF(ISNA(SUMIF('22'!$V:$V,$C64,'22'!$AB:$AB)),0,SUMIF('22'!$V:$V,$C64,'22'!$AB:$AB)))-IF($D64="","",IF(ISNA(SUMIF('22'!$B:$B,$D64,'22'!$L:$L)),0,SUMIF('22'!$B:$B,$D64,'22'!$L:$L)))))</f>
        <v>0</v>
      </c>
      <c r="AB64" s="36">
        <f>IF($D64="","",(IF($C64="","",IF(ISNA(SUMIF('23'!$V:$V,$C64,'23'!$AB:$AB)),0,SUMIF('23'!$V:$V,$C64,'23'!$AB:$AB)))-IF($D64="","",IF(ISNA(SUMIF('23'!$B:$B,$D64,'23'!$L:$L)),0,SUMIF('23'!$B:$B,$D64,'23'!$L:$L)))))</f>
        <v>0</v>
      </c>
      <c r="AC64" s="36">
        <f>IF($D64="","",(IF($C64="","",IF(ISNA(SUMIF('24'!$V:$V,$C64,'24'!$AB:$AB)),0,SUMIF('24'!$V:$V,$C64,'24'!$AB:$AB)))-IF($D64="","",IF(ISNA(SUMIF('24'!$B:$B,$D64,'24'!$L:$L)),0,SUMIF('24'!$B:$B,$D64,'24'!$L:$L)))))</f>
        <v>0</v>
      </c>
      <c r="AD64" s="36">
        <f>IF($D64="","",(IF($C64="","",IF(ISNA(SUMIF('25'!$V:$V,$C64,'25'!$AB:$AB)),0,SUMIF('25'!$V:$V,$C64,'25'!$AB:$AB)))-IF($D64="","",IF(ISNA(SUMIF('25'!$B:$B,$D64,'25'!$L:$L)),0,SUMIF('25'!$B:$B,$D64,'25'!$L:$L)))))</f>
        <v>0</v>
      </c>
      <c r="AE64" s="36">
        <f>IF($D64="","",(IF($C64="","",IF(ISNA(SUMIF('26'!$V:$V,$C64,'26'!$AB:$AB)),0,SUMIF('26'!$V:$V,$C64,'26'!$AB:$AB)))-IF($D64="","",IF(ISNA(SUMIF('26'!$B:$B,$D64,'26'!$L:$L)),0,SUMIF('26'!$B:$B,$D64,'26'!$L:$L)))))</f>
        <v>0</v>
      </c>
      <c r="AF64" s="36">
        <f>IF($D64="","",(IF($C64="","",IF(ISNA(SUMIF('27'!$V:$V,$C64,'27'!$AB:$AB)),0,SUMIF('27'!$V:$V,$C64,'27'!$AB:$AB)))-IF($D64="","",IF(ISNA(SUMIF('27'!$B:$B,$D64,'27'!$L:$L)),0,SUMIF('27'!$B:$B,$D64,'27'!$L:$L)))))</f>
        <v>0</v>
      </c>
      <c r="AG64" s="36">
        <f>IF($D64="","",(IF($C64="","",IF(ISNA(SUMIF('28'!$V:$V,$C64,'28'!$AB:$AB)),0,SUMIF('28'!$V:$V,$C64,'28'!$AB:$AB)))-IF($D64="","",IF(ISNA(SUMIF('28'!$B:$B,$D64,'28'!$L:$L)),0,SUMIF('28'!$B:$B,$D64,'28'!$L:$L)))))</f>
        <v>0</v>
      </c>
      <c r="AH64" s="36">
        <f>IF($D64="","",(IF($C64="","",IF(ISNA(SUMIF('29'!$V:$V,$C64,'29'!$AB:$AB)),0,SUMIF('29'!$V:$V,$C64,'29'!$AB:$AB)))-IF($D64="","",IF(ISNA(SUMIF('29'!$B:$B,$D64,'29'!$L:$L)),0,SUMIF('29'!$B:$B,$D64,'29'!$L:$L)))))</f>
        <v>0</v>
      </c>
      <c r="AI64" s="36">
        <f>IF($D64="","",(IF($C64="","",IF(ISNA(SUMIF('30'!$V:$V,$C64,'30'!$AB:$AB)),0,SUMIF('30'!$V:$V,$C64,'30'!$AB:$AB)))-IF($D64="","",IF(ISNA(SUMIF('30'!$B:$B,$D64,'30'!$L:$L)),0,SUMIF('30'!$B:$B,$D64,'30'!$L:$L)))))</f>
        <v>0</v>
      </c>
      <c r="AJ64" s="36">
        <f>IF($D64="","",(IF($C64="","",IF(ISNA(SUMIF('31'!$V:$V,$C64,'31'!$AB:$AB)),0,SUMIF('31'!$V:$V,$C64,'31'!$AB:$AB)))-IF($D64="","",IF(ISNA(SUMIF('31'!$B:$B,$D64,'31'!$L:$L)),0,SUMIF('31'!$B:$B,$D64,'31'!$L:$L)))))</f>
        <v>0</v>
      </c>
      <c r="AK64" s="37">
        <f t="shared" si="2"/>
        <v>0</v>
      </c>
      <c r="AL64" s="33">
        <f t="shared" si="3"/>
        <v>169</v>
      </c>
    </row>
    <row r="65" spans="1:38" ht="17.399999999999999">
      <c r="A65" s="20">
        <v>59</v>
      </c>
      <c r="C65" s="41">
        <f>IF(D65="","",VLOOKUP('CUADRO GENERADO'!D65,'BASE DATOS CONDUCTORES'!B:C,2,FALSE))</f>
        <v>2490</v>
      </c>
      <c r="D65" s="30">
        <f>IFERROR(VLOOKUP(A65,'BASE DATOS CONDUCTORES'!$X$4:$AB$1001,5,FALSE),"")</f>
        <v>171</v>
      </c>
      <c r="E65" s="36" t="str">
        <f>IF(ISNA(VLOOKUP(D65,SALDOS!B:C,2,FALSE)),"",VLOOKUP(D65,SALDOS!B:C,2,FALSE))</f>
        <v/>
      </c>
      <c r="F65" s="36">
        <f>IF($D65="","",(IF($C65="","",IF(ISNA(SUMIF('1'!$V:$V,$C65,'1'!$AB:$AB)),0,SUMIF('1'!$V:$V,$C65,'1'!$AB:$AB)))-IF($D65="","",IF(ISNA(SUMIF('1'!$B:$B,$D65,'1'!$L:$L)),0,SUMIF('1'!$B:$B,$D65,'1'!$L:$L)))))</f>
        <v>0</v>
      </c>
      <c r="G65" s="36">
        <f>IF($D65="","",(IF($C65="","",IF(ISNA(SUMIF('2'!$V:$V,$C65,'2'!$AB:$AB)),0,SUMIF('2'!$V:$V,$C65,'2'!$AB:$AB)))-IF($D65="","",IF(ISNA(SUMIF('2'!$B:$B,$D65,'2'!$L:$L)),0,SUMIF('2'!$B:$B,$D65,'2'!$L:$L)))))</f>
        <v>0</v>
      </c>
      <c r="H65" s="36">
        <f>IF($D65="","",(IF($C65="","",IF(ISNA(SUMIF('3'!$V:$V,$C65,'3'!$AB:$AB)),0,SUMIF('3'!$V:$V,$C65,'3'!$AB:$AB)))-IF($D65="","",IF(ISNA(SUMIF('3'!$B:$B,$D65,'3'!$L:$L)),0,SUMIF('3'!$B:$B,$D65,'3'!$L:$L)))))</f>
        <v>0</v>
      </c>
      <c r="I65" s="36">
        <f>IF($D65="","",(IF($C65="","",IF(ISNA(SUMIF('4'!$V:$V,$C65,'4'!$AB:$AB)),0,SUMIF('4'!$V:$V,$C65,'4'!$AB:$AB)))-IF($D65="","",IF(ISNA(SUMIF('4'!$B:$B,$D65,'4'!$L:$L)),0,SUMIF('4'!$B:$B,$D65,'4'!$L:$L)))))</f>
        <v>0</v>
      </c>
      <c r="J65" s="36">
        <f>IF($D65="","",(IF($C65="","",IF(ISNA(SUMIF('5'!$V:$V,$C65,'5'!$AB:$AB)),0,SUMIF('5'!$V:$V,$C65,'5'!$AB:$AB)))-IF($D65="","",IF(ISNA(SUMIF('5'!$B:$B,$D65,'5'!$L:$L)),0,SUMIF('5'!$B:$B,$D65,'5'!$L:$L)))))</f>
        <v>0</v>
      </c>
      <c r="K65" s="36">
        <f>IF($D65="","",(IF($C65="","",IF(ISNA(SUMIF('6'!$V:$V,$C65,'6'!$AB:$AB)),0,SUMIF('6'!$V:$V,$C65,'6'!$AB:$AB)))-IF($D65="","",IF(ISNA(SUMIF('6'!$B:$B,$D65,'6'!$L:$L)),0,SUMIF('6'!$B:$B,$D65,'6'!$L:$L)))))</f>
        <v>0</v>
      </c>
      <c r="L65" s="36">
        <f>IF($D65="","",(IF($C65="","",IF(ISNA(SUMIF('7'!$V:$V,$C65,'7'!$AB:$AB)),0,SUMIF('7'!$V:$V,$C65,'7'!$AB:$AB)))-IF($D65="","",IF(ISNA(SUMIF('7'!$B:$B,$D65,'7'!$L:$L)),0,SUMIF('7'!$B:$B,$D65,'7'!$L:$L)))))</f>
        <v>0</v>
      </c>
      <c r="M65" s="36">
        <f>IF($D65="","",(IF($C65="","",IF(ISNA(SUMIF('8'!$V:$V,$C65,'8'!$AB:$AB)),0,SUMIF('8'!$V:$V,$C65,'8'!$AB:$AB)))-IF($D65="","",IF(ISNA(SUMIF('8'!$B:$B,$D65,'8'!$L:$L)),0,SUMIF('8'!$B:$B,$D65,'8'!$L:$L)))))</f>
        <v>0</v>
      </c>
      <c r="N65" s="36">
        <f>IF($D65="","",(IF($C65="","",IF(ISNA(SUMIF('9'!$V:$V,$C65,'9'!$AB:$AB)),0,SUMIF('9'!$V:$V,$C65,'9'!$AB:$AB)))-IF($D65="","",IF(ISNA(SUMIF('9'!$B:$B,$D65,'9'!$L:$L)),0,SUMIF('9'!$B:$B,$D65,'9'!$L:$L)))))</f>
        <v>0</v>
      </c>
      <c r="O65" s="36">
        <f>IF($D65="","",(IF($C65="","",IF(ISNA(SUMIF('10'!$V:$V,$C65,'10'!$AB:$AB)),0,SUMIF('10'!$V:$V,$C65,'10'!$AB:$AB)))-IF($D65="","",IF(ISNA(SUMIF('10'!$B:$B,$D65,'10'!$L:$L)),0,SUMIF('10'!$B:$B,$D65,'10'!$L:$L)))))</f>
        <v>0</v>
      </c>
      <c r="P65" s="36">
        <f>IF($D65="","",(IF($C65="","",IF(ISNA(SUMIF('11'!$V:$V,$C65,'11'!$AB:$AB)),0,SUMIF('11'!$V:$V,$C65,'11'!$AB:$AB)))-IF($D65="","",IF(ISNA(SUMIF('11'!$B:$B,$D65,'11'!$L:$L)),0,SUMIF('11'!$B:$B,$D65,'11'!$L:$L)))))</f>
        <v>0</v>
      </c>
      <c r="Q65" s="36">
        <f>IF($D65="","",(IF($C65="","",IF(ISNA(SUMIF('12'!$V:$V,$C65,'12'!$AB:$AB)),0,SUMIF('12'!$V:$V,$C65,'12'!$AB:$AB)))-IF($D65="","",IF(ISNA(SUMIF('12'!$B:$B,$D65,'12'!$L:$L)),0,SUMIF('12'!$B:$B,$D65,'12'!$L:$L)))))</f>
        <v>0</v>
      </c>
      <c r="R65" s="36">
        <f>IF($D65="","",(IF($C65="","",IF(ISNA(SUMIF('13'!$V:$V,$C65,'13'!$AB:$AB)),0,SUMIF('13'!$V:$V,$C65,'13'!$AB:$AB)))-IF($D65="","",IF(ISNA(SUMIF('13'!$B:$B,$D65,'13'!$L:$L)),0,SUMIF('13'!$B:$B,$D65,'13'!$L:$L)))))</f>
        <v>0</v>
      </c>
      <c r="S65" s="36">
        <f>IF($D65="","",(IF($C65="","",IF(ISNA(SUMIF('14'!$V:$V,$C65,'14'!$AB:$AB)),0,SUMIF('14'!$V:$V,$C65,'14'!$AB:$AB)))-IF($D65="","",IF(ISNA(SUMIF('14'!$B:$B,$D65,'14'!$L:$L)),0,SUMIF('14'!$B:$B,$D65,'14'!$L:$L)))))</f>
        <v>0</v>
      </c>
      <c r="T65" s="36">
        <f>IF($D65="","",(IF($C65="","",IF(ISNA(SUMIF('15'!$V:$V,$C65,'15'!$AB:$AB)),0,SUMIF('15'!$V:$V,$C65,'15'!$AB:$AB)))-IF($D65="","",IF(ISNA(SUMIF('15'!$B:$B,$D65,'15'!$L:$L)),0,SUMIF('15'!$B:$B,$D65,'15'!$L:$L)))))</f>
        <v>0</v>
      </c>
      <c r="U65" s="36">
        <f>IF($D65="","",(IF($C65="","",IF(ISNA(SUMIF('16'!$V:$V,$C65,'16'!$AB:$AB)),0,SUMIF('16'!$V:$V,$C65,'16'!$AB:$AB)))-IF($D65="","",IF(ISNA(SUMIF('16'!$B:$B,$D65,'16'!$L:$L)),0,SUMIF('16'!$B:$B,$D65,'16'!$L:$L)))))</f>
        <v>0</v>
      </c>
      <c r="V65" s="36">
        <f>IF($D65="","",(IF($C65="","",IF(ISNA(SUMIF('17'!$V:$V,$C65,'17'!$AB:$AB)),0,SUMIF('17'!$V:$V,$C65,'17'!$AB:$AB)))-IF($D65="","",IF(ISNA(SUMIF('17'!$B:$B,$D65,'17'!$L:$L)),0,SUMIF('17'!$B:$B,$D65,'17'!$L:$L)))))</f>
        <v>0</v>
      </c>
      <c r="W65" s="36">
        <f>IF($D65="","",(IF($C65="","",IF(ISNA(SUMIF('18'!$V:$V,$C65,'18'!$AB:$AB)),0,SUMIF('18'!$V:$V,$C65,'18'!$AB:$AB)))-IF($D65="","",IF(ISNA(SUMIF('18'!$B:$B,$D65,'18'!$L:$L)),0,SUMIF('18'!$B:$B,$D65,'18'!$L:$L)))))</f>
        <v>0</v>
      </c>
      <c r="X65" s="36">
        <f>IF($D65="","",(IF($C65="","",IF(ISNA(SUMIF('19'!$V:$V,$C65,'19'!$AB:$AB)),0,SUMIF('19'!$V:$V,$C65,'19'!$AB:$AB)))-IF($D65="","",IF(ISNA(SUMIF('19'!$B:$B,$D65,'19'!$L:$L)),0,SUMIF('19'!$B:$B,$D65,'19'!$L:$L)))))</f>
        <v>0</v>
      </c>
      <c r="Y65" s="36">
        <f>IF($D65="","",(IF($C65="","",IF(ISNA(SUMIF('20'!$V:$V,$C65,'20'!$AB:$AB)),0,SUMIF('20'!$V:$V,$C65,'20'!$AB:$AB)))-IF($D65="","",IF(ISNA(SUMIF('20'!$B:$B,$D65,'20'!$L:$L)),0,SUMIF('20'!$B:$B,$D65,'20'!$L:$L)))))</f>
        <v>0</v>
      </c>
      <c r="Z65" s="36">
        <f>IF($D65="","",(IF($C65="","",IF(ISNA(SUMIF('21'!$V:$V,$C65,'21'!$AB:$AB)),0,SUMIF('21'!$V:$V,$C65,'21'!$AB:$AB)))-IF($D65="","",IF(ISNA(SUMIF('21'!$B:$B,$D65,'21'!$L:$L)),0,SUMIF('21'!$B:$B,$D65,'21'!$L:$L)))))</f>
        <v>0</v>
      </c>
      <c r="AA65" s="36">
        <f>IF($D65="","",(IF($C65="","",IF(ISNA(SUMIF('22'!$V:$V,$C65,'22'!$AB:$AB)),0,SUMIF('22'!$V:$V,$C65,'22'!$AB:$AB)))-IF($D65="","",IF(ISNA(SUMIF('22'!$B:$B,$D65,'22'!$L:$L)),0,SUMIF('22'!$B:$B,$D65,'22'!$L:$L)))))</f>
        <v>0</v>
      </c>
      <c r="AB65" s="36">
        <f>IF($D65="","",(IF($C65="","",IF(ISNA(SUMIF('23'!$V:$V,$C65,'23'!$AB:$AB)),0,SUMIF('23'!$V:$V,$C65,'23'!$AB:$AB)))-IF($D65="","",IF(ISNA(SUMIF('23'!$B:$B,$D65,'23'!$L:$L)),0,SUMIF('23'!$B:$B,$D65,'23'!$L:$L)))))</f>
        <v>0</v>
      </c>
      <c r="AC65" s="36">
        <f>IF($D65="","",(IF($C65="","",IF(ISNA(SUMIF('24'!$V:$V,$C65,'24'!$AB:$AB)),0,SUMIF('24'!$V:$V,$C65,'24'!$AB:$AB)))-IF($D65="","",IF(ISNA(SUMIF('24'!$B:$B,$D65,'24'!$L:$L)),0,SUMIF('24'!$B:$B,$D65,'24'!$L:$L)))))</f>
        <v>0</v>
      </c>
      <c r="AD65" s="36">
        <f>IF($D65="","",(IF($C65="","",IF(ISNA(SUMIF('25'!$V:$V,$C65,'25'!$AB:$AB)),0,SUMIF('25'!$V:$V,$C65,'25'!$AB:$AB)))-IF($D65="","",IF(ISNA(SUMIF('25'!$B:$B,$D65,'25'!$L:$L)),0,SUMIF('25'!$B:$B,$D65,'25'!$L:$L)))))</f>
        <v>0</v>
      </c>
      <c r="AE65" s="36">
        <f>IF($D65="","",(IF($C65="","",IF(ISNA(SUMIF('26'!$V:$V,$C65,'26'!$AB:$AB)),0,SUMIF('26'!$V:$V,$C65,'26'!$AB:$AB)))-IF($D65="","",IF(ISNA(SUMIF('26'!$B:$B,$D65,'26'!$L:$L)),0,SUMIF('26'!$B:$B,$D65,'26'!$L:$L)))))</f>
        <v>0</v>
      </c>
      <c r="AF65" s="36">
        <f>IF($D65="","",(IF($C65="","",IF(ISNA(SUMIF('27'!$V:$V,$C65,'27'!$AB:$AB)),0,SUMIF('27'!$V:$V,$C65,'27'!$AB:$AB)))-IF($D65="","",IF(ISNA(SUMIF('27'!$B:$B,$D65,'27'!$L:$L)),0,SUMIF('27'!$B:$B,$D65,'27'!$L:$L)))))</f>
        <v>0</v>
      </c>
      <c r="AG65" s="36">
        <f>IF($D65="","",(IF($C65="","",IF(ISNA(SUMIF('28'!$V:$V,$C65,'28'!$AB:$AB)),0,SUMIF('28'!$V:$V,$C65,'28'!$AB:$AB)))-IF($D65="","",IF(ISNA(SUMIF('28'!$B:$B,$D65,'28'!$L:$L)),0,SUMIF('28'!$B:$B,$D65,'28'!$L:$L)))))</f>
        <v>0</v>
      </c>
      <c r="AH65" s="36">
        <f>IF($D65="","",(IF($C65="","",IF(ISNA(SUMIF('29'!$V:$V,$C65,'29'!$AB:$AB)),0,SUMIF('29'!$V:$V,$C65,'29'!$AB:$AB)))-IF($D65="","",IF(ISNA(SUMIF('29'!$B:$B,$D65,'29'!$L:$L)),0,SUMIF('29'!$B:$B,$D65,'29'!$L:$L)))))</f>
        <v>0</v>
      </c>
      <c r="AI65" s="36">
        <f>IF($D65="","",(IF($C65="","",IF(ISNA(SUMIF('30'!$V:$V,$C65,'30'!$AB:$AB)),0,SUMIF('30'!$V:$V,$C65,'30'!$AB:$AB)))-IF($D65="","",IF(ISNA(SUMIF('30'!$B:$B,$D65,'30'!$L:$L)),0,SUMIF('30'!$B:$B,$D65,'30'!$L:$L)))))</f>
        <v>0</v>
      </c>
      <c r="AJ65" s="36">
        <f>IF($D65="","",(IF($C65="","",IF(ISNA(SUMIF('31'!$V:$V,$C65,'31'!$AB:$AB)),0,SUMIF('31'!$V:$V,$C65,'31'!$AB:$AB)))-IF($D65="","",IF(ISNA(SUMIF('31'!$B:$B,$D65,'31'!$L:$L)),0,SUMIF('31'!$B:$B,$D65,'31'!$L:$L)))))</f>
        <v>0</v>
      </c>
      <c r="AK65" s="37">
        <f t="shared" si="2"/>
        <v>0</v>
      </c>
      <c r="AL65" s="33">
        <f t="shared" si="3"/>
        <v>171</v>
      </c>
    </row>
    <row r="66" spans="1:38" ht="17.399999999999999">
      <c r="A66" s="20">
        <v>60</v>
      </c>
      <c r="C66" s="41">
        <f>IF(D66="","",VLOOKUP('CUADRO GENERADO'!D66,'BASE DATOS CONDUCTORES'!B:C,2,FALSE))</f>
        <v>3544</v>
      </c>
      <c r="D66" s="30">
        <f>IFERROR(VLOOKUP(A66,'BASE DATOS CONDUCTORES'!$X$4:$AB$1001,5,FALSE),"")</f>
        <v>173</v>
      </c>
      <c r="E66" s="36" t="str">
        <f>IF(ISNA(VLOOKUP(D66,SALDOS!B:C,2,FALSE)),"",VLOOKUP(D66,SALDOS!B:C,2,FALSE))</f>
        <v/>
      </c>
      <c r="F66" s="36">
        <f>IF($D66="","",(IF($C66="","",IF(ISNA(SUMIF('1'!$V:$V,$C66,'1'!$AB:$AB)),0,SUMIF('1'!$V:$V,$C66,'1'!$AB:$AB)))-IF($D66="","",IF(ISNA(SUMIF('1'!$B:$B,$D66,'1'!$L:$L)),0,SUMIF('1'!$B:$B,$D66,'1'!$L:$L)))))</f>
        <v>0</v>
      </c>
      <c r="G66" s="36">
        <f>IF($D66="","",(IF($C66="","",IF(ISNA(SUMIF('2'!$V:$V,$C66,'2'!$AB:$AB)),0,SUMIF('2'!$V:$V,$C66,'2'!$AB:$AB)))-IF($D66="","",IF(ISNA(SUMIF('2'!$B:$B,$D66,'2'!$L:$L)),0,SUMIF('2'!$B:$B,$D66,'2'!$L:$L)))))</f>
        <v>0</v>
      </c>
      <c r="H66" s="36">
        <f>IF($D66="","",(IF($C66="","",IF(ISNA(SUMIF('3'!$V:$V,$C66,'3'!$AB:$AB)),0,SUMIF('3'!$V:$V,$C66,'3'!$AB:$AB)))-IF($D66="","",IF(ISNA(SUMIF('3'!$B:$B,$D66,'3'!$L:$L)),0,SUMIF('3'!$B:$B,$D66,'3'!$L:$L)))))</f>
        <v>0</v>
      </c>
      <c r="I66" s="36">
        <f>IF($D66="","",(IF($C66="","",IF(ISNA(SUMIF('4'!$V:$V,$C66,'4'!$AB:$AB)),0,SUMIF('4'!$V:$V,$C66,'4'!$AB:$AB)))-IF($D66="","",IF(ISNA(SUMIF('4'!$B:$B,$D66,'4'!$L:$L)),0,SUMIF('4'!$B:$B,$D66,'4'!$L:$L)))))</f>
        <v>0</v>
      </c>
      <c r="J66" s="36">
        <f>IF($D66="","",(IF($C66="","",IF(ISNA(SUMIF('5'!$V:$V,$C66,'5'!$AB:$AB)),0,SUMIF('5'!$V:$V,$C66,'5'!$AB:$AB)))-IF($D66="","",IF(ISNA(SUMIF('5'!$B:$B,$D66,'5'!$L:$L)),0,SUMIF('5'!$B:$B,$D66,'5'!$L:$L)))))</f>
        <v>0</v>
      </c>
      <c r="K66" s="36">
        <f>IF($D66="","",(IF($C66="","",IF(ISNA(SUMIF('6'!$V:$V,$C66,'6'!$AB:$AB)),0,SUMIF('6'!$V:$V,$C66,'6'!$AB:$AB)))-IF($D66="","",IF(ISNA(SUMIF('6'!$B:$B,$D66,'6'!$L:$L)),0,SUMIF('6'!$B:$B,$D66,'6'!$L:$L)))))</f>
        <v>0</v>
      </c>
      <c r="L66" s="36">
        <f>IF($D66="","",(IF($C66="","",IF(ISNA(SUMIF('7'!$V:$V,$C66,'7'!$AB:$AB)),0,SUMIF('7'!$V:$V,$C66,'7'!$AB:$AB)))-IF($D66="","",IF(ISNA(SUMIF('7'!$B:$B,$D66,'7'!$L:$L)),0,SUMIF('7'!$B:$B,$D66,'7'!$L:$L)))))</f>
        <v>0</v>
      </c>
      <c r="M66" s="36">
        <f>IF($D66="","",(IF($C66="","",IF(ISNA(SUMIF('8'!$V:$V,$C66,'8'!$AB:$AB)),0,SUMIF('8'!$V:$V,$C66,'8'!$AB:$AB)))-IF($D66="","",IF(ISNA(SUMIF('8'!$B:$B,$D66,'8'!$L:$L)),0,SUMIF('8'!$B:$B,$D66,'8'!$L:$L)))))</f>
        <v>0</v>
      </c>
      <c r="N66" s="36">
        <f>IF($D66="","",(IF($C66="","",IF(ISNA(SUMIF('9'!$V:$V,$C66,'9'!$AB:$AB)),0,SUMIF('9'!$V:$V,$C66,'9'!$AB:$AB)))-IF($D66="","",IF(ISNA(SUMIF('9'!$B:$B,$D66,'9'!$L:$L)),0,SUMIF('9'!$B:$B,$D66,'9'!$L:$L)))))</f>
        <v>0</v>
      </c>
      <c r="O66" s="36">
        <f>IF($D66="","",(IF($C66="","",IF(ISNA(SUMIF('10'!$V:$V,$C66,'10'!$AB:$AB)),0,SUMIF('10'!$V:$V,$C66,'10'!$AB:$AB)))-IF($D66="","",IF(ISNA(SUMIF('10'!$B:$B,$D66,'10'!$L:$L)),0,SUMIF('10'!$B:$B,$D66,'10'!$L:$L)))))</f>
        <v>0</v>
      </c>
      <c r="P66" s="36">
        <f>IF($D66="","",(IF($C66="","",IF(ISNA(SUMIF('11'!$V:$V,$C66,'11'!$AB:$AB)),0,SUMIF('11'!$V:$V,$C66,'11'!$AB:$AB)))-IF($D66="","",IF(ISNA(SUMIF('11'!$B:$B,$D66,'11'!$L:$L)),0,SUMIF('11'!$B:$B,$D66,'11'!$L:$L)))))</f>
        <v>0</v>
      </c>
      <c r="Q66" s="36">
        <f>IF($D66="","",(IF($C66="","",IF(ISNA(SUMIF('12'!$V:$V,$C66,'12'!$AB:$AB)),0,SUMIF('12'!$V:$V,$C66,'12'!$AB:$AB)))-IF($D66="","",IF(ISNA(SUMIF('12'!$B:$B,$D66,'12'!$L:$L)),0,SUMIF('12'!$B:$B,$D66,'12'!$L:$L)))))</f>
        <v>0</v>
      </c>
      <c r="R66" s="36">
        <f>IF($D66="","",(IF($C66="","",IF(ISNA(SUMIF('13'!$V:$V,$C66,'13'!$AB:$AB)),0,SUMIF('13'!$V:$V,$C66,'13'!$AB:$AB)))-IF($D66="","",IF(ISNA(SUMIF('13'!$B:$B,$D66,'13'!$L:$L)),0,SUMIF('13'!$B:$B,$D66,'13'!$L:$L)))))</f>
        <v>0</v>
      </c>
      <c r="S66" s="36">
        <f>IF($D66="","",(IF($C66="","",IF(ISNA(SUMIF('14'!$V:$V,$C66,'14'!$AB:$AB)),0,SUMIF('14'!$V:$V,$C66,'14'!$AB:$AB)))-IF($D66="","",IF(ISNA(SUMIF('14'!$B:$B,$D66,'14'!$L:$L)),0,SUMIF('14'!$B:$B,$D66,'14'!$L:$L)))))</f>
        <v>0</v>
      </c>
      <c r="T66" s="36">
        <f>IF($D66="","",(IF($C66="","",IF(ISNA(SUMIF('15'!$V:$V,$C66,'15'!$AB:$AB)),0,SUMIF('15'!$V:$V,$C66,'15'!$AB:$AB)))-IF($D66="","",IF(ISNA(SUMIF('15'!$B:$B,$D66,'15'!$L:$L)),0,SUMIF('15'!$B:$B,$D66,'15'!$L:$L)))))</f>
        <v>0</v>
      </c>
      <c r="U66" s="36">
        <f>IF($D66="","",(IF($C66="","",IF(ISNA(SUMIF('16'!$V:$V,$C66,'16'!$AB:$AB)),0,SUMIF('16'!$V:$V,$C66,'16'!$AB:$AB)))-IF($D66="","",IF(ISNA(SUMIF('16'!$B:$B,$D66,'16'!$L:$L)),0,SUMIF('16'!$B:$B,$D66,'16'!$L:$L)))))</f>
        <v>0</v>
      </c>
      <c r="V66" s="36">
        <f>IF($D66="","",(IF($C66="","",IF(ISNA(SUMIF('17'!$V:$V,$C66,'17'!$AB:$AB)),0,SUMIF('17'!$V:$V,$C66,'17'!$AB:$AB)))-IF($D66="","",IF(ISNA(SUMIF('17'!$B:$B,$D66,'17'!$L:$L)),0,SUMIF('17'!$B:$B,$D66,'17'!$L:$L)))))</f>
        <v>0</v>
      </c>
      <c r="W66" s="36">
        <f>IF($D66="","",(IF($C66="","",IF(ISNA(SUMIF('18'!$V:$V,$C66,'18'!$AB:$AB)),0,SUMIF('18'!$V:$V,$C66,'18'!$AB:$AB)))-IF($D66="","",IF(ISNA(SUMIF('18'!$B:$B,$D66,'18'!$L:$L)),0,SUMIF('18'!$B:$B,$D66,'18'!$L:$L)))))</f>
        <v>0</v>
      </c>
      <c r="X66" s="36">
        <f>IF($D66="","",(IF($C66="","",IF(ISNA(SUMIF('19'!$V:$V,$C66,'19'!$AB:$AB)),0,SUMIF('19'!$V:$V,$C66,'19'!$AB:$AB)))-IF($D66="","",IF(ISNA(SUMIF('19'!$B:$B,$D66,'19'!$L:$L)),0,SUMIF('19'!$B:$B,$D66,'19'!$L:$L)))))</f>
        <v>0</v>
      </c>
      <c r="Y66" s="36">
        <f>IF($D66="","",(IF($C66="","",IF(ISNA(SUMIF('20'!$V:$V,$C66,'20'!$AB:$AB)),0,SUMIF('20'!$V:$V,$C66,'20'!$AB:$AB)))-IF($D66="","",IF(ISNA(SUMIF('20'!$B:$B,$D66,'20'!$L:$L)),0,SUMIF('20'!$B:$B,$D66,'20'!$L:$L)))))</f>
        <v>0</v>
      </c>
      <c r="Z66" s="36">
        <f>IF($D66="","",(IF($C66="","",IF(ISNA(SUMIF('21'!$V:$V,$C66,'21'!$AB:$AB)),0,SUMIF('21'!$V:$V,$C66,'21'!$AB:$AB)))-IF($D66="","",IF(ISNA(SUMIF('21'!$B:$B,$D66,'21'!$L:$L)),0,SUMIF('21'!$B:$B,$D66,'21'!$L:$L)))))</f>
        <v>0</v>
      </c>
      <c r="AA66" s="36">
        <f>IF($D66="","",(IF($C66="","",IF(ISNA(SUMIF('22'!$V:$V,$C66,'22'!$AB:$AB)),0,SUMIF('22'!$V:$V,$C66,'22'!$AB:$AB)))-IF($D66="","",IF(ISNA(SUMIF('22'!$B:$B,$D66,'22'!$L:$L)),0,SUMIF('22'!$B:$B,$D66,'22'!$L:$L)))))</f>
        <v>0</v>
      </c>
      <c r="AB66" s="36">
        <f>IF($D66="","",(IF($C66="","",IF(ISNA(SUMIF('23'!$V:$V,$C66,'23'!$AB:$AB)),0,SUMIF('23'!$V:$V,$C66,'23'!$AB:$AB)))-IF($D66="","",IF(ISNA(SUMIF('23'!$B:$B,$D66,'23'!$L:$L)),0,SUMIF('23'!$B:$B,$D66,'23'!$L:$L)))))</f>
        <v>0</v>
      </c>
      <c r="AC66" s="36">
        <f>IF($D66="","",(IF($C66="","",IF(ISNA(SUMIF('24'!$V:$V,$C66,'24'!$AB:$AB)),0,SUMIF('24'!$V:$V,$C66,'24'!$AB:$AB)))-IF($D66="","",IF(ISNA(SUMIF('24'!$B:$B,$D66,'24'!$L:$L)),0,SUMIF('24'!$B:$B,$D66,'24'!$L:$L)))))</f>
        <v>0</v>
      </c>
      <c r="AD66" s="36">
        <f>IF($D66="","",(IF($C66="","",IF(ISNA(SUMIF('25'!$V:$V,$C66,'25'!$AB:$AB)),0,SUMIF('25'!$V:$V,$C66,'25'!$AB:$AB)))-IF($D66="","",IF(ISNA(SUMIF('25'!$B:$B,$D66,'25'!$L:$L)),0,SUMIF('25'!$B:$B,$D66,'25'!$L:$L)))))</f>
        <v>0</v>
      </c>
      <c r="AE66" s="36">
        <f>IF($D66="","",(IF($C66="","",IF(ISNA(SUMIF('26'!$V:$V,$C66,'26'!$AB:$AB)),0,SUMIF('26'!$V:$V,$C66,'26'!$AB:$AB)))-IF($D66="","",IF(ISNA(SUMIF('26'!$B:$B,$D66,'26'!$L:$L)),0,SUMIF('26'!$B:$B,$D66,'26'!$L:$L)))))</f>
        <v>0</v>
      </c>
      <c r="AF66" s="36">
        <f>IF($D66="","",(IF($C66="","",IF(ISNA(SUMIF('27'!$V:$V,$C66,'27'!$AB:$AB)),0,SUMIF('27'!$V:$V,$C66,'27'!$AB:$AB)))-IF($D66="","",IF(ISNA(SUMIF('27'!$B:$B,$D66,'27'!$L:$L)),0,SUMIF('27'!$B:$B,$D66,'27'!$L:$L)))))</f>
        <v>0</v>
      </c>
      <c r="AG66" s="36">
        <f>IF($D66="","",(IF($C66="","",IF(ISNA(SUMIF('28'!$V:$V,$C66,'28'!$AB:$AB)),0,SUMIF('28'!$V:$V,$C66,'28'!$AB:$AB)))-IF($D66="","",IF(ISNA(SUMIF('28'!$B:$B,$D66,'28'!$L:$L)),0,SUMIF('28'!$B:$B,$D66,'28'!$L:$L)))))</f>
        <v>0</v>
      </c>
      <c r="AH66" s="36">
        <f>IF($D66="","",(IF($C66="","",IF(ISNA(SUMIF('29'!$V:$V,$C66,'29'!$AB:$AB)),0,SUMIF('29'!$V:$V,$C66,'29'!$AB:$AB)))-IF($D66="","",IF(ISNA(SUMIF('29'!$B:$B,$D66,'29'!$L:$L)),0,SUMIF('29'!$B:$B,$D66,'29'!$L:$L)))))</f>
        <v>0</v>
      </c>
      <c r="AI66" s="36">
        <f>IF($D66="","",(IF($C66="","",IF(ISNA(SUMIF('30'!$V:$V,$C66,'30'!$AB:$AB)),0,SUMIF('30'!$V:$V,$C66,'30'!$AB:$AB)))-IF($D66="","",IF(ISNA(SUMIF('30'!$B:$B,$D66,'30'!$L:$L)),0,SUMIF('30'!$B:$B,$D66,'30'!$L:$L)))))</f>
        <v>0</v>
      </c>
      <c r="AJ66" s="36">
        <f>IF($D66="","",(IF($C66="","",IF(ISNA(SUMIF('31'!$V:$V,$C66,'31'!$AB:$AB)),0,SUMIF('31'!$V:$V,$C66,'31'!$AB:$AB)))-IF($D66="","",IF(ISNA(SUMIF('31'!$B:$B,$D66,'31'!$L:$L)),0,SUMIF('31'!$B:$B,$D66,'31'!$L:$L)))))</f>
        <v>0</v>
      </c>
      <c r="AK66" s="37">
        <f t="shared" si="2"/>
        <v>0</v>
      </c>
      <c r="AL66" s="33">
        <f t="shared" si="3"/>
        <v>173</v>
      </c>
    </row>
    <row r="67" spans="1:38" ht="17.399999999999999">
      <c r="A67" s="20">
        <v>61</v>
      </c>
      <c r="C67" s="41">
        <f>IF(D67="","",VLOOKUP('CUADRO GENERADO'!D67,'BASE DATOS CONDUCTORES'!B:C,2,FALSE))</f>
        <v>6141</v>
      </c>
      <c r="D67" s="30">
        <f>IFERROR(VLOOKUP(A67,'BASE DATOS CONDUCTORES'!$X$4:$AB$1001,5,FALSE),"")</f>
        <v>174</v>
      </c>
      <c r="E67" s="36" t="str">
        <f>IF(ISNA(VLOOKUP(D67,SALDOS!B:C,2,FALSE)),"",VLOOKUP(D67,SALDOS!B:C,2,FALSE))</f>
        <v/>
      </c>
      <c r="F67" s="36">
        <f>IF($D67="","",(IF($C67="","",IF(ISNA(SUMIF('1'!$V:$V,$C67,'1'!$AB:$AB)),0,SUMIF('1'!$V:$V,$C67,'1'!$AB:$AB)))-IF($D67="","",IF(ISNA(SUMIF('1'!$B:$B,$D67,'1'!$L:$L)),0,SUMIF('1'!$B:$B,$D67,'1'!$L:$L)))))</f>
        <v>0</v>
      </c>
      <c r="G67" s="36">
        <f>IF($D67="","",(IF($C67="","",IF(ISNA(SUMIF('2'!$V:$V,$C67,'2'!$AB:$AB)),0,SUMIF('2'!$V:$V,$C67,'2'!$AB:$AB)))-IF($D67="","",IF(ISNA(SUMIF('2'!$B:$B,$D67,'2'!$L:$L)),0,SUMIF('2'!$B:$B,$D67,'2'!$L:$L)))))</f>
        <v>0</v>
      </c>
      <c r="H67" s="36">
        <f>IF($D67="","",(IF($C67="","",IF(ISNA(SUMIF('3'!$V:$V,$C67,'3'!$AB:$AB)),0,SUMIF('3'!$V:$V,$C67,'3'!$AB:$AB)))-IF($D67="","",IF(ISNA(SUMIF('3'!$B:$B,$D67,'3'!$L:$L)),0,SUMIF('3'!$B:$B,$D67,'3'!$L:$L)))))</f>
        <v>0</v>
      </c>
      <c r="I67" s="36">
        <f>IF($D67="","",(IF($C67="","",IF(ISNA(SUMIF('4'!$V:$V,$C67,'4'!$AB:$AB)),0,SUMIF('4'!$V:$V,$C67,'4'!$AB:$AB)))-IF($D67="","",IF(ISNA(SUMIF('4'!$B:$B,$D67,'4'!$L:$L)),0,SUMIF('4'!$B:$B,$D67,'4'!$L:$L)))))</f>
        <v>0</v>
      </c>
      <c r="J67" s="36">
        <f>IF($D67="","",(IF($C67="","",IF(ISNA(SUMIF('5'!$V:$V,$C67,'5'!$AB:$AB)),0,SUMIF('5'!$V:$V,$C67,'5'!$AB:$AB)))-IF($D67="","",IF(ISNA(SUMIF('5'!$B:$B,$D67,'5'!$L:$L)),0,SUMIF('5'!$B:$B,$D67,'5'!$L:$L)))))</f>
        <v>0</v>
      </c>
      <c r="K67" s="36">
        <f>IF($D67="","",(IF($C67="","",IF(ISNA(SUMIF('6'!$V:$V,$C67,'6'!$AB:$AB)),0,SUMIF('6'!$V:$V,$C67,'6'!$AB:$AB)))-IF($D67="","",IF(ISNA(SUMIF('6'!$B:$B,$D67,'6'!$L:$L)),0,SUMIF('6'!$B:$B,$D67,'6'!$L:$L)))))</f>
        <v>0</v>
      </c>
      <c r="L67" s="36">
        <f>IF($D67="","",(IF($C67="","",IF(ISNA(SUMIF('7'!$V:$V,$C67,'7'!$AB:$AB)),0,SUMIF('7'!$V:$V,$C67,'7'!$AB:$AB)))-IF($D67="","",IF(ISNA(SUMIF('7'!$B:$B,$D67,'7'!$L:$L)),0,SUMIF('7'!$B:$B,$D67,'7'!$L:$L)))))</f>
        <v>0</v>
      </c>
      <c r="M67" s="36">
        <f>IF($D67="","",(IF($C67="","",IF(ISNA(SUMIF('8'!$V:$V,$C67,'8'!$AB:$AB)),0,SUMIF('8'!$V:$V,$C67,'8'!$AB:$AB)))-IF($D67="","",IF(ISNA(SUMIF('8'!$B:$B,$D67,'8'!$L:$L)),0,SUMIF('8'!$B:$B,$D67,'8'!$L:$L)))))</f>
        <v>0</v>
      </c>
      <c r="N67" s="36">
        <f>IF($D67="","",(IF($C67="","",IF(ISNA(SUMIF('9'!$V:$V,$C67,'9'!$AB:$AB)),0,SUMIF('9'!$V:$V,$C67,'9'!$AB:$AB)))-IF($D67="","",IF(ISNA(SUMIF('9'!$B:$B,$D67,'9'!$L:$L)),0,SUMIF('9'!$B:$B,$D67,'9'!$L:$L)))))</f>
        <v>0</v>
      </c>
      <c r="O67" s="36">
        <f>IF($D67="","",(IF($C67="","",IF(ISNA(SUMIF('10'!$V:$V,$C67,'10'!$AB:$AB)),0,SUMIF('10'!$V:$V,$C67,'10'!$AB:$AB)))-IF($D67="","",IF(ISNA(SUMIF('10'!$B:$B,$D67,'10'!$L:$L)),0,SUMIF('10'!$B:$B,$D67,'10'!$L:$L)))))</f>
        <v>0</v>
      </c>
      <c r="P67" s="36">
        <f>IF($D67="","",(IF($C67="","",IF(ISNA(SUMIF('11'!$V:$V,$C67,'11'!$AB:$AB)),0,SUMIF('11'!$V:$V,$C67,'11'!$AB:$AB)))-IF($D67="","",IF(ISNA(SUMIF('11'!$B:$B,$D67,'11'!$L:$L)),0,SUMIF('11'!$B:$B,$D67,'11'!$L:$L)))))</f>
        <v>0</v>
      </c>
      <c r="Q67" s="36">
        <f>IF($D67="","",(IF($C67="","",IF(ISNA(SUMIF('12'!$V:$V,$C67,'12'!$AB:$AB)),0,SUMIF('12'!$V:$V,$C67,'12'!$AB:$AB)))-IF($D67="","",IF(ISNA(SUMIF('12'!$B:$B,$D67,'12'!$L:$L)),0,SUMIF('12'!$B:$B,$D67,'12'!$L:$L)))))</f>
        <v>0</v>
      </c>
      <c r="R67" s="36">
        <f>IF($D67="","",(IF($C67="","",IF(ISNA(SUMIF('13'!$V:$V,$C67,'13'!$AB:$AB)),0,SUMIF('13'!$V:$V,$C67,'13'!$AB:$AB)))-IF($D67="","",IF(ISNA(SUMIF('13'!$B:$B,$D67,'13'!$L:$L)),0,SUMIF('13'!$B:$B,$D67,'13'!$L:$L)))))</f>
        <v>0</v>
      </c>
      <c r="S67" s="36">
        <f>IF($D67="","",(IF($C67="","",IF(ISNA(SUMIF('14'!$V:$V,$C67,'14'!$AB:$AB)),0,SUMIF('14'!$V:$V,$C67,'14'!$AB:$AB)))-IF($D67="","",IF(ISNA(SUMIF('14'!$B:$B,$D67,'14'!$L:$L)),0,SUMIF('14'!$B:$B,$D67,'14'!$L:$L)))))</f>
        <v>0</v>
      </c>
      <c r="T67" s="36">
        <f>IF($D67="","",(IF($C67="","",IF(ISNA(SUMIF('15'!$V:$V,$C67,'15'!$AB:$AB)),0,SUMIF('15'!$V:$V,$C67,'15'!$AB:$AB)))-IF($D67="","",IF(ISNA(SUMIF('15'!$B:$B,$D67,'15'!$L:$L)),0,SUMIF('15'!$B:$B,$D67,'15'!$L:$L)))))</f>
        <v>0</v>
      </c>
      <c r="U67" s="36">
        <f>IF($D67="","",(IF($C67="","",IF(ISNA(SUMIF('16'!$V:$V,$C67,'16'!$AB:$AB)),0,SUMIF('16'!$V:$V,$C67,'16'!$AB:$AB)))-IF($D67="","",IF(ISNA(SUMIF('16'!$B:$B,$D67,'16'!$L:$L)),0,SUMIF('16'!$B:$B,$D67,'16'!$L:$L)))))</f>
        <v>0</v>
      </c>
      <c r="V67" s="36">
        <f>IF($D67="","",(IF($C67="","",IF(ISNA(SUMIF('17'!$V:$V,$C67,'17'!$AB:$AB)),0,SUMIF('17'!$V:$V,$C67,'17'!$AB:$AB)))-IF($D67="","",IF(ISNA(SUMIF('17'!$B:$B,$D67,'17'!$L:$L)),0,SUMIF('17'!$B:$B,$D67,'17'!$L:$L)))))</f>
        <v>0</v>
      </c>
      <c r="W67" s="36">
        <f>IF($D67="","",(IF($C67="","",IF(ISNA(SUMIF('18'!$V:$V,$C67,'18'!$AB:$AB)),0,SUMIF('18'!$V:$V,$C67,'18'!$AB:$AB)))-IF($D67="","",IF(ISNA(SUMIF('18'!$B:$B,$D67,'18'!$L:$L)),0,SUMIF('18'!$B:$B,$D67,'18'!$L:$L)))))</f>
        <v>0</v>
      </c>
      <c r="X67" s="36">
        <f>IF($D67="","",(IF($C67="","",IF(ISNA(SUMIF('19'!$V:$V,$C67,'19'!$AB:$AB)),0,SUMIF('19'!$V:$V,$C67,'19'!$AB:$AB)))-IF($D67="","",IF(ISNA(SUMIF('19'!$B:$B,$D67,'19'!$L:$L)),0,SUMIF('19'!$B:$B,$D67,'19'!$L:$L)))))</f>
        <v>0</v>
      </c>
      <c r="Y67" s="36">
        <f>IF($D67="","",(IF($C67="","",IF(ISNA(SUMIF('20'!$V:$V,$C67,'20'!$AB:$AB)),0,SUMIF('20'!$V:$V,$C67,'20'!$AB:$AB)))-IF($D67="","",IF(ISNA(SUMIF('20'!$B:$B,$D67,'20'!$L:$L)),0,SUMIF('20'!$B:$B,$D67,'20'!$L:$L)))))</f>
        <v>0</v>
      </c>
      <c r="Z67" s="36">
        <f>IF($D67="","",(IF($C67="","",IF(ISNA(SUMIF('21'!$V:$V,$C67,'21'!$AB:$AB)),0,SUMIF('21'!$V:$V,$C67,'21'!$AB:$AB)))-IF($D67="","",IF(ISNA(SUMIF('21'!$B:$B,$D67,'21'!$L:$L)),0,SUMIF('21'!$B:$B,$D67,'21'!$L:$L)))))</f>
        <v>0</v>
      </c>
      <c r="AA67" s="36">
        <f>IF($D67="","",(IF($C67="","",IF(ISNA(SUMIF('22'!$V:$V,$C67,'22'!$AB:$AB)),0,SUMIF('22'!$V:$V,$C67,'22'!$AB:$AB)))-IF($D67="","",IF(ISNA(SUMIF('22'!$B:$B,$D67,'22'!$L:$L)),0,SUMIF('22'!$B:$B,$D67,'22'!$L:$L)))))</f>
        <v>0</v>
      </c>
      <c r="AB67" s="36">
        <f>IF($D67="","",(IF($C67="","",IF(ISNA(SUMIF('23'!$V:$V,$C67,'23'!$AB:$AB)),0,SUMIF('23'!$V:$V,$C67,'23'!$AB:$AB)))-IF($D67="","",IF(ISNA(SUMIF('23'!$B:$B,$D67,'23'!$L:$L)),0,SUMIF('23'!$B:$B,$D67,'23'!$L:$L)))))</f>
        <v>0</v>
      </c>
      <c r="AC67" s="36">
        <f>IF($D67="","",(IF($C67="","",IF(ISNA(SUMIF('24'!$V:$V,$C67,'24'!$AB:$AB)),0,SUMIF('24'!$V:$V,$C67,'24'!$AB:$AB)))-IF($D67="","",IF(ISNA(SUMIF('24'!$B:$B,$D67,'24'!$L:$L)),0,SUMIF('24'!$B:$B,$D67,'24'!$L:$L)))))</f>
        <v>0</v>
      </c>
      <c r="AD67" s="36">
        <f>IF($D67="","",(IF($C67="","",IF(ISNA(SUMIF('25'!$V:$V,$C67,'25'!$AB:$AB)),0,SUMIF('25'!$V:$V,$C67,'25'!$AB:$AB)))-IF($D67="","",IF(ISNA(SUMIF('25'!$B:$B,$D67,'25'!$L:$L)),0,SUMIF('25'!$B:$B,$D67,'25'!$L:$L)))))</f>
        <v>0</v>
      </c>
      <c r="AE67" s="36">
        <f>IF($D67="","",(IF($C67="","",IF(ISNA(SUMIF('26'!$V:$V,$C67,'26'!$AB:$AB)),0,SUMIF('26'!$V:$V,$C67,'26'!$AB:$AB)))-IF($D67="","",IF(ISNA(SUMIF('26'!$B:$B,$D67,'26'!$L:$L)),0,SUMIF('26'!$B:$B,$D67,'26'!$L:$L)))))</f>
        <v>0</v>
      </c>
      <c r="AF67" s="36">
        <f>IF($D67="","",(IF($C67="","",IF(ISNA(SUMIF('27'!$V:$V,$C67,'27'!$AB:$AB)),0,SUMIF('27'!$V:$V,$C67,'27'!$AB:$AB)))-IF($D67="","",IF(ISNA(SUMIF('27'!$B:$B,$D67,'27'!$L:$L)),0,SUMIF('27'!$B:$B,$D67,'27'!$L:$L)))))</f>
        <v>0</v>
      </c>
      <c r="AG67" s="36">
        <f>IF($D67="","",(IF($C67="","",IF(ISNA(SUMIF('28'!$V:$V,$C67,'28'!$AB:$AB)),0,SUMIF('28'!$V:$V,$C67,'28'!$AB:$AB)))-IF($D67="","",IF(ISNA(SUMIF('28'!$B:$B,$D67,'28'!$L:$L)),0,SUMIF('28'!$B:$B,$D67,'28'!$L:$L)))))</f>
        <v>0</v>
      </c>
      <c r="AH67" s="36">
        <f>IF($D67="","",(IF($C67="","",IF(ISNA(SUMIF('29'!$V:$V,$C67,'29'!$AB:$AB)),0,SUMIF('29'!$V:$V,$C67,'29'!$AB:$AB)))-IF($D67="","",IF(ISNA(SUMIF('29'!$B:$B,$D67,'29'!$L:$L)),0,SUMIF('29'!$B:$B,$D67,'29'!$L:$L)))))</f>
        <v>0</v>
      </c>
      <c r="AI67" s="36">
        <f>IF($D67="","",(IF($C67="","",IF(ISNA(SUMIF('30'!$V:$V,$C67,'30'!$AB:$AB)),0,SUMIF('30'!$V:$V,$C67,'30'!$AB:$AB)))-IF($D67="","",IF(ISNA(SUMIF('30'!$B:$B,$D67,'30'!$L:$L)),0,SUMIF('30'!$B:$B,$D67,'30'!$L:$L)))))</f>
        <v>0</v>
      </c>
      <c r="AJ67" s="36">
        <f>IF($D67="","",(IF($C67="","",IF(ISNA(SUMIF('31'!$V:$V,$C67,'31'!$AB:$AB)),0,SUMIF('31'!$V:$V,$C67,'31'!$AB:$AB)))-IF($D67="","",IF(ISNA(SUMIF('31'!$B:$B,$D67,'31'!$L:$L)),0,SUMIF('31'!$B:$B,$D67,'31'!$L:$L)))))</f>
        <v>0</v>
      </c>
      <c r="AK67" s="37">
        <f t="shared" si="2"/>
        <v>0</v>
      </c>
      <c r="AL67" s="33">
        <f t="shared" si="3"/>
        <v>174</v>
      </c>
    </row>
    <row r="68" spans="1:38" ht="17.399999999999999">
      <c r="A68" s="20">
        <v>62</v>
      </c>
      <c r="C68" s="41">
        <f>IF(D68="","",VLOOKUP('CUADRO GENERADO'!D68,'BASE DATOS CONDUCTORES'!B:C,2,FALSE))</f>
        <v>6208</v>
      </c>
      <c r="D68" s="30">
        <f>IFERROR(VLOOKUP(A68,'BASE DATOS CONDUCTORES'!$X$4:$AB$1001,5,FALSE),"")</f>
        <v>175</v>
      </c>
      <c r="E68" s="36" t="str">
        <f>IF(ISNA(VLOOKUP(D68,SALDOS!B:C,2,FALSE)),"",VLOOKUP(D68,SALDOS!B:C,2,FALSE))</f>
        <v/>
      </c>
      <c r="F68" s="36">
        <f>IF($D68="","",(IF($C68="","",IF(ISNA(SUMIF('1'!$V:$V,$C68,'1'!$AB:$AB)),0,SUMIF('1'!$V:$V,$C68,'1'!$AB:$AB)))-IF($D68="","",IF(ISNA(SUMIF('1'!$B:$B,$D68,'1'!$L:$L)),0,SUMIF('1'!$B:$B,$D68,'1'!$L:$L)))))</f>
        <v>0</v>
      </c>
      <c r="G68" s="36">
        <f>IF($D68="","",(IF($C68="","",IF(ISNA(SUMIF('2'!$V:$V,$C68,'2'!$AB:$AB)),0,SUMIF('2'!$V:$V,$C68,'2'!$AB:$AB)))-IF($D68="","",IF(ISNA(SUMIF('2'!$B:$B,$D68,'2'!$L:$L)),0,SUMIF('2'!$B:$B,$D68,'2'!$L:$L)))))</f>
        <v>0</v>
      </c>
      <c r="H68" s="36">
        <f>IF($D68="","",(IF($C68="","",IF(ISNA(SUMIF('3'!$V:$V,$C68,'3'!$AB:$AB)),0,SUMIF('3'!$V:$V,$C68,'3'!$AB:$AB)))-IF($D68="","",IF(ISNA(SUMIF('3'!$B:$B,$D68,'3'!$L:$L)),0,SUMIF('3'!$B:$B,$D68,'3'!$L:$L)))))</f>
        <v>0</v>
      </c>
      <c r="I68" s="36">
        <f>IF($D68="","",(IF($C68="","",IF(ISNA(SUMIF('4'!$V:$V,$C68,'4'!$AB:$AB)),0,SUMIF('4'!$V:$V,$C68,'4'!$AB:$AB)))-IF($D68="","",IF(ISNA(SUMIF('4'!$B:$B,$D68,'4'!$L:$L)),0,SUMIF('4'!$B:$B,$D68,'4'!$L:$L)))))</f>
        <v>0</v>
      </c>
      <c r="J68" s="36">
        <f>IF($D68="","",(IF($C68="","",IF(ISNA(SUMIF('5'!$V:$V,$C68,'5'!$AB:$AB)),0,SUMIF('5'!$V:$V,$C68,'5'!$AB:$AB)))-IF($D68="","",IF(ISNA(SUMIF('5'!$B:$B,$D68,'5'!$L:$L)),0,SUMIF('5'!$B:$B,$D68,'5'!$L:$L)))))</f>
        <v>0</v>
      </c>
      <c r="K68" s="36">
        <f>IF($D68="","",(IF($C68="","",IF(ISNA(SUMIF('6'!$V:$V,$C68,'6'!$AB:$AB)),0,SUMIF('6'!$V:$V,$C68,'6'!$AB:$AB)))-IF($D68="","",IF(ISNA(SUMIF('6'!$B:$B,$D68,'6'!$L:$L)),0,SUMIF('6'!$B:$B,$D68,'6'!$L:$L)))))</f>
        <v>0</v>
      </c>
      <c r="L68" s="36">
        <f>IF($D68="","",(IF($C68="","",IF(ISNA(SUMIF('7'!$V:$V,$C68,'7'!$AB:$AB)),0,SUMIF('7'!$V:$V,$C68,'7'!$AB:$AB)))-IF($D68="","",IF(ISNA(SUMIF('7'!$B:$B,$D68,'7'!$L:$L)),0,SUMIF('7'!$B:$B,$D68,'7'!$L:$L)))))</f>
        <v>0</v>
      </c>
      <c r="M68" s="36">
        <f>IF($D68="","",(IF($C68="","",IF(ISNA(SUMIF('8'!$V:$V,$C68,'8'!$AB:$AB)),0,SUMIF('8'!$V:$V,$C68,'8'!$AB:$AB)))-IF($D68="","",IF(ISNA(SUMIF('8'!$B:$B,$D68,'8'!$L:$L)),0,SUMIF('8'!$B:$B,$D68,'8'!$L:$L)))))</f>
        <v>0</v>
      </c>
      <c r="N68" s="36">
        <f>IF($D68="","",(IF($C68="","",IF(ISNA(SUMIF('9'!$V:$V,$C68,'9'!$AB:$AB)),0,SUMIF('9'!$V:$V,$C68,'9'!$AB:$AB)))-IF($D68="","",IF(ISNA(SUMIF('9'!$B:$B,$D68,'9'!$L:$L)),0,SUMIF('9'!$B:$B,$D68,'9'!$L:$L)))))</f>
        <v>0</v>
      </c>
      <c r="O68" s="36">
        <f>IF($D68="","",(IF($C68="","",IF(ISNA(SUMIF('10'!$V:$V,$C68,'10'!$AB:$AB)),0,SUMIF('10'!$V:$V,$C68,'10'!$AB:$AB)))-IF($D68="","",IF(ISNA(SUMIF('10'!$B:$B,$D68,'10'!$L:$L)),0,SUMIF('10'!$B:$B,$D68,'10'!$L:$L)))))</f>
        <v>0</v>
      </c>
      <c r="P68" s="36">
        <f>IF($D68="","",(IF($C68="","",IF(ISNA(SUMIF('11'!$V:$V,$C68,'11'!$AB:$AB)),0,SUMIF('11'!$V:$V,$C68,'11'!$AB:$AB)))-IF($D68="","",IF(ISNA(SUMIF('11'!$B:$B,$D68,'11'!$L:$L)),0,SUMIF('11'!$B:$B,$D68,'11'!$L:$L)))))</f>
        <v>0</v>
      </c>
      <c r="Q68" s="36">
        <f>IF($D68="","",(IF($C68="","",IF(ISNA(SUMIF('12'!$V:$V,$C68,'12'!$AB:$AB)),0,SUMIF('12'!$V:$V,$C68,'12'!$AB:$AB)))-IF($D68="","",IF(ISNA(SUMIF('12'!$B:$B,$D68,'12'!$L:$L)),0,SUMIF('12'!$B:$B,$D68,'12'!$L:$L)))))</f>
        <v>0</v>
      </c>
      <c r="R68" s="36">
        <f>IF($D68="","",(IF($C68="","",IF(ISNA(SUMIF('13'!$V:$V,$C68,'13'!$AB:$AB)),0,SUMIF('13'!$V:$V,$C68,'13'!$AB:$AB)))-IF($D68="","",IF(ISNA(SUMIF('13'!$B:$B,$D68,'13'!$L:$L)),0,SUMIF('13'!$B:$B,$D68,'13'!$L:$L)))))</f>
        <v>0</v>
      </c>
      <c r="S68" s="36">
        <f>IF($D68="","",(IF($C68="","",IF(ISNA(SUMIF('14'!$V:$V,$C68,'14'!$AB:$AB)),0,SUMIF('14'!$V:$V,$C68,'14'!$AB:$AB)))-IF($D68="","",IF(ISNA(SUMIF('14'!$B:$B,$D68,'14'!$L:$L)),0,SUMIF('14'!$B:$B,$D68,'14'!$L:$L)))))</f>
        <v>0</v>
      </c>
      <c r="T68" s="36">
        <f>IF($D68="","",(IF($C68="","",IF(ISNA(SUMIF('15'!$V:$V,$C68,'15'!$AB:$AB)),0,SUMIF('15'!$V:$V,$C68,'15'!$AB:$AB)))-IF($D68="","",IF(ISNA(SUMIF('15'!$B:$B,$D68,'15'!$L:$L)),0,SUMIF('15'!$B:$B,$D68,'15'!$L:$L)))))</f>
        <v>0</v>
      </c>
      <c r="U68" s="36">
        <f>IF($D68="","",(IF($C68="","",IF(ISNA(SUMIF('16'!$V:$V,$C68,'16'!$AB:$AB)),0,SUMIF('16'!$V:$V,$C68,'16'!$AB:$AB)))-IF($D68="","",IF(ISNA(SUMIF('16'!$B:$B,$D68,'16'!$L:$L)),0,SUMIF('16'!$B:$B,$D68,'16'!$L:$L)))))</f>
        <v>0</v>
      </c>
      <c r="V68" s="36">
        <f>IF($D68="","",(IF($C68="","",IF(ISNA(SUMIF('17'!$V:$V,$C68,'17'!$AB:$AB)),0,SUMIF('17'!$V:$V,$C68,'17'!$AB:$AB)))-IF($D68="","",IF(ISNA(SUMIF('17'!$B:$B,$D68,'17'!$L:$L)),0,SUMIF('17'!$B:$B,$D68,'17'!$L:$L)))))</f>
        <v>0</v>
      </c>
      <c r="W68" s="36">
        <f>IF($D68="","",(IF($C68="","",IF(ISNA(SUMIF('18'!$V:$V,$C68,'18'!$AB:$AB)),0,SUMIF('18'!$V:$V,$C68,'18'!$AB:$AB)))-IF($D68="","",IF(ISNA(SUMIF('18'!$B:$B,$D68,'18'!$L:$L)),0,SUMIF('18'!$B:$B,$D68,'18'!$L:$L)))))</f>
        <v>0</v>
      </c>
      <c r="X68" s="36">
        <f>IF($D68="","",(IF($C68="","",IF(ISNA(SUMIF('19'!$V:$V,$C68,'19'!$AB:$AB)),0,SUMIF('19'!$V:$V,$C68,'19'!$AB:$AB)))-IF($D68="","",IF(ISNA(SUMIF('19'!$B:$B,$D68,'19'!$L:$L)),0,SUMIF('19'!$B:$B,$D68,'19'!$L:$L)))))</f>
        <v>0</v>
      </c>
      <c r="Y68" s="36">
        <f>IF($D68="","",(IF($C68="","",IF(ISNA(SUMIF('20'!$V:$V,$C68,'20'!$AB:$AB)),0,SUMIF('20'!$V:$V,$C68,'20'!$AB:$AB)))-IF($D68="","",IF(ISNA(SUMIF('20'!$B:$B,$D68,'20'!$L:$L)),0,SUMIF('20'!$B:$B,$D68,'20'!$L:$L)))))</f>
        <v>0</v>
      </c>
      <c r="Z68" s="36">
        <f>IF($D68="","",(IF($C68="","",IF(ISNA(SUMIF('21'!$V:$V,$C68,'21'!$AB:$AB)),0,SUMIF('21'!$V:$V,$C68,'21'!$AB:$AB)))-IF($D68="","",IF(ISNA(SUMIF('21'!$B:$B,$D68,'21'!$L:$L)),0,SUMIF('21'!$B:$B,$D68,'21'!$L:$L)))))</f>
        <v>0</v>
      </c>
      <c r="AA68" s="36">
        <f>IF($D68="","",(IF($C68="","",IF(ISNA(SUMIF('22'!$V:$V,$C68,'22'!$AB:$AB)),0,SUMIF('22'!$V:$V,$C68,'22'!$AB:$AB)))-IF($D68="","",IF(ISNA(SUMIF('22'!$B:$B,$D68,'22'!$L:$L)),0,SUMIF('22'!$B:$B,$D68,'22'!$L:$L)))))</f>
        <v>0</v>
      </c>
      <c r="AB68" s="36">
        <f>IF($D68="","",(IF($C68="","",IF(ISNA(SUMIF('23'!$V:$V,$C68,'23'!$AB:$AB)),0,SUMIF('23'!$V:$V,$C68,'23'!$AB:$AB)))-IF($D68="","",IF(ISNA(SUMIF('23'!$B:$B,$D68,'23'!$L:$L)),0,SUMIF('23'!$B:$B,$D68,'23'!$L:$L)))))</f>
        <v>0</v>
      </c>
      <c r="AC68" s="36">
        <f>IF($D68="","",(IF($C68="","",IF(ISNA(SUMIF('24'!$V:$V,$C68,'24'!$AB:$AB)),0,SUMIF('24'!$V:$V,$C68,'24'!$AB:$AB)))-IF($D68="","",IF(ISNA(SUMIF('24'!$B:$B,$D68,'24'!$L:$L)),0,SUMIF('24'!$B:$B,$D68,'24'!$L:$L)))))</f>
        <v>0</v>
      </c>
      <c r="AD68" s="36">
        <f>IF($D68="","",(IF($C68="","",IF(ISNA(SUMIF('25'!$V:$V,$C68,'25'!$AB:$AB)),0,SUMIF('25'!$V:$V,$C68,'25'!$AB:$AB)))-IF($D68="","",IF(ISNA(SUMIF('25'!$B:$B,$D68,'25'!$L:$L)),0,SUMIF('25'!$B:$B,$D68,'25'!$L:$L)))))</f>
        <v>0</v>
      </c>
      <c r="AE68" s="36">
        <f>IF($D68="","",(IF($C68="","",IF(ISNA(SUMIF('26'!$V:$V,$C68,'26'!$AB:$AB)),0,SUMIF('26'!$V:$V,$C68,'26'!$AB:$AB)))-IF($D68="","",IF(ISNA(SUMIF('26'!$B:$B,$D68,'26'!$L:$L)),0,SUMIF('26'!$B:$B,$D68,'26'!$L:$L)))))</f>
        <v>0</v>
      </c>
      <c r="AF68" s="36">
        <f>IF($D68="","",(IF($C68="","",IF(ISNA(SUMIF('27'!$V:$V,$C68,'27'!$AB:$AB)),0,SUMIF('27'!$V:$V,$C68,'27'!$AB:$AB)))-IF($D68="","",IF(ISNA(SUMIF('27'!$B:$B,$D68,'27'!$L:$L)),0,SUMIF('27'!$B:$B,$D68,'27'!$L:$L)))))</f>
        <v>0</v>
      </c>
      <c r="AG68" s="36">
        <f>IF($D68="","",(IF($C68="","",IF(ISNA(SUMIF('28'!$V:$V,$C68,'28'!$AB:$AB)),0,SUMIF('28'!$V:$V,$C68,'28'!$AB:$AB)))-IF($D68="","",IF(ISNA(SUMIF('28'!$B:$B,$D68,'28'!$L:$L)),0,SUMIF('28'!$B:$B,$D68,'28'!$L:$L)))))</f>
        <v>0</v>
      </c>
      <c r="AH68" s="36">
        <f>IF($D68="","",(IF($C68="","",IF(ISNA(SUMIF('29'!$V:$V,$C68,'29'!$AB:$AB)),0,SUMIF('29'!$V:$V,$C68,'29'!$AB:$AB)))-IF($D68="","",IF(ISNA(SUMIF('29'!$B:$B,$D68,'29'!$L:$L)),0,SUMIF('29'!$B:$B,$D68,'29'!$L:$L)))))</f>
        <v>0</v>
      </c>
      <c r="AI68" s="36">
        <f>IF($D68="","",(IF($C68="","",IF(ISNA(SUMIF('30'!$V:$V,$C68,'30'!$AB:$AB)),0,SUMIF('30'!$V:$V,$C68,'30'!$AB:$AB)))-IF($D68="","",IF(ISNA(SUMIF('30'!$B:$B,$D68,'30'!$L:$L)),0,SUMIF('30'!$B:$B,$D68,'30'!$L:$L)))))</f>
        <v>0</v>
      </c>
      <c r="AJ68" s="36">
        <f>IF($D68="","",(IF($C68="","",IF(ISNA(SUMIF('31'!$V:$V,$C68,'31'!$AB:$AB)),0,SUMIF('31'!$V:$V,$C68,'31'!$AB:$AB)))-IF($D68="","",IF(ISNA(SUMIF('31'!$B:$B,$D68,'31'!$L:$L)),0,SUMIF('31'!$B:$B,$D68,'31'!$L:$L)))))</f>
        <v>0</v>
      </c>
      <c r="AK68" s="37">
        <f t="shared" si="2"/>
        <v>0</v>
      </c>
      <c r="AL68" s="33">
        <f t="shared" si="3"/>
        <v>175</v>
      </c>
    </row>
    <row r="69" spans="1:38" ht="17.399999999999999">
      <c r="A69" s="20">
        <v>63</v>
      </c>
      <c r="C69" s="41">
        <f>IF(D69="","",VLOOKUP('CUADRO GENERADO'!D69,'BASE DATOS CONDUCTORES'!B:C,2,FALSE))</f>
        <v>6396</v>
      </c>
      <c r="D69" s="30">
        <f>IFERROR(VLOOKUP(A69,'BASE DATOS CONDUCTORES'!$X$4:$AB$1001,5,FALSE),"")</f>
        <v>176</v>
      </c>
      <c r="E69" s="36" t="str">
        <f>IF(ISNA(VLOOKUP(D69,SALDOS!B:C,2,FALSE)),"",VLOOKUP(D69,SALDOS!B:C,2,FALSE))</f>
        <v/>
      </c>
      <c r="F69" s="36">
        <f>IF($D69="","",(IF($C69="","",IF(ISNA(SUMIF('1'!$V:$V,$C69,'1'!$AB:$AB)),0,SUMIF('1'!$V:$V,$C69,'1'!$AB:$AB)))-IF($D69="","",IF(ISNA(SUMIF('1'!$B:$B,$D69,'1'!$L:$L)),0,SUMIF('1'!$B:$B,$D69,'1'!$L:$L)))))</f>
        <v>0</v>
      </c>
      <c r="G69" s="36">
        <f>IF($D69="","",(IF($C69="","",IF(ISNA(SUMIF('2'!$V:$V,$C69,'2'!$AB:$AB)),0,SUMIF('2'!$V:$V,$C69,'2'!$AB:$AB)))-IF($D69="","",IF(ISNA(SUMIF('2'!$B:$B,$D69,'2'!$L:$L)),0,SUMIF('2'!$B:$B,$D69,'2'!$L:$L)))))</f>
        <v>0</v>
      </c>
      <c r="H69" s="36">
        <f>IF($D69="","",(IF($C69="","",IF(ISNA(SUMIF('3'!$V:$V,$C69,'3'!$AB:$AB)),0,SUMIF('3'!$V:$V,$C69,'3'!$AB:$AB)))-IF($D69="","",IF(ISNA(SUMIF('3'!$B:$B,$D69,'3'!$L:$L)),0,SUMIF('3'!$B:$B,$D69,'3'!$L:$L)))))</f>
        <v>0</v>
      </c>
      <c r="I69" s="36">
        <f>IF($D69="","",(IF($C69="","",IF(ISNA(SUMIF('4'!$V:$V,$C69,'4'!$AB:$AB)),0,SUMIF('4'!$V:$V,$C69,'4'!$AB:$AB)))-IF($D69="","",IF(ISNA(SUMIF('4'!$B:$B,$D69,'4'!$L:$L)),0,SUMIF('4'!$B:$B,$D69,'4'!$L:$L)))))</f>
        <v>0</v>
      </c>
      <c r="J69" s="36">
        <f>IF($D69="","",(IF($C69="","",IF(ISNA(SUMIF('5'!$V:$V,$C69,'5'!$AB:$AB)),0,SUMIF('5'!$V:$V,$C69,'5'!$AB:$AB)))-IF($D69="","",IF(ISNA(SUMIF('5'!$B:$B,$D69,'5'!$L:$L)),0,SUMIF('5'!$B:$B,$D69,'5'!$L:$L)))))</f>
        <v>0</v>
      </c>
      <c r="K69" s="36">
        <f>IF($D69="","",(IF($C69="","",IF(ISNA(SUMIF('6'!$V:$V,$C69,'6'!$AB:$AB)),0,SUMIF('6'!$V:$V,$C69,'6'!$AB:$AB)))-IF($D69="","",IF(ISNA(SUMIF('6'!$B:$B,$D69,'6'!$L:$L)),0,SUMIF('6'!$B:$B,$D69,'6'!$L:$L)))))</f>
        <v>0</v>
      </c>
      <c r="L69" s="36">
        <f>IF($D69="","",(IF($C69="","",IF(ISNA(SUMIF('7'!$V:$V,$C69,'7'!$AB:$AB)),0,SUMIF('7'!$V:$V,$C69,'7'!$AB:$AB)))-IF($D69="","",IF(ISNA(SUMIF('7'!$B:$B,$D69,'7'!$L:$L)),0,SUMIF('7'!$B:$B,$D69,'7'!$L:$L)))))</f>
        <v>0</v>
      </c>
      <c r="M69" s="36">
        <f>IF($D69="","",(IF($C69="","",IF(ISNA(SUMIF('8'!$V:$V,$C69,'8'!$AB:$AB)),0,SUMIF('8'!$V:$V,$C69,'8'!$AB:$AB)))-IF($D69="","",IF(ISNA(SUMIF('8'!$B:$B,$D69,'8'!$L:$L)),0,SUMIF('8'!$B:$B,$D69,'8'!$L:$L)))))</f>
        <v>0</v>
      </c>
      <c r="N69" s="36">
        <f>IF($D69="","",(IF($C69="","",IF(ISNA(SUMIF('9'!$V:$V,$C69,'9'!$AB:$AB)),0,SUMIF('9'!$V:$V,$C69,'9'!$AB:$AB)))-IF($D69="","",IF(ISNA(SUMIF('9'!$B:$B,$D69,'9'!$L:$L)),0,SUMIF('9'!$B:$B,$D69,'9'!$L:$L)))))</f>
        <v>0</v>
      </c>
      <c r="O69" s="36">
        <f>IF($D69="","",(IF($C69="","",IF(ISNA(SUMIF('10'!$V:$V,$C69,'10'!$AB:$AB)),0,SUMIF('10'!$V:$V,$C69,'10'!$AB:$AB)))-IF($D69="","",IF(ISNA(SUMIF('10'!$B:$B,$D69,'10'!$L:$L)),0,SUMIF('10'!$B:$B,$D69,'10'!$L:$L)))))</f>
        <v>0</v>
      </c>
      <c r="P69" s="36">
        <f>IF($D69="","",(IF($C69="","",IF(ISNA(SUMIF('11'!$V:$V,$C69,'11'!$AB:$AB)),0,SUMIF('11'!$V:$V,$C69,'11'!$AB:$AB)))-IF($D69="","",IF(ISNA(SUMIF('11'!$B:$B,$D69,'11'!$L:$L)),0,SUMIF('11'!$B:$B,$D69,'11'!$L:$L)))))</f>
        <v>0</v>
      </c>
      <c r="Q69" s="36">
        <f>IF($D69="","",(IF($C69="","",IF(ISNA(SUMIF('12'!$V:$V,$C69,'12'!$AB:$AB)),0,SUMIF('12'!$V:$V,$C69,'12'!$AB:$AB)))-IF($D69="","",IF(ISNA(SUMIF('12'!$B:$B,$D69,'12'!$L:$L)),0,SUMIF('12'!$B:$B,$D69,'12'!$L:$L)))))</f>
        <v>0</v>
      </c>
      <c r="R69" s="36">
        <f>IF($D69="","",(IF($C69="","",IF(ISNA(SUMIF('13'!$V:$V,$C69,'13'!$AB:$AB)),0,SUMIF('13'!$V:$V,$C69,'13'!$AB:$AB)))-IF($D69="","",IF(ISNA(SUMIF('13'!$B:$B,$D69,'13'!$L:$L)),0,SUMIF('13'!$B:$B,$D69,'13'!$L:$L)))))</f>
        <v>0</v>
      </c>
      <c r="S69" s="36">
        <f>IF($D69="","",(IF($C69="","",IF(ISNA(SUMIF('14'!$V:$V,$C69,'14'!$AB:$AB)),0,SUMIF('14'!$V:$V,$C69,'14'!$AB:$AB)))-IF($D69="","",IF(ISNA(SUMIF('14'!$B:$B,$D69,'14'!$L:$L)),0,SUMIF('14'!$B:$B,$D69,'14'!$L:$L)))))</f>
        <v>0</v>
      </c>
      <c r="T69" s="36">
        <f>IF($D69="","",(IF($C69="","",IF(ISNA(SUMIF('15'!$V:$V,$C69,'15'!$AB:$AB)),0,SUMIF('15'!$V:$V,$C69,'15'!$AB:$AB)))-IF($D69="","",IF(ISNA(SUMIF('15'!$B:$B,$D69,'15'!$L:$L)),0,SUMIF('15'!$B:$B,$D69,'15'!$L:$L)))))</f>
        <v>0</v>
      </c>
      <c r="U69" s="36">
        <f>IF($D69="","",(IF($C69="","",IF(ISNA(SUMIF('16'!$V:$V,$C69,'16'!$AB:$AB)),0,SUMIF('16'!$V:$V,$C69,'16'!$AB:$AB)))-IF($D69="","",IF(ISNA(SUMIF('16'!$B:$B,$D69,'16'!$L:$L)),0,SUMIF('16'!$B:$B,$D69,'16'!$L:$L)))))</f>
        <v>0</v>
      </c>
      <c r="V69" s="36">
        <f>IF($D69="","",(IF($C69="","",IF(ISNA(SUMIF('17'!$V:$V,$C69,'17'!$AB:$AB)),0,SUMIF('17'!$V:$V,$C69,'17'!$AB:$AB)))-IF($D69="","",IF(ISNA(SUMIF('17'!$B:$B,$D69,'17'!$L:$L)),0,SUMIF('17'!$B:$B,$D69,'17'!$L:$L)))))</f>
        <v>0</v>
      </c>
      <c r="W69" s="36">
        <f>IF($D69="","",(IF($C69="","",IF(ISNA(SUMIF('18'!$V:$V,$C69,'18'!$AB:$AB)),0,SUMIF('18'!$V:$V,$C69,'18'!$AB:$AB)))-IF($D69="","",IF(ISNA(SUMIF('18'!$B:$B,$D69,'18'!$L:$L)),0,SUMIF('18'!$B:$B,$D69,'18'!$L:$L)))))</f>
        <v>0</v>
      </c>
      <c r="X69" s="36">
        <f>IF($D69="","",(IF($C69="","",IF(ISNA(SUMIF('19'!$V:$V,$C69,'19'!$AB:$AB)),0,SUMIF('19'!$V:$V,$C69,'19'!$AB:$AB)))-IF($D69="","",IF(ISNA(SUMIF('19'!$B:$B,$D69,'19'!$L:$L)),0,SUMIF('19'!$B:$B,$D69,'19'!$L:$L)))))</f>
        <v>0</v>
      </c>
      <c r="Y69" s="36">
        <f>IF($D69="","",(IF($C69="","",IF(ISNA(SUMIF('20'!$V:$V,$C69,'20'!$AB:$AB)),0,SUMIF('20'!$V:$V,$C69,'20'!$AB:$AB)))-IF($D69="","",IF(ISNA(SUMIF('20'!$B:$B,$D69,'20'!$L:$L)),0,SUMIF('20'!$B:$B,$D69,'20'!$L:$L)))))</f>
        <v>0</v>
      </c>
      <c r="Z69" s="36">
        <f>IF($D69="","",(IF($C69="","",IF(ISNA(SUMIF('21'!$V:$V,$C69,'21'!$AB:$AB)),0,SUMIF('21'!$V:$V,$C69,'21'!$AB:$AB)))-IF($D69="","",IF(ISNA(SUMIF('21'!$B:$B,$D69,'21'!$L:$L)),0,SUMIF('21'!$B:$B,$D69,'21'!$L:$L)))))</f>
        <v>0</v>
      </c>
      <c r="AA69" s="36">
        <f>IF($D69="","",(IF($C69="","",IF(ISNA(SUMIF('22'!$V:$V,$C69,'22'!$AB:$AB)),0,SUMIF('22'!$V:$V,$C69,'22'!$AB:$AB)))-IF($D69="","",IF(ISNA(SUMIF('22'!$B:$B,$D69,'22'!$L:$L)),0,SUMIF('22'!$B:$B,$D69,'22'!$L:$L)))))</f>
        <v>0</v>
      </c>
      <c r="AB69" s="36">
        <f>IF($D69="","",(IF($C69="","",IF(ISNA(SUMIF('23'!$V:$V,$C69,'23'!$AB:$AB)),0,SUMIF('23'!$V:$V,$C69,'23'!$AB:$AB)))-IF($D69="","",IF(ISNA(SUMIF('23'!$B:$B,$D69,'23'!$L:$L)),0,SUMIF('23'!$B:$B,$D69,'23'!$L:$L)))))</f>
        <v>0</v>
      </c>
      <c r="AC69" s="36">
        <f>IF($D69="","",(IF($C69="","",IF(ISNA(SUMIF('24'!$V:$V,$C69,'24'!$AB:$AB)),0,SUMIF('24'!$V:$V,$C69,'24'!$AB:$AB)))-IF($D69="","",IF(ISNA(SUMIF('24'!$B:$B,$D69,'24'!$L:$L)),0,SUMIF('24'!$B:$B,$D69,'24'!$L:$L)))))</f>
        <v>0</v>
      </c>
      <c r="AD69" s="36">
        <f>IF($D69="","",(IF($C69="","",IF(ISNA(SUMIF('25'!$V:$V,$C69,'25'!$AB:$AB)),0,SUMIF('25'!$V:$V,$C69,'25'!$AB:$AB)))-IF($D69="","",IF(ISNA(SUMIF('25'!$B:$B,$D69,'25'!$L:$L)),0,SUMIF('25'!$B:$B,$D69,'25'!$L:$L)))))</f>
        <v>0</v>
      </c>
      <c r="AE69" s="36">
        <f>IF($D69="","",(IF($C69="","",IF(ISNA(SUMIF('26'!$V:$V,$C69,'26'!$AB:$AB)),0,SUMIF('26'!$V:$V,$C69,'26'!$AB:$AB)))-IF($D69="","",IF(ISNA(SUMIF('26'!$B:$B,$D69,'26'!$L:$L)),0,SUMIF('26'!$B:$B,$D69,'26'!$L:$L)))))</f>
        <v>0</v>
      </c>
      <c r="AF69" s="36">
        <f>IF($D69="","",(IF($C69="","",IF(ISNA(SUMIF('27'!$V:$V,$C69,'27'!$AB:$AB)),0,SUMIF('27'!$V:$V,$C69,'27'!$AB:$AB)))-IF($D69="","",IF(ISNA(SUMIF('27'!$B:$B,$D69,'27'!$L:$L)),0,SUMIF('27'!$B:$B,$D69,'27'!$L:$L)))))</f>
        <v>0</v>
      </c>
      <c r="AG69" s="36">
        <f>IF($D69="","",(IF($C69="","",IF(ISNA(SUMIF('28'!$V:$V,$C69,'28'!$AB:$AB)),0,SUMIF('28'!$V:$V,$C69,'28'!$AB:$AB)))-IF($D69="","",IF(ISNA(SUMIF('28'!$B:$B,$D69,'28'!$L:$L)),0,SUMIF('28'!$B:$B,$D69,'28'!$L:$L)))))</f>
        <v>0</v>
      </c>
      <c r="AH69" s="36">
        <f>IF($D69="","",(IF($C69="","",IF(ISNA(SUMIF('29'!$V:$V,$C69,'29'!$AB:$AB)),0,SUMIF('29'!$V:$V,$C69,'29'!$AB:$AB)))-IF($D69="","",IF(ISNA(SUMIF('29'!$B:$B,$D69,'29'!$L:$L)),0,SUMIF('29'!$B:$B,$D69,'29'!$L:$L)))))</f>
        <v>0</v>
      </c>
      <c r="AI69" s="36">
        <f>IF($D69="","",(IF($C69="","",IF(ISNA(SUMIF('30'!$V:$V,$C69,'30'!$AB:$AB)),0,SUMIF('30'!$V:$V,$C69,'30'!$AB:$AB)))-IF($D69="","",IF(ISNA(SUMIF('30'!$B:$B,$D69,'30'!$L:$L)),0,SUMIF('30'!$B:$B,$D69,'30'!$L:$L)))))</f>
        <v>0</v>
      </c>
      <c r="AJ69" s="36">
        <f>IF($D69="","",(IF($C69="","",IF(ISNA(SUMIF('31'!$V:$V,$C69,'31'!$AB:$AB)),0,SUMIF('31'!$V:$V,$C69,'31'!$AB:$AB)))-IF($D69="","",IF(ISNA(SUMIF('31'!$B:$B,$D69,'31'!$L:$L)),0,SUMIF('31'!$B:$B,$D69,'31'!$L:$L)))))</f>
        <v>0</v>
      </c>
      <c r="AK69" s="37">
        <f t="shared" si="2"/>
        <v>0</v>
      </c>
      <c r="AL69" s="33">
        <f t="shared" si="3"/>
        <v>176</v>
      </c>
    </row>
    <row r="70" spans="1:38" ht="17.399999999999999">
      <c r="A70" s="20">
        <v>64</v>
      </c>
      <c r="C70" s="41">
        <f>IF(D70="","",VLOOKUP('CUADRO GENERADO'!D70,'BASE DATOS CONDUCTORES'!B:C,2,FALSE))</f>
        <v>1701</v>
      </c>
      <c r="D70" s="30">
        <f>IFERROR(VLOOKUP(A70,'BASE DATOS CONDUCTORES'!$X$4:$AB$1001,5,FALSE),"")</f>
        <v>177</v>
      </c>
      <c r="E70" s="36" t="str">
        <f>IF(ISNA(VLOOKUP(D70,SALDOS!B:C,2,FALSE)),"",VLOOKUP(D70,SALDOS!B:C,2,FALSE))</f>
        <v/>
      </c>
      <c r="F70" s="36">
        <f>IF($D70="","",(IF($C70="","",IF(ISNA(SUMIF('1'!$V:$V,$C70,'1'!$AB:$AB)),0,SUMIF('1'!$V:$V,$C70,'1'!$AB:$AB)))-IF($D70="","",IF(ISNA(SUMIF('1'!$B:$B,$D70,'1'!$L:$L)),0,SUMIF('1'!$B:$B,$D70,'1'!$L:$L)))))</f>
        <v>0</v>
      </c>
      <c r="G70" s="36">
        <f>IF($D70="","",(IF($C70="","",IF(ISNA(SUMIF('2'!$V:$V,$C70,'2'!$AB:$AB)),0,SUMIF('2'!$V:$V,$C70,'2'!$AB:$AB)))-IF($D70="","",IF(ISNA(SUMIF('2'!$B:$B,$D70,'2'!$L:$L)),0,SUMIF('2'!$B:$B,$D70,'2'!$L:$L)))))</f>
        <v>0</v>
      </c>
      <c r="H70" s="36">
        <f>IF($D70="","",(IF($C70="","",IF(ISNA(SUMIF('3'!$V:$V,$C70,'3'!$AB:$AB)),0,SUMIF('3'!$V:$V,$C70,'3'!$AB:$AB)))-IF($D70="","",IF(ISNA(SUMIF('3'!$B:$B,$D70,'3'!$L:$L)),0,SUMIF('3'!$B:$B,$D70,'3'!$L:$L)))))</f>
        <v>0</v>
      </c>
      <c r="I70" s="36">
        <f>IF($D70="","",(IF($C70="","",IF(ISNA(SUMIF('4'!$V:$V,$C70,'4'!$AB:$AB)),0,SUMIF('4'!$V:$V,$C70,'4'!$AB:$AB)))-IF($D70="","",IF(ISNA(SUMIF('4'!$B:$B,$D70,'4'!$L:$L)),0,SUMIF('4'!$B:$B,$D70,'4'!$L:$L)))))</f>
        <v>0</v>
      </c>
      <c r="J70" s="36">
        <f>IF($D70="","",(IF($C70="","",IF(ISNA(SUMIF('5'!$V:$V,$C70,'5'!$AB:$AB)),0,SUMIF('5'!$V:$V,$C70,'5'!$AB:$AB)))-IF($D70="","",IF(ISNA(SUMIF('5'!$B:$B,$D70,'5'!$L:$L)),0,SUMIF('5'!$B:$B,$D70,'5'!$L:$L)))))</f>
        <v>0</v>
      </c>
      <c r="K70" s="36">
        <f>IF($D70="","",(IF($C70="","",IF(ISNA(SUMIF('6'!$V:$V,$C70,'6'!$AB:$AB)),0,SUMIF('6'!$V:$V,$C70,'6'!$AB:$AB)))-IF($D70="","",IF(ISNA(SUMIF('6'!$B:$B,$D70,'6'!$L:$L)),0,SUMIF('6'!$B:$B,$D70,'6'!$L:$L)))))</f>
        <v>0</v>
      </c>
      <c r="L70" s="36">
        <f>IF($D70="","",(IF($C70="","",IF(ISNA(SUMIF('7'!$V:$V,$C70,'7'!$AB:$AB)),0,SUMIF('7'!$V:$V,$C70,'7'!$AB:$AB)))-IF($D70="","",IF(ISNA(SUMIF('7'!$B:$B,$D70,'7'!$L:$L)),0,SUMIF('7'!$B:$B,$D70,'7'!$L:$L)))))</f>
        <v>0</v>
      </c>
      <c r="M70" s="36">
        <f>IF($D70="","",(IF($C70="","",IF(ISNA(SUMIF('8'!$V:$V,$C70,'8'!$AB:$AB)),0,SUMIF('8'!$V:$V,$C70,'8'!$AB:$AB)))-IF($D70="","",IF(ISNA(SUMIF('8'!$B:$B,$D70,'8'!$L:$L)),0,SUMIF('8'!$B:$B,$D70,'8'!$L:$L)))))</f>
        <v>0</v>
      </c>
      <c r="N70" s="36">
        <f>IF($D70="","",(IF($C70="","",IF(ISNA(SUMIF('9'!$V:$V,$C70,'9'!$AB:$AB)),0,SUMIF('9'!$V:$V,$C70,'9'!$AB:$AB)))-IF($D70="","",IF(ISNA(SUMIF('9'!$B:$B,$D70,'9'!$L:$L)),0,SUMIF('9'!$B:$B,$D70,'9'!$L:$L)))))</f>
        <v>0</v>
      </c>
      <c r="O70" s="36">
        <f>IF($D70="","",(IF($C70="","",IF(ISNA(SUMIF('10'!$V:$V,$C70,'10'!$AB:$AB)),0,SUMIF('10'!$V:$V,$C70,'10'!$AB:$AB)))-IF($D70="","",IF(ISNA(SUMIF('10'!$B:$B,$D70,'10'!$L:$L)),0,SUMIF('10'!$B:$B,$D70,'10'!$L:$L)))))</f>
        <v>0</v>
      </c>
      <c r="P70" s="36">
        <f>IF($D70="","",(IF($C70="","",IF(ISNA(SUMIF('11'!$V:$V,$C70,'11'!$AB:$AB)),0,SUMIF('11'!$V:$V,$C70,'11'!$AB:$AB)))-IF($D70="","",IF(ISNA(SUMIF('11'!$B:$B,$D70,'11'!$L:$L)),0,SUMIF('11'!$B:$B,$D70,'11'!$L:$L)))))</f>
        <v>0</v>
      </c>
      <c r="Q70" s="36">
        <f>IF($D70="","",(IF($C70="","",IF(ISNA(SUMIF('12'!$V:$V,$C70,'12'!$AB:$AB)),0,SUMIF('12'!$V:$V,$C70,'12'!$AB:$AB)))-IF($D70="","",IF(ISNA(SUMIF('12'!$B:$B,$D70,'12'!$L:$L)),0,SUMIF('12'!$B:$B,$D70,'12'!$L:$L)))))</f>
        <v>0</v>
      </c>
      <c r="R70" s="36">
        <f>IF($D70="","",(IF($C70="","",IF(ISNA(SUMIF('13'!$V:$V,$C70,'13'!$AB:$AB)),0,SUMIF('13'!$V:$V,$C70,'13'!$AB:$AB)))-IF($D70="","",IF(ISNA(SUMIF('13'!$B:$B,$D70,'13'!$L:$L)),0,SUMIF('13'!$B:$B,$D70,'13'!$L:$L)))))</f>
        <v>0</v>
      </c>
      <c r="S70" s="36">
        <f>IF($D70="","",(IF($C70="","",IF(ISNA(SUMIF('14'!$V:$V,$C70,'14'!$AB:$AB)),0,SUMIF('14'!$V:$V,$C70,'14'!$AB:$AB)))-IF($D70="","",IF(ISNA(SUMIF('14'!$B:$B,$D70,'14'!$L:$L)),0,SUMIF('14'!$B:$B,$D70,'14'!$L:$L)))))</f>
        <v>0</v>
      </c>
      <c r="T70" s="36">
        <f>IF($D70="","",(IF($C70="","",IF(ISNA(SUMIF('15'!$V:$V,$C70,'15'!$AB:$AB)),0,SUMIF('15'!$V:$V,$C70,'15'!$AB:$AB)))-IF($D70="","",IF(ISNA(SUMIF('15'!$B:$B,$D70,'15'!$L:$L)),0,SUMIF('15'!$B:$B,$D70,'15'!$L:$L)))))</f>
        <v>0</v>
      </c>
      <c r="U70" s="36">
        <f>IF($D70="","",(IF($C70="","",IF(ISNA(SUMIF('16'!$V:$V,$C70,'16'!$AB:$AB)),0,SUMIF('16'!$V:$V,$C70,'16'!$AB:$AB)))-IF($D70="","",IF(ISNA(SUMIF('16'!$B:$B,$D70,'16'!$L:$L)),0,SUMIF('16'!$B:$B,$D70,'16'!$L:$L)))))</f>
        <v>0</v>
      </c>
      <c r="V70" s="36">
        <f>IF($D70="","",(IF($C70="","",IF(ISNA(SUMIF('17'!$V:$V,$C70,'17'!$AB:$AB)),0,SUMIF('17'!$V:$V,$C70,'17'!$AB:$AB)))-IF($D70="","",IF(ISNA(SUMIF('17'!$B:$B,$D70,'17'!$L:$L)),0,SUMIF('17'!$B:$B,$D70,'17'!$L:$L)))))</f>
        <v>0</v>
      </c>
      <c r="W70" s="36">
        <f>IF($D70="","",(IF($C70="","",IF(ISNA(SUMIF('18'!$V:$V,$C70,'18'!$AB:$AB)),0,SUMIF('18'!$V:$V,$C70,'18'!$AB:$AB)))-IF($D70="","",IF(ISNA(SUMIF('18'!$B:$B,$D70,'18'!$L:$L)),0,SUMIF('18'!$B:$B,$D70,'18'!$L:$L)))))</f>
        <v>0</v>
      </c>
      <c r="X70" s="36">
        <f>IF($D70="","",(IF($C70="","",IF(ISNA(SUMIF('19'!$V:$V,$C70,'19'!$AB:$AB)),0,SUMIF('19'!$V:$V,$C70,'19'!$AB:$AB)))-IF($D70="","",IF(ISNA(SUMIF('19'!$B:$B,$D70,'19'!$L:$L)),0,SUMIF('19'!$B:$B,$D70,'19'!$L:$L)))))</f>
        <v>0</v>
      </c>
      <c r="Y70" s="36">
        <f>IF($D70="","",(IF($C70="","",IF(ISNA(SUMIF('20'!$V:$V,$C70,'20'!$AB:$AB)),0,SUMIF('20'!$V:$V,$C70,'20'!$AB:$AB)))-IF($D70="","",IF(ISNA(SUMIF('20'!$B:$B,$D70,'20'!$L:$L)),0,SUMIF('20'!$B:$B,$D70,'20'!$L:$L)))))</f>
        <v>0</v>
      </c>
      <c r="Z70" s="36">
        <f>IF($D70="","",(IF($C70="","",IF(ISNA(SUMIF('21'!$V:$V,$C70,'21'!$AB:$AB)),0,SUMIF('21'!$V:$V,$C70,'21'!$AB:$AB)))-IF($D70="","",IF(ISNA(SUMIF('21'!$B:$B,$D70,'21'!$L:$L)),0,SUMIF('21'!$B:$B,$D70,'21'!$L:$L)))))</f>
        <v>0</v>
      </c>
      <c r="AA70" s="36">
        <f>IF($D70="","",(IF($C70="","",IF(ISNA(SUMIF('22'!$V:$V,$C70,'22'!$AB:$AB)),0,SUMIF('22'!$V:$V,$C70,'22'!$AB:$AB)))-IF($D70="","",IF(ISNA(SUMIF('22'!$B:$B,$D70,'22'!$L:$L)),0,SUMIF('22'!$B:$B,$D70,'22'!$L:$L)))))</f>
        <v>0</v>
      </c>
      <c r="AB70" s="36">
        <f>IF($D70="","",(IF($C70="","",IF(ISNA(SUMIF('23'!$V:$V,$C70,'23'!$AB:$AB)),0,SUMIF('23'!$V:$V,$C70,'23'!$AB:$AB)))-IF($D70="","",IF(ISNA(SUMIF('23'!$B:$B,$D70,'23'!$L:$L)),0,SUMIF('23'!$B:$B,$D70,'23'!$L:$L)))))</f>
        <v>0</v>
      </c>
      <c r="AC70" s="36">
        <f>IF($D70="","",(IF($C70="","",IF(ISNA(SUMIF('24'!$V:$V,$C70,'24'!$AB:$AB)),0,SUMIF('24'!$V:$V,$C70,'24'!$AB:$AB)))-IF($D70="","",IF(ISNA(SUMIF('24'!$B:$B,$D70,'24'!$L:$L)),0,SUMIF('24'!$B:$B,$D70,'24'!$L:$L)))))</f>
        <v>0</v>
      </c>
      <c r="AD70" s="36">
        <f>IF($D70="","",(IF($C70="","",IF(ISNA(SUMIF('25'!$V:$V,$C70,'25'!$AB:$AB)),0,SUMIF('25'!$V:$V,$C70,'25'!$AB:$AB)))-IF($D70="","",IF(ISNA(SUMIF('25'!$B:$B,$D70,'25'!$L:$L)),0,SUMIF('25'!$B:$B,$D70,'25'!$L:$L)))))</f>
        <v>0</v>
      </c>
      <c r="AE70" s="36">
        <f>IF($D70="","",(IF($C70="","",IF(ISNA(SUMIF('26'!$V:$V,$C70,'26'!$AB:$AB)),0,SUMIF('26'!$V:$V,$C70,'26'!$AB:$AB)))-IF($D70="","",IF(ISNA(SUMIF('26'!$B:$B,$D70,'26'!$L:$L)),0,SUMIF('26'!$B:$B,$D70,'26'!$L:$L)))))</f>
        <v>0</v>
      </c>
      <c r="AF70" s="36">
        <f>IF($D70="","",(IF($C70="","",IF(ISNA(SUMIF('27'!$V:$V,$C70,'27'!$AB:$AB)),0,SUMIF('27'!$V:$V,$C70,'27'!$AB:$AB)))-IF($D70="","",IF(ISNA(SUMIF('27'!$B:$B,$D70,'27'!$L:$L)),0,SUMIF('27'!$B:$B,$D70,'27'!$L:$L)))))</f>
        <v>0</v>
      </c>
      <c r="AG70" s="36">
        <f>IF($D70="","",(IF($C70="","",IF(ISNA(SUMIF('28'!$V:$V,$C70,'28'!$AB:$AB)),0,SUMIF('28'!$V:$V,$C70,'28'!$AB:$AB)))-IF($D70="","",IF(ISNA(SUMIF('28'!$B:$B,$D70,'28'!$L:$L)),0,SUMIF('28'!$B:$B,$D70,'28'!$L:$L)))))</f>
        <v>0</v>
      </c>
      <c r="AH70" s="36">
        <f>IF($D70="","",(IF($C70="","",IF(ISNA(SUMIF('29'!$V:$V,$C70,'29'!$AB:$AB)),0,SUMIF('29'!$V:$V,$C70,'29'!$AB:$AB)))-IF($D70="","",IF(ISNA(SUMIF('29'!$B:$B,$D70,'29'!$L:$L)),0,SUMIF('29'!$B:$B,$D70,'29'!$L:$L)))))</f>
        <v>0</v>
      </c>
      <c r="AI70" s="36">
        <f>IF($D70="","",(IF($C70="","",IF(ISNA(SUMIF('30'!$V:$V,$C70,'30'!$AB:$AB)),0,SUMIF('30'!$V:$V,$C70,'30'!$AB:$AB)))-IF($D70="","",IF(ISNA(SUMIF('30'!$B:$B,$D70,'30'!$L:$L)),0,SUMIF('30'!$B:$B,$D70,'30'!$L:$L)))))</f>
        <v>0</v>
      </c>
      <c r="AJ70" s="36">
        <f>IF($D70="","",(IF($C70="","",IF(ISNA(SUMIF('31'!$V:$V,$C70,'31'!$AB:$AB)),0,SUMIF('31'!$V:$V,$C70,'31'!$AB:$AB)))-IF($D70="","",IF(ISNA(SUMIF('31'!$B:$B,$D70,'31'!$L:$L)),0,SUMIF('31'!$B:$B,$D70,'31'!$L:$L)))))</f>
        <v>0</v>
      </c>
      <c r="AK70" s="37">
        <f t="shared" si="2"/>
        <v>0</v>
      </c>
      <c r="AL70" s="33">
        <f t="shared" si="3"/>
        <v>177</v>
      </c>
    </row>
    <row r="71" spans="1:38" ht="17.399999999999999">
      <c r="A71" s="20">
        <v>65</v>
      </c>
      <c r="C71" s="41">
        <f>IF(D71="","",VLOOKUP('CUADRO GENERADO'!D71,'BASE DATOS CONDUCTORES'!B:C,2,FALSE))</f>
        <v>6535</v>
      </c>
      <c r="D71" s="30">
        <f>IFERROR(VLOOKUP(A71,'BASE DATOS CONDUCTORES'!$X$4:$AB$1001,5,FALSE),"")</f>
        <v>178</v>
      </c>
      <c r="E71" s="36" t="str">
        <f>IF(ISNA(VLOOKUP(D71,SALDOS!B:C,2,FALSE)),"",VLOOKUP(D71,SALDOS!B:C,2,FALSE))</f>
        <v/>
      </c>
      <c r="F71" s="36">
        <f>IF($D71="","",(IF($C71="","",IF(ISNA(SUMIF('1'!$V:$V,$C71,'1'!$AB:$AB)),0,SUMIF('1'!$V:$V,$C71,'1'!$AB:$AB)))-IF($D71="","",IF(ISNA(SUMIF('1'!$B:$B,$D71,'1'!$L:$L)),0,SUMIF('1'!$B:$B,$D71,'1'!$L:$L)))))</f>
        <v>0</v>
      </c>
      <c r="G71" s="36">
        <f>IF($D71="","",(IF($C71="","",IF(ISNA(SUMIF('2'!$V:$V,$C71,'2'!$AB:$AB)),0,SUMIF('2'!$V:$V,$C71,'2'!$AB:$AB)))-IF($D71="","",IF(ISNA(SUMIF('2'!$B:$B,$D71,'2'!$L:$L)),0,SUMIF('2'!$B:$B,$D71,'2'!$L:$L)))))</f>
        <v>0</v>
      </c>
      <c r="H71" s="36">
        <f>IF($D71="","",(IF($C71="","",IF(ISNA(SUMIF('3'!$V:$V,$C71,'3'!$AB:$AB)),0,SUMIF('3'!$V:$V,$C71,'3'!$AB:$AB)))-IF($D71="","",IF(ISNA(SUMIF('3'!$B:$B,$D71,'3'!$L:$L)),0,SUMIF('3'!$B:$B,$D71,'3'!$L:$L)))))</f>
        <v>0</v>
      </c>
      <c r="I71" s="36">
        <f>IF($D71="","",(IF($C71="","",IF(ISNA(SUMIF('4'!$V:$V,$C71,'4'!$AB:$AB)),0,SUMIF('4'!$V:$V,$C71,'4'!$AB:$AB)))-IF($D71="","",IF(ISNA(SUMIF('4'!$B:$B,$D71,'4'!$L:$L)),0,SUMIF('4'!$B:$B,$D71,'4'!$L:$L)))))</f>
        <v>0</v>
      </c>
      <c r="J71" s="36">
        <f>IF($D71="","",(IF($C71="","",IF(ISNA(SUMIF('5'!$V:$V,$C71,'5'!$AB:$AB)),0,SUMIF('5'!$V:$V,$C71,'5'!$AB:$AB)))-IF($D71="","",IF(ISNA(SUMIF('5'!$B:$B,$D71,'5'!$L:$L)),0,SUMIF('5'!$B:$B,$D71,'5'!$L:$L)))))</f>
        <v>0</v>
      </c>
      <c r="K71" s="36">
        <f>IF($D71="","",(IF($C71="","",IF(ISNA(SUMIF('6'!$V:$V,$C71,'6'!$AB:$AB)),0,SUMIF('6'!$V:$V,$C71,'6'!$AB:$AB)))-IF($D71="","",IF(ISNA(SUMIF('6'!$B:$B,$D71,'6'!$L:$L)),0,SUMIF('6'!$B:$B,$D71,'6'!$L:$L)))))</f>
        <v>0</v>
      </c>
      <c r="L71" s="36">
        <f>IF($D71="","",(IF($C71="","",IF(ISNA(SUMIF('7'!$V:$V,$C71,'7'!$AB:$AB)),0,SUMIF('7'!$V:$V,$C71,'7'!$AB:$AB)))-IF($D71="","",IF(ISNA(SUMIF('7'!$B:$B,$D71,'7'!$L:$L)),0,SUMIF('7'!$B:$B,$D71,'7'!$L:$L)))))</f>
        <v>0</v>
      </c>
      <c r="M71" s="36">
        <f>IF($D71="","",(IF($C71="","",IF(ISNA(SUMIF('8'!$V:$V,$C71,'8'!$AB:$AB)),0,SUMIF('8'!$V:$V,$C71,'8'!$AB:$AB)))-IF($D71="","",IF(ISNA(SUMIF('8'!$B:$B,$D71,'8'!$L:$L)),0,SUMIF('8'!$B:$B,$D71,'8'!$L:$L)))))</f>
        <v>0</v>
      </c>
      <c r="N71" s="36">
        <f>IF($D71="","",(IF($C71="","",IF(ISNA(SUMIF('9'!$V:$V,$C71,'9'!$AB:$AB)),0,SUMIF('9'!$V:$V,$C71,'9'!$AB:$AB)))-IF($D71="","",IF(ISNA(SUMIF('9'!$B:$B,$D71,'9'!$L:$L)),0,SUMIF('9'!$B:$B,$D71,'9'!$L:$L)))))</f>
        <v>0</v>
      </c>
      <c r="O71" s="36">
        <f>IF($D71="","",(IF($C71="","",IF(ISNA(SUMIF('10'!$V:$V,$C71,'10'!$AB:$AB)),0,SUMIF('10'!$V:$V,$C71,'10'!$AB:$AB)))-IF($D71="","",IF(ISNA(SUMIF('10'!$B:$B,$D71,'10'!$L:$L)),0,SUMIF('10'!$B:$B,$D71,'10'!$L:$L)))))</f>
        <v>0</v>
      </c>
      <c r="P71" s="36">
        <f>IF($D71="","",(IF($C71="","",IF(ISNA(SUMIF('11'!$V:$V,$C71,'11'!$AB:$AB)),0,SUMIF('11'!$V:$V,$C71,'11'!$AB:$AB)))-IF($D71="","",IF(ISNA(SUMIF('11'!$B:$B,$D71,'11'!$L:$L)),0,SUMIF('11'!$B:$B,$D71,'11'!$L:$L)))))</f>
        <v>0</v>
      </c>
      <c r="Q71" s="36">
        <f>IF($D71="","",(IF($C71="","",IF(ISNA(SUMIF('12'!$V:$V,$C71,'12'!$AB:$AB)),0,SUMIF('12'!$V:$V,$C71,'12'!$AB:$AB)))-IF($D71="","",IF(ISNA(SUMIF('12'!$B:$B,$D71,'12'!$L:$L)),0,SUMIF('12'!$B:$B,$D71,'12'!$L:$L)))))</f>
        <v>0</v>
      </c>
      <c r="R71" s="36">
        <f>IF($D71="","",(IF($C71="","",IF(ISNA(SUMIF('13'!$V:$V,$C71,'13'!$AB:$AB)),0,SUMIF('13'!$V:$V,$C71,'13'!$AB:$AB)))-IF($D71="","",IF(ISNA(SUMIF('13'!$B:$B,$D71,'13'!$L:$L)),0,SUMIF('13'!$B:$B,$D71,'13'!$L:$L)))))</f>
        <v>0</v>
      </c>
      <c r="S71" s="36">
        <f>IF($D71="","",(IF($C71="","",IF(ISNA(SUMIF('14'!$V:$V,$C71,'14'!$AB:$AB)),0,SUMIF('14'!$V:$V,$C71,'14'!$AB:$AB)))-IF($D71="","",IF(ISNA(SUMIF('14'!$B:$B,$D71,'14'!$L:$L)),0,SUMIF('14'!$B:$B,$D71,'14'!$L:$L)))))</f>
        <v>0</v>
      </c>
      <c r="T71" s="36">
        <f>IF($D71="","",(IF($C71="","",IF(ISNA(SUMIF('15'!$V:$V,$C71,'15'!$AB:$AB)),0,SUMIF('15'!$V:$V,$C71,'15'!$AB:$AB)))-IF($D71="","",IF(ISNA(SUMIF('15'!$B:$B,$D71,'15'!$L:$L)),0,SUMIF('15'!$B:$B,$D71,'15'!$L:$L)))))</f>
        <v>0</v>
      </c>
      <c r="U71" s="36">
        <f>IF($D71="","",(IF($C71="","",IF(ISNA(SUMIF('16'!$V:$V,$C71,'16'!$AB:$AB)),0,SUMIF('16'!$V:$V,$C71,'16'!$AB:$AB)))-IF($D71="","",IF(ISNA(SUMIF('16'!$B:$B,$D71,'16'!$L:$L)),0,SUMIF('16'!$B:$B,$D71,'16'!$L:$L)))))</f>
        <v>0</v>
      </c>
      <c r="V71" s="36">
        <f>IF($D71="","",(IF($C71="","",IF(ISNA(SUMIF('17'!$V:$V,$C71,'17'!$AB:$AB)),0,SUMIF('17'!$V:$V,$C71,'17'!$AB:$AB)))-IF($D71="","",IF(ISNA(SUMIF('17'!$B:$B,$D71,'17'!$L:$L)),0,SUMIF('17'!$B:$B,$D71,'17'!$L:$L)))))</f>
        <v>0</v>
      </c>
      <c r="W71" s="36">
        <f>IF($D71="","",(IF($C71="","",IF(ISNA(SUMIF('18'!$V:$V,$C71,'18'!$AB:$AB)),0,SUMIF('18'!$V:$V,$C71,'18'!$AB:$AB)))-IF($D71="","",IF(ISNA(SUMIF('18'!$B:$B,$D71,'18'!$L:$L)),0,SUMIF('18'!$B:$B,$D71,'18'!$L:$L)))))</f>
        <v>0</v>
      </c>
      <c r="X71" s="36">
        <f>IF($D71="","",(IF($C71="","",IF(ISNA(SUMIF('19'!$V:$V,$C71,'19'!$AB:$AB)),0,SUMIF('19'!$V:$V,$C71,'19'!$AB:$AB)))-IF($D71="","",IF(ISNA(SUMIF('19'!$B:$B,$D71,'19'!$L:$L)),0,SUMIF('19'!$B:$B,$D71,'19'!$L:$L)))))</f>
        <v>0</v>
      </c>
      <c r="Y71" s="36">
        <f>IF($D71="","",(IF($C71="","",IF(ISNA(SUMIF('20'!$V:$V,$C71,'20'!$AB:$AB)),0,SUMIF('20'!$V:$V,$C71,'20'!$AB:$AB)))-IF($D71="","",IF(ISNA(SUMIF('20'!$B:$B,$D71,'20'!$L:$L)),0,SUMIF('20'!$B:$B,$D71,'20'!$L:$L)))))</f>
        <v>0</v>
      </c>
      <c r="Z71" s="36">
        <f>IF($D71="","",(IF($C71="","",IF(ISNA(SUMIF('21'!$V:$V,$C71,'21'!$AB:$AB)),0,SUMIF('21'!$V:$V,$C71,'21'!$AB:$AB)))-IF($D71="","",IF(ISNA(SUMIF('21'!$B:$B,$D71,'21'!$L:$L)),0,SUMIF('21'!$B:$B,$D71,'21'!$L:$L)))))</f>
        <v>0</v>
      </c>
      <c r="AA71" s="36">
        <f>IF($D71="","",(IF($C71="","",IF(ISNA(SUMIF('22'!$V:$V,$C71,'22'!$AB:$AB)),0,SUMIF('22'!$V:$V,$C71,'22'!$AB:$AB)))-IF($D71="","",IF(ISNA(SUMIF('22'!$B:$B,$D71,'22'!$L:$L)),0,SUMIF('22'!$B:$B,$D71,'22'!$L:$L)))))</f>
        <v>0</v>
      </c>
      <c r="AB71" s="36">
        <f>IF($D71="","",(IF($C71="","",IF(ISNA(SUMIF('23'!$V:$V,$C71,'23'!$AB:$AB)),0,SUMIF('23'!$V:$V,$C71,'23'!$AB:$AB)))-IF($D71="","",IF(ISNA(SUMIF('23'!$B:$B,$D71,'23'!$L:$L)),0,SUMIF('23'!$B:$B,$D71,'23'!$L:$L)))))</f>
        <v>0</v>
      </c>
      <c r="AC71" s="36">
        <f>IF($D71="","",(IF($C71="","",IF(ISNA(SUMIF('24'!$V:$V,$C71,'24'!$AB:$AB)),0,SUMIF('24'!$V:$V,$C71,'24'!$AB:$AB)))-IF($D71="","",IF(ISNA(SUMIF('24'!$B:$B,$D71,'24'!$L:$L)),0,SUMIF('24'!$B:$B,$D71,'24'!$L:$L)))))</f>
        <v>0</v>
      </c>
      <c r="AD71" s="36">
        <f>IF($D71="","",(IF($C71="","",IF(ISNA(SUMIF('25'!$V:$V,$C71,'25'!$AB:$AB)),0,SUMIF('25'!$V:$V,$C71,'25'!$AB:$AB)))-IF($D71="","",IF(ISNA(SUMIF('25'!$B:$B,$D71,'25'!$L:$L)),0,SUMIF('25'!$B:$B,$D71,'25'!$L:$L)))))</f>
        <v>0</v>
      </c>
      <c r="AE71" s="36">
        <f>IF($D71="","",(IF($C71="","",IF(ISNA(SUMIF('26'!$V:$V,$C71,'26'!$AB:$AB)),0,SUMIF('26'!$V:$V,$C71,'26'!$AB:$AB)))-IF($D71="","",IF(ISNA(SUMIF('26'!$B:$B,$D71,'26'!$L:$L)),0,SUMIF('26'!$B:$B,$D71,'26'!$L:$L)))))</f>
        <v>0</v>
      </c>
      <c r="AF71" s="36">
        <f>IF($D71="","",(IF($C71="","",IF(ISNA(SUMIF('27'!$V:$V,$C71,'27'!$AB:$AB)),0,SUMIF('27'!$V:$V,$C71,'27'!$AB:$AB)))-IF($D71="","",IF(ISNA(SUMIF('27'!$B:$B,$D71,'27'!$L:$L)),0,SUMIF('27'!$B:$B,$D71,'27'!$L:$L)))))</f>
        <v>0</v>
      </c>
      <c r="AG71" s="36">
        <f>IF($D71="","",(IF($C71="","",IF(ISNA(SUMIF('28'!$V:$V,$C71,'28'!$AB:$AB)),0,SUMIF('28'!$V:$V,$C71,'28'!$AB:$AB)))-IF($D71="","",IF(ISNA(SUMIF('28'!$B:$B,$D71,'28'!$L:$L)),0,SUMIF('28'!$B:$B,$D71,'28'!$L:$L)))))</f>
        <v>0</v>
      </c>
      <c r="AH71" s="36">
        <f>IF($D71="","",(IF($C71="","",IF(ISNA(SUMIF('29'!$V:$V,$C71,'29'!$AB:$AB)),0,SUMIF('29'!$V:$V,$C71,'29'!$AB:$AB)))-IF($D71="","",IF(ISNA(SUMIF('29'!$B:$B,$D71,'29'!$L:$L)),0,SUMIF('29'!$B:$B,$D71,'29'!$L:$L)))))</f>
        <v>0</v>
      </c>
      <c r="AI71" s="36">
        <f>IF($D71="","",(IF($C71="","",IF(ISNA(SUMIF('30'!$V:$V,$C71,'30'!$AB:$AB)),0,SUMIF('30'!$V:$V,$C71,'30'!$AB:$AB)))-IF($D71="","",IF(ISNA(SUMIF('30'!$B:$B,$D71,'30'!$L:$L)),0,SUMIF('30'!$B:$B,$D71,'30'!$L:$L)))))</f>
        <v>0</v>
      </c>
      <c r="AJ71" s="36">
        <f>IF($D71="","",(IF($C71="","",IF(ISNA(SUMIF('31'!$V:$V,$C71,'31'!$AB:$AB)),0,SUMIF('31'!$V:$V,$C71,'31'!$AB:$AB)))-IF($D71="","",IF(ISNA(SUMIF('31'!$B:$B,$D71,'31'!$L:$L)),0,SUMIF('31'!$B:$B,$D71,'31'!$L:$L)))))</f>
        <v>0</v>
      </c>
      <c r="AK71" s="37">
        <f t="shared" si="2"/>
        <v>0</v>
      </c>
      <c r="AL71" s="33">
        <f t="shared" si="3"/>
        <v>178</v>
      </c>
    </row>
    <row r="72" spans="1:38" ht="17.399999999999999">
      <c r="A72" s="20">
        <v>66</v>
      </c>
      <c r="C72" s="41">
        <f>IF(D72="","",VLOOKUP('CUADRO GENERADO'!D72,'BASE DATOS CONDUCTORES'!B:C,2,FALSE))</f>
        <v>6517</v>
      </c>
      <c r="D72" s="30">
        <f>IFERROR(VLOOKUP(A72,'BASE DATOS CONDUCTORES'!$X$4:$AB$1001,5,FALSE),"")</f>
        <v>179</v>
      </c>
      <c r="E72" s="36" t="str">
        <f>IF(ISNA(VLOOKUP(D72,SALDOS!B:C,2,FALSE)),"",VLOOKUP(D72,SALDOS!B:C,2,FALSE))</f>
        <v/>
      </c>
      <c r="F72" s="36">
        <f>IF($D72="","",(IF($C72="","",IF(ISNA(SUMIF('1'!$V:$V,$C72,'1'!$AB:$AB)),0,SUMIF('1'!$V:$V,$C72,'1'!$AB:$AB)))-IF($D72="","",IF(ISNA(SUMIF('1'!$B:$B,$D72,'1'!$L:$L)),0,SUMIF('1'!$B:$B,$D72,'1'!$L:$L)))))</f>
        <v>0</v>
      </c>
      <c r="G72" s="36">
        <f>IF($D72="","",(IF($C72="","",IF(ISNA(SUMIF('2'!$V:$V,$C72,'2'!$AB:$AB)),0,SUMIF('2'!$V:$V,$C72,'2'!$AB:$AB)))-IF($D72="","",IF(ISNA(SUMIF('2'!$B:$B,$D72,'2'!$L:$L)),0,SUMIF('2'!$B:$B,$D72,'2'!$L:$L)))))</f>
        <v>0</v>
      </c>
      <c r="H72" s="36">
        <f>IF($D72="","",(IF($C72="","",IF(ISNA(SUMIF('3'!$V:$V,$C72,'3'!$AB:$AB)),0,SUMIF('3'!$V:$V,$C72,'3'!$AB:$AB)))-IF($D72="","",IF(ISNA(SUMIF('3'!$B:$B,$D72,'3'!$L:$L)),0,SUMIF('3'!$B:$B,$D72,'3'!$L:$L)))))</f>
        <v>0</v>
      </c>
      <c r="I72" s="36">
        <f>IF($D72="","",(IF($C72="","",IF(ISNA(SUMIF('4'!$V:$V,$C72,'4'!$AB:$AB)),0,SUMIF('4'!$V:$V,$C72,'4'!$AB:$AB)))-IF($D72="","",IF(ISNA(SUMIF('4'!$B:$B,$D72,'4'!$L:$L)),0,SUMIF('4'!$B:$B,$D72,'4'!$L:$L)))))</f>
        <v>0</v>
      </c>
      <c r="J72" s="36">
        <f>IF($D72="","",(IF($C72="","",IF(ISNA(SUMIF('5'!$V:$V,$C72,'5'!$AB:$AB)),0,SUMIF('5'!$V:$V,$C72,'5'!$AB:$AB)))-IF($D72="","",IF(ISNA(SUMIF('5'!$B:$B,$D72,'5'!$L:$L)),0,SUMIF('5'!$B:$B,$D72,'5'!$L:$L)))))</f>
        <v>0</v>
      </c>
      <c r="K72" s="36">
        <f>IF($D72="","",(IF($C72="","",IF(ISNA(SUMIF('6'!$V:$V,$C72,'6'!$AB:$AB)),0,SUMIF('6'!$V:$V,$C72,'6'!$AB:$AB)))-IF($D72="","",IF(ISNA(SUMIF('6'!$B:$B,$D72,'6'!$L:$L)),0,SUMIF('6'!$B:$B,$D72,'6'!$L:$L)))))</f>
        <v>0</v>
      </c>
      <c r="L72" s="36">
        <f>IF($D72="","",(IF($C72="","",IF(ISNA(SUMIF('7'!$V:$V,$C72,'7'!$AB:$AB)),0,SUMIF('7'!$V:$V,$C72,'7'!$AB:$AB)))-IF($D72="","",IF(ISNA(SUMIF('7'!$B:$B,$D72,'7'!$L:$L)),0,SUMIF('7'!$B:$B,$D72,'7'!$L:$L)))))</f>
        <v>0</v>
      </c>
      <c r="M72" s="36">
        <f>IF($D72="","",(IF($C72="","",IF(ISNA(SUMIF('8'!$V:$V,$C72,'8'!$AB:$AB)),0,SUMIF('8'!$V:$V,$C72,'8'!$AB:$AB)))-IF($D72="","",IF(ISNA(SUMIF('8'!$B:$B,$D72,'8'!$L:$L)),0,SUMIF('8'!$B:$B,$D72,'8'!$L:$L)))))</f>
        <v>0</v>
      </c>
      <c r="N72" s="36">
        <f>IF($D72="","",(IF($C72="","",IF(ISNA(SUMIF('9'!$V:$V,$C72,'9'!$AB:$AB)),0,SUMIF('9'!$V:$V,$C72,'9'!$AB:$AB)))-IF($D72="","",IF(ISNA(SUMIF('9'!$B:$B,$D72,'9'!$L:$L)),0,SUMIF('9'!$B:$B,$D72,'9'!$L:$L)))))</f>
        <v>0</v>
      </c>
      <c r="O72" s="36">
        <f>IF($D72="","",(IF($C72="","",IF(ISNA(SUMIF('10'!$V:$V,$C72,'10'!$AB:$AB)),0,SUMIF('10'!$V:$V,$C72,'10'!$AB:$AB)))-IF($D72="","",IF(ISNA(SUMIF('10'!$B:$B,$D72,'10'!$L:$L)),0,SUMIF('10'!$B:$B,$D72,'10'!$L:$L)))))</f>
        <v>0</v>
      </c>
      <c r="P72" s="36">
        <f>IF($D72="","",(IF($C72="","",IF(ISNA(SUMIF('11'!$V:$V,$C72,'11'!$AB:$AB)),0,SUMIF('11'!$V:$V,$C72,'11'!$AB:$AB)))-IF($D72="","",IF(ISNA(SUMIF('11'!$B:$B,$D72,'11'!$L:$L)),0,SUMIF('11'!$B:$B,$D72,'11'!$L:$L)))))</f>
        <v>0</v>
      </c>
      <c r="Q72" s="36">
        <f>IF($D72="","",(IF($C72="","",IF(ISNA(SUMIF('12'!$V:$V,$C72,'12'!$AB:$AB)),0,SUMIF('12'!$V:$V,$C72,'12'!$AB:$AB)))-IF($D72="","",IF(ISNA(SUMIF('12'!$B:$B,$D72,'12'!$L:$L)),0,SUMIF('12'!$B:$B,$D72,'12'!$L:$L)))))</f>
        <v>0</v>
      </c>
      <c r="R72" s="36">
        <f>IF($D72="","",(IF($C72="","",IF(ISNA(SUMIF('13'!$V:$V,$C72,'13'!$AB:$AB)),0,SUMIF('13'!$V:$V,$C72,'13'!$AB:$AB)))-IF($D72="","",IF(ISNA(SUMIF('13'!$B:$B,$D72,'13'!$L:$L)),0,SUMIF('13'!$B:$B,$D72,'13'!$L:$L)))))</f>
        <v>0</v>
      </c>
      <c r="S72" s="36">
        <f>IF($D72="","",(IF($C72="","",IF(ISNA(SUMIF('14'!$V:$V,$C72,'14'!$AB:$AB)),0,SUMIF('14'!$V:$V,$C72,'14'!$AB:$AB)))-IF($D72="","",IF(ISNA(SUMIF('14'!$B:$B,$D72,'14'!$L:$L)),0,SUMIF('14'!$B:$B,$D72,'14'!$L:$L)))))</f>
        <v>0</v>
      </c>
      <c r="T72" s="36">
        <f>IF($D72="","",(IF($C72="","",IF(ISNA(SUMIF('15'!$V:$V,$C72,'15'!$AB:$AB)),0,SUMIF('15'!$V:$V,$C72,'15'!$AB:$AB)))-IF($D72="","",IF(ISNA(SUMIF('15'!$B:$B,$D72,'15'!$L:$L)),0,SUMIF('15'!$B:$B,$D72,'15'!$L:$L)))))</f>
        <v>0</v>
      </c>
      <c r="U72" s="36">
        <f>IF($D72="","",(IF($C72="","",IF(ISNA(SUMIF('16'!$V:$V,$C72,'16'!$AB:$AB)),0,SUMIF('16'!$V:$V,$C72,'16'!$AB:$AB)))-IF($D72="","",IF(ISNA(SUMIF('16'!$B:$B,$D72,'16'!$L:$L)),0,SUMIF('16'!$B:$B,$D72,'16'!$L:$L)))))</f>
        <v>0</v>
      </c>
      <c r="V72" s="36">
        <f>IF($D72="","",(IF($C72="","",IF(ISNA(SUMIF('17'!$V:$V,$C72,'17'!$AB:$AB)),0,SUMIF('17'!$V:$V,$C72,'17'!$AB:$AB)))-IF($D72="","",IF(ISNA(SUMIF('17'!$B:$B,$D72,'17'!$L:$L)),0,SUMIF('17'!$B:$B,$D72,'17'!$L:$L)))))</f>
        <v>0</v>
      </c>
      <c r="W72" s="36">
        <f>IF($D72="","",(IF($C72="","",IF(ISNA(SUMIF('18'!$V:$V,$C72,'18'!$AB:$AB)),0,SUMIF('18'!$V:$V,$C72,'18'!$AB:$AB)))-IF($D72="","",IF(ISNA(SUMIF('18'!$B:$B,$D72,'18'!$L:$L)),0,SUMIF('18'!$B:$B,$D72,'18'!$L:$L)))))</f>
        <v>0</v>
      </c>
      <c r="X72" s="36">
        <f>IF($D72="","",(IF($C72="","",IF(ISNA(SUMIF('19'!$V:$V,$C72,'19'!$AB:$AB)),0,SUMIF('19'!$V:$V,$C72,'19'!$AB:$AB)))-IF($D72="","",IF(ISNA(SUMIF('19'!$B:$B,$D72,'19'!$L:$L)),0,SUMIF('19'!$B:$B,$D72,'19'!$L:$L)))))</f>
        <v>0</v>
      </c>
      <c r="Y72" s="36">
        <f>IF($D72="","",(IF($C72="","",IF(ISNA(SUMIF('20'!$V:$V,$C72,'20'!$AB:$AB)),0,SUMIF('20'!$V:$V,$C72,'20'!$AB:$AB)))-IF($D72="","",IF(ISNA(SUMIF('20'!$B:$B,$D72,'20'!$L:$L)),0,SUMIF('20'!$B:$B,$D72,'20'!$L:$L)))))</f>
        <v>0</v>
      </c>
      <c r="Z72" s="36">
        <f>IF($D72="","",(IF($C72="","",IF(ISNA(SUMIF('21'!$V:$V,$C72,'21'!$AB:$AB)),0,SUMIF('21'!$V:$V,$C72,'21'!$AB:$AB)))-IF($D72="","",IF(ISNA(SUMIF('21'!$B:$B,$D72,'21'!$L:$L)),0,SUMIF('21'!$B:$B,$D72,'21'!$L:$L)))))</f>
        <v>0</v>
      </c>
      <c r="AA72" s="36">
        <f>IF($D72="","",(IF($C72="","",IF(ISNA(SUMIF('22'!$V:$V,$C72,'22'!$AB:$AB)),0,SUMIF('22'!$V:$V,$C72,'22'!$AB:$AB)))-IF($D72="","",IF(ISNA(SUMIF('22'!$B:$B,$D72,'22'!$L:$L)),0,SUMIF('22'!$B:$B,$D72,'22'!$L:$L)))))</f>
        <v>0</v>
      </c>
      <c r="AB72" s="36">
        <f>IF($D72="","",(IF($C72="","",IF(ISNA(SUMIF('23'!$V:$V,$C72,'23'!$AB:$AB)),0,SUMIF('23'!$V:$V,$C72,'23'!$AB:$AB)))-IF($D72="","",IF(ISNA(SUMIF('23'!$B:$B,$D72,'23'!$L:$L)),0,SUMIF('23'!$B:$B,$D72,'23'!$L:$L)))))</f>
        <v>0</v>
      </c>
      <c r="AC72" s="36">
        <f>IF($D72="","",(IF($C72="","",IF(ISNA(SUMIF('24'!$V:$V,$C72,'24'!$AB:$AB)),0,SUMIF('24'!$V:$V,$C72,'24'!$AB:$AB)))-IF($D72="","",IF(ISNA(SUMIF('24'!$B:$B,$D72,'24'!$L:$L)),0,SUMIF('24'!$B:$B,$D72,'24'!$L:$L)))))</f>
        <v>0</v>
      </c>
      <c r="AD72" s="36">
        <f>IF($D72="","",(IF($C72="","",IF(ISNA(SUMIF('25'!$V:$V,$C72,'25'!$AB:$AB)),0,SUMIF('25'!$V:$V,$C72,'25'!$AB:$AB)))-IF($D72="","",IF(ISNA(SUMIF('25'!$B:$B,$D72,'25'!$L:$L)),0,SUMIF('25'!$B:$B,$D72,'25'!$L:$L)))))</f>
        <v>0</v>
      </c>
      <c r="AE72" s="36">
        <f>IF($D72="","",(IF($C72="","",IF(ISNA(SUMIF('26'!$V:$V,$C72,'26'!$AB:$AB)),0,SUMIF('26'!$V:$V,$C72,'26'!$AB:$AB)))-IF($D72="","",IF(ISNA(SUMIF('26'!$B:$B,$D72,'26'!$L:$L)),0,SUMIF('26'!$B:$B,$D72,'26'!$L:$L)))))</f>
        <v>0</v>
      </c>
      <c r="AF72" s="36">
        <f>IF($D72="","",(IF($C72="","",IF(ISNA(SUMIF('27'!$V:$V,$C72,'27'!$AB:$AB)),0,SUMIF('27'!$V:$V,$C72,'27'!$AB:$AB)))-IF($D72="","",IF(ISNA(SUMIF('27'!$B:$B,$D72,'27'!$L:$L)),0,SUMIF('27'!$B:$B,$D72,'27'!$L:$L)))))</f>
        <v>0</v>
      </c>
      <c r="AG72" s="36">
        <f>IF($D72="","",(IF($C72="","",IF(ISNA(SUMIF('28'!$V:$V,$C72,'28'!$AB:$AB)),0,SUMIF('28'!$V:$V,$C72,'28'!$AB:$AB)))-IF($D72="","",IF(ISNA(SUMIF('28'!$B:$B,$D72,'28'!$L:$L)),0,SUMIF('28'!$B:$B,$D72,'28'!$L:$L)))))</f>
        <v>0</v>
      </c>
      <c r="AH72" s="36">
        <f>IF($D72="","",(IF($C72="","",IF(ISNA(SUMIF('29'!$V:$V,$C72,'29'!$AB:$AB)),0,SUMIF('29'!$V:$V,$C72,'29'!$AB:$AB)))-IF($D72="","",IF(ISNA(SUMIF('29'!$B:$B,$D72,'29'!$L:$L)),0,SUMIF('29'!$B:$B,$D72,'29'!$L:$L)))))</f>
        <v>0</v>
      </c>
      <c r="AI72" s="36">
        <f>IF($D72="","",(IF($C72="","",IF(ISNA(SUMIF('30'!$V:$V,$C72,'30'!$AB:$AB)),0,SUMIF('30'!$V:$V,$C72,'30'!$AB:$AB)))-IF($D72="","",IF(ISNA(SUMIF('30'!$B:$B,$D72,'30'!$L:$L)),0,SUMIF('30'!$B:$B,$D72,'30'!$L:$L)))))</f>
        <v>0</v>
      </c>
      <c r="AJ72" s="36">
        <f>IF($D72="","",(IF($C72="","",IF(ISNA(SUMIF('31'!$V:$V,$C72,'31'!$AB:$AB)),0,SUMIF('31'!$V:$V,$C72,'31'!$AB:$AB)))-IF($D72="","",IF(ISNA(SUMIF('31'!$B:$B,$D72,'31'!$L:$L)),0,SUMIF('31'!$B:$B,$D72,'31'!$L:$L)))))</f>
        <v>0</v>
      </c>
      <c r="AK72" s="37">
        <f t="shared" ref="AK72:AK106" si="4">IF(D72="","",SUM(E72:AJ72))</f>
        <v>0</v>
      </c>
      <c r="AL72" s="33">
        <f t="shared" ref="AL72:AL106" si="5">IF(D72="","",D72)</f>
        <v>179</v>
      </c>
    </row>
    <row r="73" spans="1:38" ht="17.399999999999999">
      <c r="A73" s="20">
        <v>67</v>
      </c>
      <c r="C73" s="41">
        <f>IF(D73="","",VLOOKUP('CUADRO GENERADO'!D73,'BASE DATOS CONDUCTORES'!B:C,2,FALSE))</f>
        <v>6011</v>
      </c>
      <c r="D73" s="30">
        <f>IFERROR(VLOOKUP(A73,'BASE DATOS CONDUCTORES'!$X$4:$AB$1001,5,FALSE),"")</f>
        <v>181</v>
      </c>
      <c r="E73" s="36" t="str">
        <f>IF(ISNA(VLOOKUP(D73,SALDOS!B:C,2,FALSE)),"",VLOOKUP(D73,SALDOS!B:C,2,FALSE))</f>
        <v/>
      </c>
      <c r="F73" s="36">
        <f>IF($D73="","",(IF($C73="","",IF(ISNA(SUMIF('1'!$V:$V,$C73,'1'!$AB:$AB)),0,SUMIF('1'!$V:$V,$C73,'1'!$AB:$AB)))-IF($D73="","",IF(ISNA(SUMIF('1'!$B:$B,$D73,'1'!$L:$L)),0,SUMIF('1'!$B:$B,$D73,'1'!$L:$L)))))</f>
        <v>0</v>
      </c>
      <c r="G73" s="36">
        <f>IF($D73="","",(IF($C73="","",IF(ISNA(SUMIF('2'!$V:$V,$C73,'2'!$AB:$AB)),0,SUMIF('2'!$V:$V,$C73,'2'!$AB:$AB)))-IF($D73="","",IF(ISNA(SUMIF('2'!$B:$B,$D73,'2'!$L:$L)),0,SUMIF('2'!$B:$B,$D73,'2'!$L:$L)))))</f>
        <v>0</v>
      </c>
      <c r="H73" s="36">
        <f>IF($D73="","",(IF($C73="","",IF(ISNA(SUMIF('3'!$V:$V,$C73,'3'!$AB:$AB)),0,SUMIF('3'!$V:$V,$C73,'3'!$AB:$AB)))-IF($D73="","",IF(ISNA(SUMIF('3'!$B:$B,$D73,'3'!$L:$L)),0,SUMIF('3'!$B:$B,$D73,'3'!$L:$L)))))</f>
        <v>0</v>
      </c>
      <c r="I73" s="36">
        <f>IF($D73="","",(IF($C73="","",IF(ISNA(SUMIF('4'!$V:$V,$C73,'4'!$AB:$AB)),0,SUMIF('4'!$V:$V,$C73,'4'!$AB:$AB)))-IF($D73="","",IF(ISNA(SUMIF('4'!$B:$B,$D73,'4'!$L:$L)),0,SUMIF('4'!$B:$B,$D73,'4'!$L:$L)))))</f>
        <v>0</v>
      </c>
      <c r="J73" s="36">
        <f>IF($D73="","",(IF($C73="","",IF(ISNA(SUMIF('5'!$V:$V,$C73,'5'!$AB:$AB)),0,SUMIF('5'!$V:$V,$C73,'5'!$AB:$AB)))-IF($D73="","",IF(ISNA(SUMIF('5'!$B:$B,$D73,'5'!$L:$L)),0,SUMIF('5'!$B:$B,$D73,'5'!$L:$L)))))</f>
        <v>0</v>
      </c>
      <c r="K73" s="36">
        <f>IF($D73="","",(IF($C73="","",IF(ISNA(SUMIF('6'!$V:$V,$C73,'6'!$AB:$AB)),0,SUMIF('6'!$V:$V,$C73,'6'!$AB:$AB)))-IF($D73="","",IF(ISNA(SUMIF('6'!$B:$B,$D73,'6'!$L:$L)),0,SUMIF('6'!$B:$B,$D73,'6'!$L:$L)))))</f>
        <v>0</v>
      </c>
      <c r="L73" s="36">
        <f>IF($D73="","",(IF($C73="","",IF(ISNA(SUMIF('7'!$V:$V,$C73,'7'!$AB:$AB)),0,SUMIF('7'!$V:$V,$C73,'7'!$AB:$AB)))-IF($D73="","",IF(ISNA(SUMIF('7'!$B:$B,$D73,'7'!$L:$L)),0,SUMIF('7'!$B:$B,$D73,'7'!$L:$L)))))</f>
        <v>0</v>
      </c>
      <c r="M73" s="36">
        <f>IF($D73="","",(IF($C73="","",IF(ISNA(SUMIF('8'!$V:$V,$C73,'8'!$AB:$AB)),0,SUMIF('8'!$V:$V,$C73,'8'!$AB:$AB)))-IF($D73="","",IF(ISNA(SUMIF('8'!$B:$B,$D73,'8'!$L:$L)),0,SUMIF('8'!$B:$B,$D73,'8'!$L:$L)))))</f>
        <v>0</v>
      </c>
      <c r="N73" s="36">
        <f>IF($D73="","",(IF($C73="","",IF(ISNA(SUMIF('9'!$V:$V,$C73,'9'!$AB:$AB)),0,SUMIF('9'!$V:$V,$C73,'9'!$AB:$AB)))-IF($D73="","",IF(ISNA(SUMIF('9'!$B:$B,$D73,'9'!$L:$L)),0,SUMIF('9'!$B:$B,$D73,'9'!$L:$L)))))</f>
        <v>0</v>
      </c>
      <c r="O73" s="36">
        <f>IF($D73="","",(IF($C73="","",IF(ISNA(SUMIF('10'!$V:$V,$C73,'10'!$AB:$AB)),0,SUMIF('10'!$V:$V,$C73,'10'!$AB:$AB)))-IF($D73="","",IF(ISNA(SUMIF('10'!$B:$B,$D73,'10'!$L:$L)),0,SUMIF('10'!$B:$B,$D73,'10'!$L:$L)))))</f>
        <v>0</v>
      </c>
      <c r="P73" s="36">
        <f>IF($D73="","",(IF($C73="","",IF(ISNA(SUMIF('11'!$V:$V,$C73,'11'!$AB:$AB)),0,SUMIF('11'!$V:$V,$C73,'11'!$AB:$AB)))-IF($D73="","",IF(ISNA(SUMIF('11'!$B:$B,$D73,'11'!$L:$L)),0,SUMIF('11'!$B:$B,$D73,'11'!$L:$L)))))</f>
        <v>0</v>
      </c>
      <c r="Q73" s="36">
        <f>IF($D73="","",(IF($C73="","",IF(ISNA(SUMIF('12'!$V:$V,$C73,'12'!$AB:$AB)),0,SUMIF('12'!$V:$V,$C73,'12'!$AB:$AB)))-IF($D73="","",IF(ISNA(SUMIF('12'!$B:$B,$D73,'12'!$L:$L)),0,SUMIF('12'!$B:$B,$D73,'12'!$L:$L)))))</f>
        <v>0</v>
      </c>
      <c r="R73" s="36">
        <f>IF($D73="","",(IF($C73="","",IF(ISNA(SUMIF('13'!$V:$V,$C73,'13'!$AB:$AB)),0,SUMIF('13'!$V:$V,$C73,'13'!$AB:$AB)))-IF($D73="","",IF(ISNA(SUMIF('13'!$B:$B,$D73,'13'!$L:$L)),0,SUMIF('13'!$B:$B,$D73,'13'!$L:$L)))))</f>
        <v>0</v>
      </c>
      <c r="S73" s="36">
        <f>IF($D73="","",(IF($C73="","",IF(ISNA(SUMIF('14'!$V:$V,$C73,'14'!$AB:$AB)),0,SUMIF('14'!$V:$V,$C73,'14'!$AB:$AB)))-IF($D73="","",IF(ISNA(SUMIF('14'!$B:$B,$D73,'14'!$L:$L)),0,SUMIF('14'!$B:$B,$D73,'14'!$L:$L)))))</f>
        <v>0</v>
      </c>
      <c r="T73" s="36">
        <f>IF($D73="","",(IF($C73="","",IF(ISNA(SUMIF('15'!$V:$V,$C73,'15'!$AB:$AB)),0,SUMIF('15'!$V:$V,$C73,'15'!$AB:$AB)))-IF($D73="","",IF(ISNA(SUMIF('15'!$B:$B,$D73,'15'!$L:$L)),0,SUMIF('15'!$B:$B,$D73,'15'!$L:$L)))))</f>
        <v>0</v>
      </c>
      <c r="U73" s="36">
        <f>IF($D73="","",(IF($C73="","",IF(ISNA(SUMIF('16'!$V:$V,$C73,'16'!$AB:$AB)),0,SUMIF('16'!$V:$V,$C73,'16'!$AB:$AB)))-IF($D73="","",IF(ISNA(SUMIF('16'!$B:$B,$D73,'16'!$L:$L)),0,SUMIF('16'!$B:$B,$D73,'16'!$L:$L)))))</f>
        <v>0</v>
      </c>
      <c r="V73" s="36">
        <f>IF($D73="","",(IF($C73="","",IF(ISNA(SUMIF('17'!$V:$V,$C73,'17'!$AB:$AB)),0,SUMIF('17'!$V:$V,$C73,'17'!$AB:$AB)))-IF($D73="","",IF(ISNA(SUMIF('17'!$B:$B,$D73,'17'!$L:$L)),0,SUMIF('17'!$B:$B,$D73,'17'!$L:$L)))))</f>
        <v>0</v>
      </c>
      <c r="W73" s="36">
        <f>IF($D73="","",(IF($C73="","",IF(ISNA(SUMIF('18'!$V:$V,$C73,'18'!$AB:$AB)),0,SUMIF('18'!$V:$V,$C73,'18'!$AB:$AB)))-IF($D73="","",IF(ISNA(SUMIF('18'!$B:$B,$D73,'18'!$L:$L)),0,SUMIF('18'!$B:$B,$D73,'18'!$L:$L)))))</f>
        <v>0</v>
      </c>
      <c r="X73" s="36">
        <f>IF($D73="","",(IF($C73="","",IF(ISNA(SUMIF('19'!$V:$V,$C73,'19'!$AB:$AB)),0,SUMIF('19'!$V:$V,$C73,'19'!$AB:$AB)))-IF($D73="","",IF(ISNA(SUMIF('19'!$B:$B,$D73,'19'!$L:$L)),0,SUMIF('19'!$B:$B,$D73,'19'!$L:$L)))))</f>
        <v>0</v>
      </c>
      <c r="Y73" s="36">
        <f>IF($D73="","",(IF($C73="","",IF(ISNA(SUMIF('20'!$V:$V,$C73,'20'!$AB:$AB)),0,SUMIF('20'!$V:$V,$C73,'20'!$AB:$AB)))-IF($D73="","",IF(ISNA(SUMIF('20'!$B:$B,$D73,'20'!$L:$L)),0,SUMIF('20'!$B:$B,$D73,'20'!$L:$L)))))</f>
        <v>0</v>
      </c>
      <c r="Z73" s="36">
        <f>IF($D73="","",(IF($C73="","",IF(ISNA(SUMIF('21'!$V:$V,$C73,'21'!$AB:$AB)),0,SUMIF('21'!$V:$V,$C73,'21'!$AB:$AB)))-IF($D73="","",IF(ISNA(SUMIF('21'!$B:$B,$D73,'21'!$L:$L)),0,SUMIF('21'!$B:$B,$D73,'21'!$L:$L)))))</f>
        <v>0</v>
      </c>
      <c r="AA73" s="36">
        <f>IF($D73="","",(IF($C73="","",IF(ISNA(SUMIF('22'!$V:$V,$C73,'22'!$AB:$AB)),0,SUMIF('22'!$V:$V,$C73,'22'!$AB:$AB)))-IF($D73="","",IF(ISNA(SUMIF('22'!$B:$B,$D73,'22'!$L:$L)),0,SUMIF('22'!$B:$B,$D73,'22'!$L:$L)))))</f>
        <v>0</v>
      </c>
      <c r="AB73" s="36">
        <f>IF($D73="","",(IF($C73="","",IF(ISNA(SUMIF('23'!$V:$V,$C73,'23'!$AB:$AB)),0,SUMIF('23'!$V:$V,$C73,'23'!$AB:$AB)))-IF($D73="","",IF(ISNA(SUMIF('23'!$B:$B,$D73,'23'!$L:$L)),0,SUMIF('23'!$B:$B,$D73,'23'!$L:$L)))))</f>
        <v>0</v>
      </c>
      <c r="AC73" s="36">
        <f>IF($D73="","",(IF($C73="","",IF(ISNA(SUMIF('24'!$V:$V,$C73,'24'!$AB:$AB)),0,SUMIF('24'!$V:$V,$C73,'24'!$AB:$AB)))-IF($D73="","",IF(ISNA(SUMIF('24'!$B:$B,$D73,'24'!$L:$L)),0,SUMIF('24'!$B:$B,$D73,'24'!$L:$L)))))</f>
        <v>0</v>
      </c>
      <c r="AD73" s="36">
        <f>IF($D73="","",(IF($C73="","",IF(ISNA(SUMIF('25'!$V:$V,$C73,'25'!$AB:$AB)),0,SUMIF('25'!$V:$V,$C73,'25'!$AB:$AB)))-IF($D73="","",IF(ISNA(SUMIF('25'!$B:$B,$D73,'25'!$L:$L)),0,SUMIF('25'!$B:$B,$D73,'25'!$L:$L)))))</f>
        <v>0</v>
      </c>
      <c r="AE73" s="36">
        <f>IF($D73="","",(IF($C73="","",IF(ISNA(SUMIF('26'!$V:$V,$C73,'26'!$AB:$AB)),0,SUMIF('26'!$V:$V,$C73,'26'!$AB:$AB)))-IF($D73="","",IF(ISNA(SUMIF('26'!$B:$B,$D73,'26'!$L:$L)),0,SUMIF('26'!$B:$B,$D73,'26'!$L:$L)))))</f>
        <v>0</v>
      </c>
      <c r="AF73" s="36">
        <f>IF($D73="","",(IF($C73="","",IF(ISNA(SUMIF('27'!$V:$V,$C73,'27'!$AB:$AB)),0,SUMIF('27'!$V:$V,$C73,'27'!$AB:$AB)))-IF($D73="","",IF(ISNA(SUMIF('27'!$B:$B,$D73,'27'!$L:$L)),0,SUMIF('27'!$B:$B,$D73,'27'!$L:$L)))))</f>
        <v>0</v>
      </c>
      <c r="AG73" s="36">
        <f>IF($D73="","",(IF($C73="","",IF(ISNA(SUMIF('28'!$V:$V,$C73,'28'!$AB:$AB)),0,SUMIF('28'!$V:$V,$C73,'28'!$AB:$AB)))-IF($D73="","",IF(ISNA(SUMIF('28'!$B:$B,$D73,'28'!$L:$L)),0,SUMIF('28'!$B:$B,$D73,'28'!$L:$L)))))</f>
        <v>0</v>
      </c>
      <c r="AH73" s="36">
        <f>IF($D73="","",(IF($C73="","",IF(ISNA(SUMIF('29'!$V:$V,$C73,'29'!$AB:$AB)),0,SUMIF('29'!$V:$V,$C73,'29'!$AB:$AB)))-IF($D73="","",IF(ISNA(SUMIF('29'!$B:$B,$D73,'29'!$L:$L)),0,SUMIF('29'!$B:$B,$D73,'29'!$L:$L)))))</f>
        <v>0</v>
      </c>
      <c r="AI73" s="36">
        <f>IF($D73="","",(IF($C73="","",IF(ISNA(SUMIF('30'!$V:$V,$C73,'30'!$AB:$AB)),0,SUMIF('30'!$V:$V,$C73,'30'!$AB:$AB)))-IF($D73="","",IF(ISNA(SUMIF('30'!$B:$B,$D73,'30'!$L:$L)),0,SUMIF('30'!$B:$B,$D73,'30'!$L:$L)))))</f>
        <v>0</v>
      </c>
      <c r="AJ73" s="36">
        <f>IF($D73="","",(IF($C73="","",IF(ISNA(SUMIF('31'!$V:$V,$C73,'31'!$AB:$AB)),0,SUMIF('31'!$V:$V,$C73,'31'!$AB:$AB)))-IF($D73="","",IF(ISNA(SUMIF('31'!$B:$B,$D73,'31'!$L:$L)),0,SUMIF('31'!$B:$B,$D73,'31'!$L:$L)))))</f>
        <v>0</v>
      </c>
      <c r="AK73" s="37">
        <f t="shared" si="4"/>
        <v>0</v>
      </c>
      <c r="AL73" s="33">
        <f t="shared" si="5"/>
        <v>181</v>
      </c>
    </row>
    <row r="74" spans="1:38" ht="17.399999999999999">
      <c r="A74" s="20">
        <v>68</v>
      </c>
      <c r="C74" s="41">
        <f>IF(D74="","",VLOOKUP('CUADRO GENERADO'!D74,'BASE DATOS CONDUCTORES'!B:C,2,FALSE))</f>
        <v>6006</v>
      </c>
      <c r="D74" s="30">
        <f>IFERROR(VLOOKUP(A74,'BASE DATOS CONDUCTORES'!$X$4:$AB$1001,5,FALSE),"")</f>
        <v>182</v>
      </c>
      <c r="E74" s="36" t="str">
        <f>IF(ISNA(VLOOKUP(D74,SALDOS!B:C,2,FALSE)),"",VLOOKUP(D74,SALDOS!B:C,2,FALSE))</f>
        <v/>
      </c>
      <c r="F74" s="36">
        <f>IF($D74="","",(IF($C74="","",IF(ISNA(SUMIF('1'!$V:$V,$C74,'1'!$AB:$AB)),0,SUMIF('1'!$V:$V,$C74,'1'!$AB:$AB)))-IF($D74="","",IF(ISNA(SUMIF('1'!$B:$B,$D74,'1'!$L:$L)),0,SUMIF('1'!$B:$B,$D74,'1'!$L:$L)))))</f>
        <v>0</v>
      </c>
      <c r="G74" s="36">
        <f>IF($D74="","",(IF($C74="","",IF(ISNA(SUMIF('2'!$V:$V,$C74,'2'!$AB:$AB)),0,SUMIF('2'!$V:$V,$C74,'2'!$AB:$AB)))-IF($D74="","",IF(ISNA(SUMIF('2'!$B:$B,$D74,'2'!$L:$L)),0,SUMIF('2'!$B:$B,$D74,'2'!$L:$L)))))</f>
        <v>0</v>
      </c>
      <c r="H74" s="36">
        <f>IF($D74="","",(IF($C74="","",IF(ISNA(SUMIF('3'!$V:$V,$C74,'3'!$AB:$AB)),0,SUMIF('3'!$V:$V,$C74,'3'!$AB:$AB)))-IF($D74="","",IF(ISNA(SUMIF('3'!$B:$B,$D74,'3'!$L:$L)),0,SUMIF('3'!$B:$B,$D74,'3'!$L:$L)))))</f>
        <v>0</v>
      </c>
      <c r="I74" s="36">
        <f>IF($D74="","",(IF($C74="","",IF(ISNA(SUMIF('4'!$V:$V,$C74,'4'!$AB:$AB)),0,SUMIF('4'!$V:$V,$C74,'4'!$AB:$AB)))-IF($D74="","",IF(ISNA(SUMIF('4'!$B:$B,$D74,'4'!$L:$L)),0,SUMIF('4'!$B:$B,$D74,'4'!$L:$L)))))</f>
        <v>0</v>
      </c>
      <c r="J74" s="36">
        <f>IF($D74="","",(IF($C74="","",IF(ISNA(SUMIF('5'!$V:$V,$C74,'5'!$AB:$AB)),0,SUMIF('5'!$V:$V,$C74,'5'!$AB:$AB)))-IF($D74="","",IF(ISNA(SUMIF('5'!$B:$B,$D74,'5'!$L:$L)),0,SUMIF('5'!$B:$B,$D74,'5'!$L:$L)))))</f>
        <v>0</v>
      </c>
      <c r="K74" s="36">
        <f>IF($D74="","",(IF($C74="","",IF(ISNA(SUMIF('6'!$V:$V,$C74,'6'!$AB:$AB)),0,SUMIF('6'!$V:$V,$C74,'6'!$AB:$AB)))-IF($D74="","",IF(ISNA(SUMIF('6'!$B:$B,$D74,'6'!$L:$L)),0,SUMIF('6'!$B:$B,$D74,'6'!$L:$L)))))</f>
        <v>0</v>
      </c>
      <c r="L74" s="36">
        <f>IF($D74="","",(IF($C74="","",IF(ISNA(SUMIF('7'!$V:$V,$C74,'7'!$AB:$AB)),0,SUMIF('7'!$V:$V,$C74,'7'!$AB:$AB)))-IF($D74="","",IF(ISNA(SUMIF('7'!$B:$B,$D74,'7'!$L:$L)),0,SUMIF('7'!$B:$B,$D74,'7'!$L:$L)))))</f>
        <v>0</v>
      </c>
      <c r="M74" s="36">
        <f>IF($D74="","",(IF($C74="","",IF(ISNA(SUMIF('8'!$V:$V,$C74,'8'!$AB:$AB)),0,SUMIF('8'!$V:$V,$C74,'8'!$AB:$AB)))-IF($D74="","",IF(ISNA(SUMIF('8'!$B:$B,$D74,'8'!$L:$L)),0,SUMIF('8'!$B:$B,$D74,'8'!$L:$L)))))</f>
        <v>0</v>
      </c>
      <c r="N74" s="36">
        <f>IF($D74="","",(IF($C74="","",IF(ISNA(SUMIF('9'!$V:$V,$C74,'9'!$AB:$AB)),0,SUMIF('9'!$V:$V,$C74,'9'!$AB:$AB)))-IF($D74="","",IF(ISNA(SUMIF('9'!$B:$B,$D74,'9'!$L:$L)),0,SUMIF('9'!$B:$B,$D74,'9'!$L:$L)))))</f>
        <v>0</v>
      </c>
      <c r="O74" s="36">
        <f>IF($D74="","",(IF($C74="","",IF(ISNA(SUMIF('10'!$V:$V,$C74,'10'!$AB:$AB)),0,SUMIF('10'!$V:$V,$C74,'10'!$AB:$AB)))-IF($D74="","",IF(ISNA(SUMIF('10'!$B:$B,$D74,'10'!$L:$L)),0,SUMIF('10'!$B:$B,$D74,'10'!$L:$L)))))</f>
        <v>0</v>
      </c>
      <c r="P74" s="36">
        <f>IF($D74="","",(IF($C74="","",IF(ISNA(SUMIF('11'!$V:$V,$C74,'11'!$AB:$AB)),0,SUMIF('11'!$V:$V,$C74,'11'!$AB:$AB)))-IF($D74="","",IF(ISNA(SUMIF('11'!$B:$B,$D74,'11'!$L:$L)),0,SUMIF('11'!$B:$B,$D74,'11'!$L:$L)))))</f>
        <v>0</v>
      </c>
      <c r="Q74" s="36">
        <f>IF($D74="","",(IF($C74="","",IF(ISNA(SUMIF('12'!$V:$V,$C74,'12'!$AB:$AB)),0,SUMIF('12'!$V:$V,$C74,'12'!$AB:$AB)))-IF($D74="","",IF(ISNA(SUMIF('12'!$B:$B,$D74,'12'!$L:$L)),0,SUMIF('12'!$B:$B,$D74,'12'!$L:$L)))))</f>
        <v>0</v>
      </c>
      <c r="R74" s="36">
        <f>IF($D74="","",(IF($C74="","",IF(ISNA(SUMIF('13'!$V:$V,$C74,'13'!$AB:$AB)),0,SUMIF('13'!$V:$V,$C74,'13'!$AB:$AB)))-IF($D74="","",IF(ISNA(SUMIF('13'!$B:$B,$D74,'13'!$L:$L)),0,SUMIF('13'!$B:$B,$D74,'13'!$L:$L)))))</f>
        <v>0</v>
      </c>
      <c r="S74" s="36">
        <f>IF($D74="","",(IF($C74="","",IF(ISNA(SUMIF('14'!$V:$V,$C74,'14'!$AB:$AB)),0,SUMIF('14'!$V:$V,$C74,'14'!$AB:$AB)))-IF($D74="","",IF(ISNA(SUMIF('14'!$B:$B,$D74,'14'!$L:$L)),0,SUMIF('14'!$B:$B,$D74,'14'!$L:$L)))))</f>
        <v>0</v>
      </c>
      <c r="T74" s="36">
        <f>IF($D74="","",(IF($C74="","",IF(ISNA(SUMIF('15'!$V:$V,$C74,'15'!$AB:$AB)),0,SUMIF('15'!$V:$V,$C74,'15'!$AB:$AB)))-IF($D74="","",IF(ISNA(SUMIF('15'!$B:$B,$D74,'15'!$L:$L)),0,SUMIF('15'!$B:$B,$D74,'15'!$L:$L)))))</f>
        <v>0</v>
      </c>
      <c r="U74" s="36">
        <f>IF($D74="","",(IF($C74="","",IF(ISNA(SUMIF('16'!$V:$V,$C74,'16'!$AB:$AB)),0,SUMIF('16'!$V:$V,$C74,'16'!$AB:$AB)))-IF($D74="","",IF(ISNA(SUMIF('16'!$B:$B,$D74,'16'!$L:$L)),0,SUMIF('16'!$B:$B,$D74,'16'!$L:$L)))))</f>
        <v>0</v>
      </c>
      <c r="V74" s="36">
        <f>IF($D74="","",(IF($C74="","",IF(ISNA(SUMIF('17'!$V:$V,$C74,'17'!$AB:$AB)),0,SUMIF('17'!$V:$V,$C74,'17'!$AB:$AB)))-IF($D74="","",IF(ISNA(SUMIF('17'!$B:$B,$D74,'17'!$L:$L)),0,SUMIF('17'!$B:$B,$D74,'17'!$L:$L)))))</f>
        <v>0</v>
      </c>
      <c r="W74" s="36">
        <f>IF($D74="","",(IF($C74="","",IF(ISNA(SUMIF('18'!$V:$V,$C74,'18'!$AB:$AB)),0,SUMIF('18'!$V:$V,$C74,'18'!$AB:$AB)))-IF($D74="","",IF(ISNA(SUMIF('18'!$B:$B,$D74,'18'!$L:$L)),0,SUMIF('18'!$B:$B,$D74,'18'!$L:$L)))))</f>
        <v>0</v>
      </c>
      <c r="X74" s="36">
        <f>IF($D74="","",(IF($C74="","",IF(ISNA(SUMIF('19'!$V:$V,$C74,'19'!$AB:$AB)),0,SUMIF('19'!$V:$V,$C74,'19'!$AB:$AB)))-IF($D74="","",IF(ISNA(SUMIF('19'!$B:$B,$D74,'19'!$L:$L)),0,SUMIF('19'!$B:$B,$D74,'19'!$L:$L)))))</f>
        <v>0</v>
      </c>
      <c r="Y74" s="36">
        <f>IF($D74="","",(IF($C74="","",IF(ISNA(SUMIF('20'!$V:$V,$C74,'20'!$AB:$AB)),0,SUMIF('20'!$V:$V,$C74,'20'!$AB:$AB)))-IF($D74="","",IF(ISNA(SUMIF('20'!$B:$B,$D74,'20'!$L:$L)),0,SUMIF('20'!$B:$B,$D74,'20'!$L:$L)))))</f>
        <v>0</v>
      </c>
      <c r="Z74" s="36">
        <f>IF($D74="","",(IF($C74="","",IF(ISNA(SUMIF('21'!$V:$V,$C74,'21'!$AB:$AB)),0,SUMIF('21'!$V:$V,$C74,'21'!$AB:$AB)))-IF($D74="","",IF(ISNA(SUMIF('21'!$B:$B,$D74,'21'!$L:$L)),0,SUMIF('21'!$B:$B,$D74,'21'!$L:$L)))))</f>
        <v>0</v>
      </c>
      <c r="AA74" s="36">
        <f>IF($D74="","",(IF($C74="","",IF(ISNA(SUMIF('22'!$V:$V,$C74,'22'!$AB:$AB)),0,SUMIF('22'!$V:$V,$C74,'22'!$AB:$AB)))-IF($D74="","",IF(ISNA(SUMIF('22'!$B:$B,$D74,'22'!$L:$L)),0,SUMIF('22'!$B:$B,$D74,'22'!$L:$L)))))</f>
        <v>0</v>
      </c>
      <c r="AB74" s="36">
        <f>IF($D74="","",(IF($C74="","",IF(ISNA(SUMIF('23'!$V:$V,$C74,'23'!$AB:$AB)),0,SUMIF('23'!$V:$V,$C74,'23'!$AB:$AB)))-IF($D74="","",IF(ISNA(SUMIF('23'!$B:$B,$D74,'23'!$L:$L)),0,SUMIF('23'!$B:$B,$D74,'23'!$L:$L)))))</f>
        <v>0</v>
      </c>
      <c r="AC74" s="36">
        <f>IF($D74="","",(IF($C74="","",IF(ISNA(SUMIF('24'!$V:$V,$C74,'24'!$AB:$AB)),0,SUMIF('24'!$V:$V,$C74,'24'!$AB:$AB)))-IF($D74="","",IF(ISNA(SUMIF('24'!$B:$B,$D74,'24'!$L:$L)),0,SUMIF('24'!$B:$B,$D74,'24'!$L:$L)))))</f>
        <v>0</v>
      </c>
      <c r="AD74" s="36">
        <f>IF($D74="","",(IF($C74="","",IF(ISNA(SUMIF('25'!$V:$V,$C74,'25'!$AB:$AB)),0,SUMIF('25'!$V:$V,$C74,'25'!$AB:$AB)))-IF($D74="","",IF(ISNA(SUMIF('25'!$B:$B,$D74,'25'!$L:$L)),0,SUMIF('25'!$B:$B,$D74,'25'!$L:$L)))))</f>
        <v>0</v>
      </c>
      <c r="AE74" s="36">
        <f>IF($D74="","",(IF($C74="","",IF(ISNA(SUMIF('26'!$V:$V,$C74,'26'!$AB:$AB)),0,SUMIF('26'!$V:$V,$C74,'26'!$AB:$AB)))-IF($D74="","",IF(ISNA(SUMIF('26'!$B:$B,$D74,'26'!$L:$L)),0,SUMIF('26'!$B:$B,$D74,'26'!$L:$L)))))</f>
        <v>0</v>
      </c>
      <c r="AF74" s="36">
        <f>IF($D74="","",(IF($C74="","",IF(ISNA(SUMIF('27'!$V:$V,$C74,'27'!$AB:$AB)),0,SUMIF('27'!$V:$V,$C74,'27'!$AB:$AB)))-IF($D74="","",IF(ISNA(SUMIF('27'!$B:$B,$D74,'27'!$L:$L)),0,SUMIF('27'!$B:$B,$D74,'27'!$L:$L)))))</f>
        <v>0</v>
      </c>
      <c r="AG74" s="36">
        <f>IF($D74="","",(IF($C74="","",IF(ISNA(SUMIF('28'!$V:$V,$C74,'28'!$AB:$AB)),0,SUMIF('28'!$V:$V,$C74,'28'!$AB:$AB)))-IF($D74="","",IF(ISNA(SUMIF('28'!$B:$B,$D74,'28'!$L:$L)),0,SUMIF('28'!$B:$B,$D74,'28'!$L:$L)))))</f>
        <v>0</v>
      </c>
      <c r="AH74" s="36">
        <f>IF($D74="","",(IF($C74="","",IF(ISNA(SUMIF('29'!$V:$V,$C74,'29'!$AB:$AB)),0,SUMIF('29'!$V:$V,$C74,'29'!$AB:$AB)))-IF($D74="","",IF(ISNA(SUMIF('29'!$B:$B,$D74,'29'!$L:$L)),0,SUMIF('29'!$B:$B,$D74,'29'!$L:$L)))))</f>
        <v>0</v>
      </c>
      <c r="AI74" s="36">
        <f>IF($D74="","",(IF($C74="","",IF(ISNA(SUMIF('30'!$V:$V,$C74,'30'!$AB:$AB)),0,SUMIF('30'!$V:$V,$C74,'30'!$AB:$AB)))-IF($D74="","",IF(ISNA(SUMIF('30'!$B:$B,$D74,'30'!$L:$L)),0,SUMIF('30'!$B:$B,$D74,'30'!$L:$L)))))</f>
        <v>0</v>
      </c>
      <c r="AJ74" s="36">
        <f>IF($D74="","",(IF($C74="","",IF(ISNA(SUMIF('31'!$V:$V,$C74,'31'!$AB:$AB)),0,SUMIF('31'!$V:$V,$C74,'31'!$AB:$AB)))-IF($D74="","",IF(ISNA(SUMIF('31'!$B:$B,$D74,'31'!$L:$L)),0,SUMIF('31'!$B:$B,$D74,'31'!$L:$L)))))</f>
        <v>0</v>
      </c>
      <c r="AK74" s="37">
        <f t="shared" si="4"/>
        <v>0</v>
      </c>
      <c r="AL74" s="33">
        <f t="shared" si="5"/>
        <v>182</v>
      </c>
    </row>
    <row r="75" spans="1:38" ht="17.399999999999999">
      <c r="A75" s="20">
        <v>69</v>
      </c>
      <c r="C75" s="41">
        <f>IF(D75="","",VLOOKUP('CUADRO GENERADO'!D75,'BASE DATOS CONDUCTORES'!B:C,2,FALSE))</f>
        <v>5775</v>
      </c>
      <c r="D75" s="30">
        <f>IFERROR(VLOOKUP(A75,'BASE DATOS CONDUCTORES'!$X$4:$AB$1001,5,FALSE),"")</f>
        <v>202</v>
      </c>
      <c r="E75" s="36" t="str">
        <f>IF(ISNA(VLOOKUP(D75,SALDOS!B:C,2,FALSE)),"",VLOOKUP(D75,SALDOS!B:C,2,FALSE))</f>
        <v/>
      </c>
      <c r="F75" s="36">
        <f>IF($D75="","",(IF($C75="","",IF(ISNA(SUMIF('1'!$V:$V,$C75,'1'!$AB:$AB)),0,SUMIF('1'!$V:$V,$C75,'1'!$AB:$AB)))-IF($D75="","",IF(ISNA(SUMIF('1'!$B:$B,$D75,'1'!$L:$L)),0,SUMIF('1'!$B:$B,$D75,'1'!$L:$L)))))</f>
        <v>0</v>
      </c>
      <c r="G75" s="36">
        <f>IF($D75="","",(IF($C75="","",IF(ISNA(SUMIF('2'!$V:$V,$C75,'2'!$AB:$AB)),0,SUMIF('2'!$V:$V,$C75,'2'!$AB:$AB)))-IF($D75="","",IF(ISNA(SUMIF('2'!$B:$B,$D75,'2'!$L:$L)),0,SUMIF('2'!$B:$B,$D75,'2'!$L:$L)))))</f>
        <v>0</v>
      </c>
      <c r="H75" s="36">
        <f>IF($D75="","",(IF($C75="","",IF(ISNA(SUMIF('3'!$V:$V,$C75,'3'!$AB:$AB)),0,SUMIF('3'!$V:$V,$C75,'3'!$AB:$AB)))-IF($D75="","",IF(ISNA(SUMIF('3'!$B:$B,$D75,'3'!$L:$L)),0,SUMIF('3'!$B:$B,$D75,'3'!$L:$L)))))</f>
        <v>0</v>
      </c>
      <c r="I75" s="36">
        <f>IF($D75="","",(IF($C75="","",IF(ISNA(SUMIF('4'!$V:$V,$C75,'4'!$AB:$AB)),0,SUMIF('4'!$V:$V,$C75,'4'!$AB:$AB)))-IF($D75="","",IF(ISNA(SUMIF('4'!$B:$B,$D75,'4'!$L:$L)),0,SUMIF('4'!$B:$B,$D75,'4'!$L:$L)))))</f>
        <v>0</v>
      </c>
      <c r="J75" s="36">
        <f>IF($D75="","",(IF($C75="","",IF(ISNA(SUMIF('5'!$V:$V,$C75,'5'!$AB:$AB)),0,SUMIF('5'!$V:$V,$C75,'5'!$AB:$AB)))-IF($D75="","",IF(ISNA(SUMIF('5'!$B:$B,$D75,'5'!$L:$L)),0,SUMIF('5'!$B:$B,$D75,'5'!$L:$L)))))</f>
        <v>0</v>
      </c>
      <c r="K75" s="36">
        <f>IF($D75="","",(IF($C75="","",IF(ISNA(SUMIF('6'!$V:$V,$C75,'6'!$AB:$AB)),0,SUMIF('6'!$V:$V,$C75,'6'!$AB:$AB)))-IF($D75="","",IF(ISNA(SUMIF('6'!$B:$B,$D75,'6'!$L:$L)),0,SUMIF('6'!$B:$B,$D75,'6'!$L:$L)))))</f>
        <v>0</v>
      </c>
      <c r="L75" s="36">
        <f>IF($D75="","",(IF($C75="","",IF(ISNA(SUMIF('7'!$V:$V,$C75,'7'!$AB:$AB)),0,SUMIF('7'!$V:$V,$C75,'7'!$AB:$AB)))-IF($D75="","",IF(ISNA(SUMIF('7'!$B:$B,$D75,'7'!$L:$L)),0,SUMIF('7'!$B:$B,$D75,'7'!$L:$L)))))</f>
        <v>0</v>
      </c>
      <c r="M75" s="36">
        <f>IF($D75="","",(IF($C75="","",IF(ISNA(SUMIF('8'!$V:$V,$C75,'8'!$AB:$AB)),0,SUMIF('8'!$V:$V,$C75,'8'!$AB:$AB)))-IF($D75="","",IF(ISNA(SUMIF('8'!$B:$B,$D75,'8'!$L:$L)),0,SUMIF('8'!$B:$B,$D75,'8'!$L:$L)))))</f>
        <v>0</v>
      </c>
      <c r="N75" s="36">
        <f>IF($D75="","",(IF($C75="","",IF(ISNA(SUMIF('9'!$V:$V,$C75,'9'!$AB:$AB)),0,SUMIF('9'!$V:$V,$C75,'9'!$AB:$AB)))-IF($D75="","",IF(ISNA(SUMIF('9'!$B:$B,$D75,'9'!$L:$L)),0,SUMIF('9'!$B:$B,$D75,'9'!$L:$L)))))</f>
        <v>0</v>
      </c>
      <c r="O75" s="36">
        <f>IF($D75="","",(IF($C75="","",IF(ISNA(SUMIF('10'!$V:$V,$C75,'10'!$AB:$AB)),0,SUMIF('10'!$V:$V,$C75,'10'!$AB:$AB)))-IF($D75="","",IF(ISNA(SUMIF('10'!$B:$B,$D75,'10'!$L:$L)),0,SUMIF('10'!$B:$B,$D75,'10'!$L:$L)))))</f>
        <v>0</v>
      </c>
      <c r="P75" s="36">
        <f>IF($D75="","",(IF($C75="","",IF(ISNA(SUMIF('11'!$V:$V,$C75,'11'!$AB:$AB)),0,SUMIF('11'!$V:$V,$C75,'11'!$AB:$AB)))-IF($D75="","",IF(ISNA(SUMIF('11'!$B:$B,$D75,'11'!$L:$L)),0,SUMIF('11'!$B:$B,$D75,'11'!$L:$L)))))</f>
        <v>0</v>
      </c>
      <c r="Q75" s="36">
        <f>IF($D75="","",(IF($C75="","",IF(ISNA(SUMIF('12'!$V:$V,$C75,'12'!$AB:$AB)),0,SUMIF('12'!$V:$V,$C75,'12'!$AB:$AB)))-IF($D75="","",IF(ISNA(SUMIF('12'!$B:$B,$D75,'12'!$L:$L)),0,SUMIF('12'!$B:$B,$D75,'12'!$L:$L)))))</f>
        <v>0</v>
      </c>
      <c r="R75" s="36">
        <f>IF($D75="","",(IF($C75="","",IF(ISNA(SUMIF('13'!$V:$V,$C75,'13'!$AB:$AB)),0,SUMIF('13'!$V:$V,$C75,'13'!$AB:$AB)))-IF($D75="","",IF(ISNA(SUMIF('13'!$B:$B,$D75,'13'!$L:$L)),0,SUMIF('13'!$B:$B,$D75,'13'!$L:$L)))))</f>
        <v>0</v>
      </c>
      <c r="S75" s="36">
        <f>IF($D75="","",(IF($C75="","",IF(ISNA(SUMIF('14'!$V:$V,$C75,'14'!$AB:$AB)),0,SUMIF('14'!$V:$V,$C75,'14'!$AB:$AB)))-IF($D75="","",IF(ISNA(SUMIF('14'!$B:$B,$D75,'14'!$L:$L)),0,SUMIF('14'!$B:$B,$D75,'14'!$L:$L)))))</f>
        <v>0</v>
      </c>
      <c r="T75" s="36">
        <f>IF($D75="","",(IF($C75="","",IF(ISNA(SUMIF('15'!$V:$V,$C75,'15'!$AB:$AB)),0,SUMIF('15'!$V:$V,$C75,'15'!$AB:$AB)))-IF($D75="","",IF(ISNA(SUMIF('15'!$B:$B,$D75,'15'!$L:$L)),0,SUMIF('15'!$B:$B,$D75,'15'!$L:$L)))))</f>
        <v>0</v>
      </c>
      <c r="U75" s="36">
        <f>IF($D75="","",(IF($C75="","",IF(ISNA(SUMIF('16'!$V:$V,$C75,'16'!$AB:$AB)),0,SUMIF('16'!$V:$V,$C75,'16'!$AB:$AB)))-IF($D75="","",IF(ISNA(SUMIF('16'!$B:$B,$D75,'16'!$L:$L)),0,SUMIF('16'!$B:$B,$D75,'16'!$L:$L)))))</f>
        <v>0</v>
      </c>
      <c r="V75" s="36">
        <f>IF($D75="","",(IF($C75="","",IF(ISNA(SUMIF('17'!$V:$V,$C75,'17'!$AB:$AB)),0,SUMIF('17'!$V:$V,$C75,'17'!$AB:$AB)))-IF($D75="","",IF(ISNA(SUMIF('17'!$B:$B,$D75,'17'!$L:$L)),0,SUMIF('17'!$B:$B,$D75,'17'!$L:$L)))))</f>
        <v>0</v>
      </c>
      <c r="W75" s="36">
        <f>IF($D75="","",(IF($C75="","",IF(ISNA(SUMIF('18'!$V:$V,$C75,'18'!$AB:$AB)),0,SUMIF('18'!$V:$V,$C75,'18'!$AB:$AB)))-IF($D75="","",IF(ISNA(SUMIF('18'!$B:$B,$D75,'18'!$L:$L)),0,SUMIF('18'!$B:$B,$D75,'18'!$L:$L)))))</f>
        <v>0</v>
      </c>
      <c r="X75" s="36">
        <f>IF($D75="","",(IF($C75="","",IF(ISNA(SUMIF('19'!$V:$V,$C75,'19'!$AB:$AB)),0,SUMIF('19'!$V:$V,$C75,'19'!$AB:$AB)))-IF($D75="","",IF(ISNA(SUMIF('19'!$B:$B,$D75,'19'!$L:$L)),0,SUMIF('19'!$B:$B,$D75,'19'!$L:$L)))))</f>
        <v>0</v>
      </c>
      <c r="Y75" s="36">
        <f>IF($D75="","",(IF($C75="","",IF(ISNA(SUMIF('20'!$V:$V,$C75,'20'!$AB:$AB)),0,SUMIF('20'!$V:$V,$C75,'20'!$AB:$AB)))-IF($D75="","",IF(ISNA(SUMIF('20'!$B:$B,$D75,'20'!$L:$L)),0,SUMIF('20'!$B:$B,$D75,'20'!$L:$L)))))</f>
        <v>0</v>
      </c>
      <c r="Z75" s="36">
        <f>IF($D75="","",(IF($C75="","",IF(ISNA(SUMIF('21'!$V:$V,$C75,'21'!$AB:$AB)),0,SUMIF('21'!$V:$V,$C75,'21'!$AB:$AB)))-IF($D75="","",IF(ISNA(SUMIF('21'!$B:$B,$D75,'21'!$L:$L)),0,SUMIF('21'!$B:$B,$D75,'21'!$L:$L)))))</f>
        <v>0</v>
      </c>
      <c r="AA75" s="36">
        <f>IF($D75="","",(IF($C75="","",IF(ISNA(SUMIF('22'!$V:$V,$C75,'22'!$AB:$AB)),0,SUMIF('22'!$V:$V,$C75,'22'!$AB:$AB)))-IF($D75="","",IF(ISNA(SUMIF('22'!$B:$B,$D75,'22'!$L:$L)),0,SUMIF('22'!$B:$B,$D75,'22'!$L:$L)))))</f>
        <v>0</v>
      </c>
      <c r="AB75" s="36">
        <f>IF($D75="","",(IF($C75="","",IF(ISNA(SUMIF('23'!$V:$V,$C75,'23'!$AB:$AB)),0,SUMIF('23'!$V:$V,$C75,'23'!$AB:$AB)))-IF($D75="","",IF(ISNA(SUMIF('23'!$B:$B,$D75,'23'!$L:$L)),0,SUMIF('23'!$B:$B,$D75,'23'!$L:$L)))))</f>
        <v>0</v>
      </c>
      <c r="AC75" s="36">
        <f>IF($D75="","",(IF($C75="","",IF(ISNA(SUMIF('24'!$V:$V,$C75,'24'!$AB:$AB)),0,SUMIF('24'!$V:$V,$C75,'24'!$AB:$AB)))-IF($D75="","",IF(ISNA(SUMIF('24'!$B:$B,$D75,'24'!$L:$L)),0,SUMIF('24'!$B:$B,$D75,'24'!$L:$L)))))</f>
        <v>0</v>
      </c>
      <c r="AD75" s="36">
        <f>IF($D75="","",(IF($C75="","",IF(ISNA(SUMIF('25'!$V:$V,$C75,'25'!$AB:$AB)),0,SUMIF('25'!$V:$V,$C75,'25'!$AB:$AB)))-IF($D75="","",IF(ISNA(SUMIF('25'!$B:$B,$D75,'25'!$L:$L)),0,SUMIF('25'!$B:$B,$D75,'25'!$L:$L)))))</f>
        <v>0</v>
      </c>
      <c r="AE75" s="36">
        <f>IF($D75="","",(IF($C75="","",IF(ISNA(SUMIF('26'!$V:$V,$C75,'26'!$AB:$AB)),0,SUMIF('26'!$V:$V,$C75,'26'!$AB:$AB)))-IF($D75="","",IF(ISNA(SUMIF('26'!$B:$B,$D75,'26'!$L:$L)),0,SUMIF('26'!$B:$B,$D75,'26'!$L:$L)))))</f>
        <v>0</v>
      </c>
      <c r="AF75" s="36">
        <f>IF($D75="","",(IF($C75="","",IF(ISNA(SUMIF('27'!$V:$V,$C75,'27'!$AB:$AB)),0,SUMIF('27'!$V:$V,$C75,'27'!$AB:$AB)))-IF($D75="","",IF(ISNA(SUMIF('27'!$B:$B,$D75,'27'!$L:$L)),0,SUMIF('27'!$B:$B,$D75,'27'!$L:$L)))))</f>
        <v>0</v>
      </c>
      <c r="AG75" s="36">
        <f>IF($D75="","",(IF($C75="","",IF(ISNA(SUMIF('28'!$V:$V,$C75,'28'!$AB:$AB)),0,SUMIF('28'!$V:$V,$C75,'28'!$AB:$AB)))-IF($D75="","",IF(ISNA(SUMIF('28'!$B:$B,$D75,'28'!$L:$L)),0,SUMIF('28'!$B:$B,$D75,'28'!$L:$L)))))</f>
        <v>0</v>
      </c>
      <c r="AH75" s="36">
        <f>IF($D75="","",(IF($C75="","",IF(ISNA(SUMIF('29'!$V:$V,$C75,'29'!$AB:$AB)),0,SUMIF('29'!$V:$V,$C75,'29'!$AB:$AB)))-IF($D75="","",IF(ISNA(SUMIF('29'!$B:$B,$D75,'29'!$L:$L)),0,SUMIF('29'!$B:$B,$D75,'29'!$L:$L)))))</f>
        <v>0</v>
      </c>
      <c r="AI75" s="36">
        <f>IF($D75="","",(IF($C75="","",IF(ISNA(SUMIF('30'!$V:$V,$C75,'30'!$AB:$AB)),0,SUMIF('30'!$V:$V,$C75,'30'!$AB:$AB)))-IF($D75="","",IF(ISNA(SUMIF('30'!$B:$B,$D75,'30'!$L:$L)),0,SUMIF('30'!$B:$B,$D75,'30'!$L:$L)))))</f>
        <v>0</v>
      </c>
      <c r="AJ75" s="36">
        <f>IF($D75="","",(IF($C75="","",IF(ISNA(SUMIF('31'!$V:$V,$C75,'31'!$AB:$AB)),0,SUMIF('31'!$V:$V,$C75,'31'!$AB:$AB)))-IF($D75="","",IF(ISNA(SUMIF('31'!$B:$B,$D75,'31'!$L:$L)),0,SUMIF('31'!$B:$B,$D75,'31'!$L:$L)))))</f>
        <v>0</v>
      </c>
      <c r="AK75" s="37">
        <f t="shared" si="4"/>
        <v>0</v>
      </c>
      <c r="AL75" s="33">
        <f t="shared" si="5"/>
        <v>202</v>
      </c>
    </row>
    <row r="76" spans="1:38" ht="17.399999999999999">
      <c r="A76" s="20">
        <v>70</v>
      </c>
      <c r="C76" s="41">
        <f>IF(D76="","",VLOOKUP('CUADRO GENERADO'!D76,'BASE DATOS CONDUCTORES'!B:C,2,FALSE))</f>
        <v>2469</v>
      </c>
      <c r="D76" s="30">
        <f>IFERROR(VLOOKUP(A76,'BASE DATOS CONDUCTORES'!$X$4:$AB$1001,5,FALSE),"")</f>
        <v>204</v>
      </c>
      <c r="E76" s="36" t="str">
        <f>IF(ISNA(VLOOKUP(D76,SALDOS!B:C,2,FALSE)),"",VLOOKUP(D76,SALDOS!B:C,2,FALSE))</f>
        <v/>
      </c>
      <c r="F76" s="36">
        <f>IF($D76="","",(IF($C76="","",IF(ISNA(SUMIF('1'!$V:$V,$C76,'1'!$AB:$AB)),0,SUMIF('1'!$V:$V,$C76,'1'!$AB:$AB)))-IF($D76="","",IF(ISNA(SUMIF('1'!$B:$B,$D76,'1'!$L:$L)),0,SUMIF('1'!$B:$B,$D76,'1'!$L:$L)))))</f>
        <v>0</v>
      </c>
      <c r="G76" s="36">
        <f>IF($D76="","",(IF($C76="","",IF(ISNA(SUMIF('2'!$V:$V,$C76,'2'!$AB:$AB)),0,SUMIF('2'!$V:$V,$C76,'2'!$AB:$AB)))-IF($D76="","",IF(ISNA(SUMIF('2'!$B:$B,$D76,'2'!$L:$L)),0,SUMIF('2'!$B:$B,$D76,'2'!$L:$L)))))</f>
        <v>0</v>
      </c>
      <c r="H76" s="36">
        <f>IF($D76="","",(IF($C76="","",IF(ISNA(SUMIF('3'!$V:$V,$C76,'3'!$AB:$AB)),0,SUMIF('3'!$V:$V,$C76,'3'!$AB:$AB)))-IF($D76="","",IF(ISNA(SUMIF('3'!$B:$B,$D76,'3'!$L:$L)),0,SUMIF('3'!$B:$B,$D76,'3'!$L:$L)))))</f>
        <v>0</v>
      </c>
      <c r="I76" s="36">
        <f>IF($D76="","",(IF($C76="","",IF(ISNA(SUMIF('4'!$V:$V,$C76,'4'!$AB:$AB)),0,SUMIF('4'!$V:$V,$C76,'4'!$AB:$AB)))-IF($D76="","",IF(ISNA(SUMIF('4'!$B:$B,$D76,'4'!$L:$L)),0,SUMIF('4'!$B:$B,$D76,'4'!$L:$L)))))</f>
        <v>0</v>
      </c>
      <c r="J76" s="36">
        <f>IF($D76="","",(IF($C76="","",IF(ISNA(SUMIF('5'!$V:$V,$C76,'5'!$AB:$AB)),0,SUMIF('5'!$V:$V,$C76,'5'!$AB:$AB)))-IF($D76="","",IF(ISNA(SUMIF('5'!$B:$B,$D76,'5'!$L:$L)),0,SUMIF('5'!$B:$B,$D76,'5'!$L:$L)))))</f>
        <v>0</v>
      </c>
      <c r="K76" s="36">
        <f>IF($D76="","",(IF($C76="","",IF(ISNA(SUMIF('6'!$V:$V,$C76,'6'!$AB:$AB)),0,SUMIF('6'!$V:$V,$C76,'6'!$AB:$AB)))-IF($D76="","",IF(ISNA(SUMIF('6'!$B:$B,$D76,'6'!$L:$L)),0,SUMIF('6'!$B:$B,$D76,'6'!$L:$L)))))</f>
        <v>0</v>
      </c>
      <c r="L76" s="36">
        <f>IF($D76="","",(IF($C76="","",IF(ISNA(SUMIF('7'!$V:$V,$C76,'7'!$AB:$AB)),0,SUMIF('7'!$V:$V,$C76,'7'!$AB:$AB)))-IF($D76="","",IF(ISNA(SUMIF('7'!$B:$B,$D76,'7'!$L:$L)),0,SUMIF('7'!$B:$B,$D76,'7'!$L:$L)))))</f>
        <v>0</v>
      </c>
      <c r="M76" s="36">
        <f>IF($D76="","",(IF($C76="","",IF(ISNA(SUMIF('8'!$V:$V,$C76,'8'!$AB:$AB)),0,SUMIF('8'!$V:$V,$C76,'8'!$AB:$AB)))-IF($D76="","",IF(ISNA(SUMIF('8'!$B:$B,$D76,'8'!$L:$L)),0,SUMIF('8'!$B:$B,$D76,'8'!$L:$L)))))</f>
        <v>0</v>
      </c>
      <c r="N76" s="36">
        <f>IF($D76="","",(IF($C76="","",IF(ISNA(SUMIF('9'!$V:$V,$C76,'9'!$AB:$AB)),0,SUMIF('9'!$V:$V,$C76,'9'!$AB:$AB)))-IF($D76="","",IF(ISNA(SUMIF('9'!$B:$B,$D76,'9'!$L:$L)),0,SUMIF('9'!$B:$B,$D76,'9'!$L:$L)))))</f>
        <v>0</v>
      </c>
      <c r="O76" s="36">
        <f>IF($D76="","",(IF($C76="","",IF(ISNA(SUMIF('10'!$V:$V,$C76,'10'!$AB:$AB)),0,SUMIF('10'!$V:$V,$C76,'10'!$AB:$AB)))-IF($D76="","",IF(ISNA(SUMIF('10'!$B:$B,$D76,'10'!$L:$L)),0,SUMIF('10'!$B:$B,$D76,'10'!$L:$L)))))</f>
        <v>0</v>
      </c>
      <c r="P76" s="36">
        <f>IF($D76="","",(IF($C76="","",IF(ISNA(SUMIF('11'!$V:$V,$C76,'11'!$AB:$AB)),0,SUMIF('11'!$V:$V,$C76,'11'!$AB:$AB)))-IF($D76="","",IF(ISNA(SUMIF('11'!$B:$B,$D76,'11'!$L:$L)),0,SUMIF('11'!$B:$B,$D76,'11'!$L:$L)))))</f>
        <v>0</v>
      </c>
      <c r="Q76" s="36">
        <f>IF($D76="","",(IF($C76="","",IF(ISNA(SUMIF('12'!$V:$V,$C76,'12'!$AB:$AB)),0,SUMIF('12'!$V:$V,$C76,'12'!$AB:$AB)))-IF($D76="","",IF(ISNA(SUMIF('12'!$B:$B,$D76,'12'!$L:$L)),0,SUMIF('12'!$B:$B,$D76,'12'!$L:$L)))))</f>
        <v>0</v>
      </c>
      <c r="R76" s="36">
        <f>IF($D76="","",(IF($C76="","",IF(ISNA(SUMIF('13'!$V:$V,$C76,'13'!$AB:$AB)),0,SUMIF('13'!$V:$V,$C76,'13'!$AB:$AB)))-IF($D76="","",IF(ISNA(SUMIF('13'!$B:$B,$D76,'13'!$L:$L)),0,SUMIF('13'!$B:$B,$D76,'13'!$L:$L)))))</f>
        <v>0</v>
      </c>
      <c r="S76" s="36">
        <f>IF($D76="","",(IF($C76="","",IF(ISNA(SUMIF('14'!$V:$V,$C76,'14'!$AB:$AB)),0,SUMIF('14'!$V:$V,$C76,'14'!$AB:$AB)))-IF($D76="","",IF(ISNA(SUMIF('14'!$B:$B,$D76,'14'!$L:$L)),0,SUMIF('14'!$B:$B,$D76,'14'!$L:$L)))))</f>
        <v>0</v>
      </c>
      <c r="T76" s="36">
        <f>IF($D76="","",(IF($C76="","",IF(ISNA(SUMIF('15'!$V:$V,$C76,'15'!$AB:$AB)),0,SUMIF('15'!$V:$V,$C76,'15'!$AB:$AB)))-IF($D76="","",IF(ISNA(SUMIF('15'!$B:$B,$D76,'15'!$L:$L)),0,SUMIF('15'!$B:$B,$D76,'15'!$L:$L)))))</f>
        <v>0</v>
      </c>
      <c r="U76" s="36">
        <f>IF($D76="","",(IF($C76="","",IF(ISNA(SUMIF('16'!$V:$V,$C76,'16'!$AB:$AB)),0,SUMIF('16'!$V:$V,$C76,'16'!$AB:$AB)))-IF($D76="","",IF(ISNA(SUMIF('16'!$B:$B,$D76,'16'!$L:$L)),0,SUMIF('16'!$B:$B,$D76,'16'!$L:$L)))))</f>
        <v>0</v>
      </c>
      <c r="V76" s="36">
        <f>IF($D76="","",(IF($C76="","",IF(ISNA(SUMIF('17'!$V:$V,$C76,'17'!$AB:$AB)),0,SUMIF('17'!$V:$V,$C76,'17'!$AB:$AB)))-IF($D76="","",IF(ISNA(SUMIF('17'!$B:$B,$D76,'17'!$L:$L)),0,SUMIF('17'!$B:$B,$D76,'17'!$L:$L)))))</f>
        <v>0</v>
      </c>
      <c r="W76" s="36">
        <f>IF($D76="","",(IF($C76="","",IF(ISNA(SUMIF('18'!$V:$V,$C76,'18'!$AB:$AB)),0,SUMIF('18'!$V:$V,$C76,'18'!$AB:$AB)))-IF($D76="","",IF(ISNA(SUMIF('18'!$B:$B,$D76,'18'!$L:$L)),0,SUMIF('18'!$B:$B,$D76,'18'!$L:$L)))))</f>
        <v>0</v>
      </c>
      <c r="X76" s="36">
        <f>IF($D76="","",(IF($C76="","",IF(ISNA(SUMIF('19'!$V:$V,$C76,'19'!$AB:$AB)),0,SUMIF('19'!$V:$V,$C76,'19'!$AB:$AB)))-IF($D76="","",IF(ISNA(SUMIF('19'!$B:$B,$D76,'19'!$L:$L)),0,SUMIF('19'!$B:$B,$D76,'19'!$L:$L)))))</f>
        <v>0</v>
      </c>
      <c r="Y76" s="36">
        <f>IF($D76="","",(IF($C76="","",IF(ISNA(SUMIF('20'!$V:$V,$C76,'20'!$AB:$AB)),0,SUMIF('20'!$V:$V,$C76,'20'!$AB:$AB)))-IF($D76="","",IF(ISNA(SUMIF('20'!$B:$B,$D76,'20'!$L:$L)),0,SUMIF('20'!$B:$B,$D76,'20'!$L:$L)))))</f>
        <v>0</v>
      </c>
      <c r="Z76" s="36">
        <f>IF($D76="","",(IF($C76="","",IF(ISNA(SUMIF('21'!$V:$V,$C76,'21'!$AB:$AB)),0,SUMIF('21'!$V:$V,$C76,'21'!$AB:$AB)))-IF($D76="","",IF(ISNA(SUMIF('21'!$B:$B,$D76,'21'!$L:$L)),0,SUMIF('21'!$B:$B,$D76,'21'!$L:$L)))))</f>
        <v>0</v>
      </c>
      <c r="AA76" s="36">
        <f>IF($D76="","",(IF($C76="","",IF(ISNA(SUMIF('22'!$V:$V,$C76,'22'!$AB:$AB)),0,SUMIF('22'!$V:$V,$C76,'22'!$AB:$AB)))-IF($D76="","",IF(ISNA(SUMIF('22'!$B:$B,$D76,'22'!$L:$L)),0,SUMIF('22'!$B:$B,$D76,'22'!$L:$L)))))</f>
        <v>0</v>
      </c>
      <c r="AB76" s="36">
        <f>IF($D76="","",(IF($C76="","",IF(ISNA(SUMIF('23'!$V:$V,$C76,'23'!$AB:$AB)),0,SUMIF('23'!$V:$V,$C76,'23'!$AB:$AB)))-IF($D76="","",IF(ISNA(SUMIF('23'!$B:$B,$D76,'23'!$L:$L)),0,SUMIF('23'!$B:$B,$D76,'23'!$L:$L)))))</f>
        <v>0</v>
      </c>
      <c r="AC76" s="36">
        <f>IF($D76="","",(IF($C76="","",IF(ISNA(SUMIF('24'!$V:$V,$C76,'24'!$AB:$AB)),0,SUMIF('24'!$V:$V,$C76,'24'!$AB:$AB)))-IF($D76="","",IF(ISNA(SUMIF('24'!$B:$B,$D76,'24'!$L:$L)),0,SUMIF('24'!$B:$B,$D76,'24'!$L:$L)))))</f>
        <v>0</v>
      </c>
      <c r="AD76" s="36">
        <f>IF($D76="","",(IF($C76="","",IF(ISNA(SUMIF('25'!$V:$V,$C76,'25'!$AB:$AB)),0,SUMIF('25'!$V:$V,$C76,'25'!$AB:$AB)))-IF($D76="","",IF(ISNA(SUMIF('25'!$B:$B,$D76,'25'!$L:$L)),0,SUMIF('25'!$B:$B,$D76,'25'!$L:$L)))))</f>
        <v>0</v>
      </c>
      <c r="AE76" s="36">
        <f>IF($D76="","",(IF($C76="","",IF(ISNA(SUMIF('26'!$V:$V,$C76,'26'!$AB:$AB)),0,SUMIF('26'!$V:$V,$C76,'26'!$AB:$AB)))-IF($D76="","",IF(ISNA(SUMIF('26'!$B:$B,$D76,'26'!$L:$L)),0,SUMIF('26'!$B:$B,$D76,'26'!$L:$L)))))</f>
        <v>0</v>
      </c>
      <c r="AF76" s="36">
        <f>IF($D76="","",(IF($C76="","",IF(ISNA(SUMIF('27'!$V:$V,$C76,'27'!$AB:$AB)),0,SUMIF('27'!$V:$V,$C76,'27'!$AB:$AB)))-IF($D76="","",IF(ISNA(SUMIF('27'!$B:$B,$D76,'27'!$L:$L)),0,SUMIF('27'!$B:$B,$D76,'27'!$L:$L)))))</f>
        <v>0</v>
      </c>
      <c r="AG76" s="36">
        <f>IF($D76="","",(IF($C76="","",IF(ISNA(SUMIF('28'!$V:$V,$C76,'28'!$AB:$AB)),0,SUMIF('28'!$V:$V,$C76,'28'!$AB:$AB)))-IF($D76="","",IF(ISNA(SUMIF('28'!$B:$B,$D76,'28'!$L:$L)),0,SUMIF('28'!$B:$B,$D76,'28'!$L:$L)))))</f>
        <v>0</v>
      </c>
      <c r="AH76" s="36">
        <f>IF($D76="","",(IF($C76="","",IF(ISNA(SUMIF('29'!$V:$V,$C76,'29'!$AB:$AB)),0,SUMIF('29'!$V:$V,$C76,'29'!$AB:$AB)))-IF($D76="","",IF(ISNA(SUMIF('29'!$B:$B,$D76,'29'!$L:$L)),0,SUMIF('29'!$B:$B,$D76,'29'!$L:$L)))))</f>
        <v>0</v>
      </c>
      <c r="AI76" s="36">
        <f>IF($D76="","",(IF($C76="","",IF(ISNA(SUMIF('30'!$V:$V,$C76,'30'!$AB:$AB)),0,SUMIF('30'!$V:$V,$C76,'30'!$AB:$AB)))-IF($D76="","",IF(ISNA(SUMIF('30'!$B:$B,$D76,'30'!$L:$L)),0,SUMIF('30'!$B:$B,$D76,'30'!$L:$L)))))</f>
        <v>0</v>
      </c>
      <c r="AJ76" s="36">
        <f>IF($D76="","",(IF($C76="","",IF(ISNA(SUMIF('31'!$V:$V,$C76,'31'!$AB:$AB)),0,SUMIF('31'!$V:$V,$C76,'31'!$AB:$AB)))-IF($D76="","",IF(ISNA(SUMIF('31'!$B:$B,$D76,'31'!$L:$L)),0,SUMIF('31'!$B:$B,$D76,'31'!$L:$L)))))</f>
        <v>0</v>
      </c>
      <c r="AK76" s="37">
        <f t="shared" si="4"/>
        <v>0</v>
      </c>
      <c r="AL76" s="33">
        <f t="shared" si="5"/>
        <v>204</v>
      </c>
    </row>
    <row r="77" spans="1:38" ht="17.399999999999999">
      <c r="A77" s="20">
        <v>71</v>
      </c>
      <c r="C77" s="41">
        <f>IF(D77="","",VLOOKUP('CUADRO GENERADO'!D77,'BASE DATOS CONDUCTORES'!B:C,2,FALSE))</f>
        <v>2602</v>
      </c>
      <c r="D77" s="30">
        <f>IFERROR(VLOOKUP(A77,'BASE DATOS CONDUCTORES'!$X$4:$AB$1001,5,FALSE),"")</f>
        <v>205</v>
      </c>
      <c r="E77" s="36" t="str">
        <f>IF(ISNA(VLOOKUP(D77,SALDOS!B:C,2,FALSE)),"",VLOOKUP(D77,SALDOS!B:C,2,FALSE))</f>
        <v/>
      </c>
      <c r="F77" s="36">
        <f>IF($D77="","",(IF($C77="","",IF(ISNA(SUMIF('1'!$V:$V,$C77,'1'!$AB:$AB)),0,SUMIF('1'!$V:$V,$C77,'1'!$AB:$AB)))-IF($D77="","",IF(ISNA(SUMIF('1'!$B:$B,$D77,'1'!$L:$L)),0,SUMIF('1'!$B:$B,$D77,'1'!$L:$L)))))</f>
        <v>0</v>
      </c>
      <c r="G77" s="36">
        <f>IF($D77="","",(IF($C77="","",IF(ISNA(SUMIF('2'!$V:$V,$C77,'2'!$AB:$AB)),0,SUMIF('2'!$V:$V,$C77,'2'!$AB:$AB)))-IF($D77="","",IF(ISNA(SUMIF('2'!$B:$B,$D77,'2'!$L:$L)),0,SUMIF('2'!$B:$B,$D77,'2'!$L:$L)))))</f>
        <v>0</v>
      </c>
      <c r="H77" s="36">
        <f>IF($D77="","",(IF($C77="","",IF(ISNA(SUMIF('3'!$V:$V,$C77,'3'!$AB:$AB)),0,SUMIF('3'!$V:$V,$C77,'3'!$AB:$AB)))-IF($D77="","",IF(ISNA(SUMIF('3'!$B:$B,$D77,'3'!$L:$L)),0,SUMIF('3'!$B:$B,$D77,'3'!$L:$L)))))</f>
        <v>0</v>
      </c>
      <c r="I77" s="36">
        <f>IF($D77="","",(IF($C77="","",IF(ISNA(SUMIF('4'!$V:$V,$C77,'4'!$AB:$AB)),0,SUMIF('4'!$V:$V,$C77,'4'!$AB:$AB)))-IF($D77="","",IF(ISNA(SUMIF('4'!$B:$B,$D77,'4'!$L:$L)),0,SUMIF('4'!$B:$B,$D77,'4'!$L:$L)))))</f>
        <v>0</v>
      </c>
      <c r="J77" s="36">
        <f>IF($D77="","",(IF($C77="","",IF(ISNA(SUMIF('5'!$V:$V,$C77,'5'!$AB:$AB)),0,SUMIF('5'!$V:$V,$C77,'5'!$AB:$AB)))-IF($D77="","",IF(ISNA(SUMIF('5'!$B:$B,$D77,'5'!$L:$L)),0,SUMIF('5'!$B:$B,$D77,'5'!$L:$L)))))</f>
        <v>0</v>
      </c>
      <c r="K77" s="36">
        <f>IF($D77="","",(IF($C77="","",IF(ISNA(SUMIF('6'!$V:$V,$C77,'6'!$AB:$AB)),0,SUMIF('6'!$V:$V,$C77,'6'!$AB:$AB)))-IF($D77="","",IF(ISNA(SUMIF('6'!$B:$B,$D77,'6'!$L:$L)),0,SUMIF('6'!$B:$B,$D77,'6'!$L:$L)))))</f>
        <v>0</v>
      </c>
      <c r="L77" s="36">
        <f>IF($D77="","",(IF($C77="","",IF(ISNA(SUMIF('7'!$V:$V,$C77,'7'!$AB:$AB)),0,SUMIF('7'!$V:$V,$C77,'7'!$AB:$AB)))-IF($D77="","",IF(ISNA(SUMIF('7'!$B:$B,$D77,'7'!$L:$L)),0,SUMIF('7'!$B:$B,$D77,'7'!$L:$L)))))</f>
        <v>0</v>
      </c>
      <c r="M77" s="36">
        <f>IF($D77="","",(IF($C77="","",IF(ISNA(SUMIF('8'!$V:$V,$C77,'8'!$AB:$AB)),0,SUMIF('8'!$V:$V,$C77,'8'!$AB:$AB)))-IF($D77="","",IF(ISNA(SUMIF('8'!$B:$B,$D77,'8'!$L:$L)),0,SUMIF('8'!$B:$B,$D77,'8'!$L:$L)))))</f>
        <v>0</v>
      </c>
      <c r="N77" s="36">
        <f>IF($D77="","",(IF($C77="","",IF(ISNA(SUMIF('9'!$V:$V,$C77,'9'!$AB:$AB)),0,SUMIF('9'!$V:$V,$C77,'9'!$AB:$AB)))-IF($D77="","",IF(ISNA(SUMIF('9'!$B:$B,$D77,'9'!$L:$L)),0,SUMIF('9'!$B:$B,$D77,'9'!$L:$L)))))</f>
        <v>0</v>
      </c>
      <c r="O77" s="36">
        <f>IF($D77="","",(IF($C77="","",IF(ISNA(SUMIF('10'!$V:$V,$C77,'10'!$AB:$AB)),0,SUMIF('10'!$V:$V,$C77,'10'!$AB:$AB)))-IF($D77="","",IF(ISNA(SUMIF('10'!$B:$B,$D77,'10'!$L:$L)),0,SUMIF('10'!$B:$B,$D77,'10'!$L:$L)))))</f>
        <v>0</v>
      </c>
      <c r="P77" s="36">
        <f>IF($D77="","",(IF($C77="","",IF(ISNA(SUMIF('11'!$V:$V,$C77,'11'!$AB:$AB)),0,SUMIF('11'!$V:$V,$C77,'11'!$AB:$AB)))-IF($D77="","",IF(ISNA(SUMIF('11'!$B:$B,$D77,'11'!$L:$L)),0,SUMIF('11'!$B:$B,$D77,'11'!$L:$L)))))</f>
        <v>0</v>
      </c>
      <c r="Q77" s="36">
        <f>IF($D77="","",(IF($C77="","",IF(ISNA(SUMIF('12'!$V:$V,$C77,'12'!$AB:$AB)),0,SUMIF('12'!$V:$V,$C77,'12'!$AB:$AB)))-IF($D77="","",IF(ISNA(SUMIF('12'!$B:$B,$D77,'12'!$L:$L)),0,SUMIF('12'!$B:$B,$D77,'12'!$L:$L)))))</f>
        <v>0</v>
      </c>
      <c r="R77" s="36">
        <f>IF($D77="","",(IF($C77="","",IF(ISNA(SUMIF('13'!$V:$V,$C77,'13'!$AB:$AB)),0,SUMIF('13'!$V:$V,$C77,'13'!$AB:$AB)))-IF($D77="","",IF(ISNA(SUMIF('13'!$B:$B,$D77,'13'!$L:$L)),0,SUMIF('13'!$B:$B,$D77,'13'!$L:$L)))))</f>
        <v>0</v>
      </c>
      <c r="S77" s="36">
        <f>IF($D77="","",(IF($C77="","",IF(ISNA(SUMIF('14'!$V:$V,$C77,'14'!$AB:$AB)),0,SUMIF('14'!$V:$V,$C77,'14'!$AB:$AB)))-IF($D77="","",IF(ISNA(SUMIF('14'!$B:$B,$D77,'14'!$L:$L)),0,SUMIF('14'!$B:$B,$D77,'14'!$L:$L)))))</f>
        <v>0</v>
      </c>
      <c r="T77" s="36">
        <f>IF($D77="","",(IF($C77="","",IF(ISNA(SUMIF('15'!$V:$V,$C77,'15'!$AB:$AB)),0,SUMIF('15'!$V:$V,$C77,'15'!$AB:$AB)))-IF($D77="","",IF(ISNA(SUMIF('15'!$B:$B,$D77,'15'!$L:$L)),0,SUMIF('15'!$B:$B,$D77,'15'!$L:$L)))))</f>
        <v>0</v>
      </c>
      <c r="U77" s="36">
        <f>IF($D77="","",(IF($C77="","",IF(ISNA(SUMIF('16'!$V:$V,$C77,'16'!$AB:$AB)),0,SUMIF('16'!$V:$V,$C77,'16'!$AB:$AB)))-IF($D77="","",IF(ISNA(SUMIF('16'!$B:$B,$D77,'16'!$L:$L)),0,SUMIF('16'!$B:$B,$D77,'16'!$L:$L)))))</f>
        <v>0</v>
      </c>
      <c r="V77" s="36">
        <f>IF($D77="","",(IF($C77="","",IF(ISNA(SUMIF('17'!$V:$V,$C77,'17'!$AB:$AB)),0,SUMIF('17'!$V:$V,$C77,'17'!$AB:$AB)))-IF($D77="","",IF(ISNA(SUMIF('17'!$B:$B,$D77,'17'!$L:$L)),0,SUMIF('17'!$B:$B,$D77,'17'!$L:$L)))))</f>
        <v>0</v>
      </c>
      <c r="W77" s="36">
        <f>IF($D77="","",(IF($C77="","",IF(ISNA(SUMIF('18'!$V:$V,$C77,'18'!$AB:$AB)),0,SUMIF('18'!$V:$V,$C77,'18'!$AB:$AB)))-IF($D77="","",IF(ISNA(SUMIF('18'!$B:$B,$D77,'18'!$L:$L)),0,SUMIF('18'!$B:$B,$D77,'18'!$L:$L)))))</f>
        <v>0</v>
      </c>
      <c r="X77" s="36">
        <f>IF($D77="","",(IF($C77="","",IF(ISNA(SUMIF('19'!$V:$V,$C77,'19'!$AB:$AB)),0,SUMIF('19'!$V:$V,$C77,'19'!$AB:$AB)))-IF($D77="","",IF(ISNA(SUMIF('19'!$B:$B,$D77,'19'!$L:$L)),0,SUMIF('19'!$B:$B,$D77,'19'!$L:$L)))))</f>
        <v>0</v>
      </c>
      <c r="Y77" s="36">
        <f>IF($D77="","",(IF($C77="","",IF(ISNA(SUMIF('20'!$V:$V,$C77,'20'!$AB:$AB)),0,SUMIF('20'!$V:$V,$C77,'20'!$AB:$AB)))-IF($D77="","",IF(ISNA(SUMIF('20'!$B:$B,$D77,'20'!$L:$L)),0,SUMIF('20'!$B:$B,$D77,'20'!$L:$L)))))</f>
        <v>0</v>
      </c>
      <c r="Z77" s="36">
        <f>IF($D77="","",(IF($C77="","",IF(ISNA(SUMIF('21'!$V:$V,$C77,'21'!$AB:$AB)),0,SUMIF('21'!$V:$V,$C77,'21'!$AB:$AB)))-IF($D77="","",IF(ISNA(SUMIF('21'!$B:$B,$D77,'21'!$L:$L)),0,SUMIF('21'!$B:$B,$D77,'21'!$L:$L)))))</f>
        <v>0</v>
      </c>
      <c r="AA77" s="36">
        <f>IF($D77="","",(IF($C77="","",IF(ISNA(SUMIF('22'!$V:$V,$C77,'22'!$AB:$AB)),0,SUMIF('22'!$V:$V,$C77,'22'!$AB:$AB)))-IF($D77="","",IF(ISNA(SUMIF('22'!$B:$B,$D77,'22'!$L:$L)),0,SUMIF('22'!$B:$B,$D77,'22'!$L:$L)))))</f>
        <v>0</v>
      </c>
      <c r="AB77" s="36">
        <f>IF($D77="","",(IF($C77="","",IF(ISNA(SUMIF('23'!$V:$V,$C77,'23'!$AB:$AB)),0,SUMIF('23'!$V:$V,$C77,'23'!$AB:$AB)))-IF($D77="","",IF(ISNA(SUMIF('23'!$B:$B,$D77,'23'!$L:$L)),0,SUMIF('23'!$B:$B,$D77,'23'!$L:$L)))))</f>
        <v>0</v>
      </c>
      <c r="AC77" s="36">
        <f>IF($D77="","",(IF($C77="","",IF(ISNA(SUMIF('24'!$V:$V,$C77,'24'!$AB:$AB)),0,SUMIF('24'!$V:$V,$C77,'24'!$AB:$AB)))-IF($D77="","",IF(ISNA(SUMIF('24'!$B:$B,$D77,'24'!$L:$L)),0,SUMIF('24'!$B:$B,$D77,'24'!$L:$L)))))</f>
        <v>0</v>
      </c>
      <c r="AD77" s="36">
        <f>IF($D77="","",(IF($C77="","",IF(ISNA(SUMIF('25'!$V:$V,$C77,'25'!$AB:$AB)),0,SUMIF('25'!$V:$V,$C77,'25'!$AB:$AB)))-IF($D77="","",IF(ISNA(SUMIF('25'!$B:$B,$D77,'25'!$L:$L)),0,SUMIF('25'!$B:$B,$D77,'25'!$L:$L)))))</f>
        <v>0</v>
      </c>
      <c r="AE77" s="36">
        <f>IF($D77="","",(IF($C77="","",IF(ISNA(SUMIF('26'!$V:$V,$C77,'26'!$AB:$AB)),0,SUMIF('26'!$V:$V,$C77,'26'!$AB:$AB)))-IF($D77="","",IF(ISNA(SUMIF('26'!$B:$B,$D77,'26'!$L:$L)),0,SUMIF('26'!$B:$B,$D77,'26'!$L:$L)))))</f>
        <v>0</v>
      </c>
      <c r="AF77" s="36">
        <f>IF($D77="","",(IF($C77="","",IF(ISNA(SUMIF('27'!$V:$V,$C77,'27'!$AB:$AB)),0,SUMIF('27'!$V:$V,$C77,'27'!$AB:$AB)))-IF($D77="","",IF(ISNA(SUMIF('27'!$B:$B,$D77,'27'!$L:$L)),0,SUMIF('27'!$B:$B,$D77,'27'!$L:$L)))))</f>
        <v>0</v>
      </c>
      <c r="AG77" s="36">
        <f>IF($D77="","",(IF($C77="","",IF(ISNA(SUMIF('28'!$V:$V,$C77,'28'!$AB:$AB)),0,SUMIF('28'!$V:$V,$C77,'28'!$AB:$AB)))-IF($D77="","",IF(ISNA(SUMIF('28'!$B:$B,$D77,'28'!$L:$L)),0,SUMIF('28'!$B:$B,$D77,'28'!$L:$L)))))</f>
        <v>0</v>
      </c>
      <c r="AH77" s="36">
        <f>IF($D77="","",(IF($C77="","",IF(ISNA(SUMIF('29'!$V:$V,$C77,'29'!$AB:$AB)),0,SUMIF('29'!$V:$V,$C77,'29'!$AB:$AB)))-IF($D77="","",IF(ISNA(SUMIF('29'!$B:$B,$D77,'29'!$L:$L)),0,SUMIF('29'!$B:$B,$D77,'29'!$L:$L)))))</f>
        <v>0</v>
      </c>
      <c r="AI77" s="36">
        <f>IF($D77="","",(IF($C77="","",IF(ISNA(SUMIF('30'!$V:$V,$C77,'30'!$AB:$AB)),0,SUMIF('30'!$V:$V,$C77,'30'!$AB:$AB)))-IF($D77="","",IF(ISNA(SUMIF('30'!$B:$B,$D77,'30'!$L:$L)),0,SUMIF('30'!$B:$B,$D77,'30'!$L:$L)))))</f>
        <v>0</v>
      </c>
      <c r="AJ77" s="36">
        <f>IF($D77="","",(IF($C77="","",IF(ISNA(SUMIF('31'!$V:$V,$C77,'31'!$AB:$AB)),0,SUMIF('31'!$V:$V,$C77,'31'!$AB:$AB)))-IF($D77="","",IF(ISNA(SUMIF('31'!$B:$B,$D77,'31'!$L:$L)),0,SUMIF('31'!$B:$B,$D77,'31'!$L:$L)))))</f>
        <v>0</v>
      </c>
      <c r="AK77" s="37">
        <f t="shared" si="4"/>
        <v>0</v>
      </c>
      <c r="AL77" s="33">
        <f t="shared" si="5"/>
        <v>205</v>
      </c>
    </row>
    <row r="78" spans="1:38" ht="17.399999999999999">
      <c r="A78" s="20">
        <v>72</v>
      </c>
      <c r="C78" s="41">
        <f>IF(D78="","",VLOOKUP('CUADRO GENERADO'!D78,'BASE DATOS CONDUCTORES'!B:C,2,FALSE))</f>
        <v>2717</v>
      </c>
      <c r="D78" s="30">
        <f>IFERROR(VLOOKUP(A78,'BASE DATOS CONDUCTORES'!$X$4:$AB$1001,5,FALSE),"")</f>
        <v>206</v>
      </c>
      <c r="E78" s="36" t="str">
        <f>IF(ISNA(VLOOKUP(D78,SALDOS!B:C,2,FALSE)),"",VLOOKUP(D78,SALDOS!B:C,2,FALSE))</f>
        <v/>
      </c>
      <c r="F78" s="36">
        <f>IF($D78="","",(IF($C78="","",IF(ISNA(SUMIF('1'!$V:$V,$C78,'1'!$AB:$AB)),0,SUMIF('1'!$V:$V,$C78,'1'!$AB:$AB)))-IF($D78="","",IF(ISNA(SUMIF('1'!$B:$B,$D78,'1'!$L:$L)),0,SUMIF('1'!$B:$B,$D78,'1'!$L:$L)))))</f>
        <v>0</v>
      </c>
      <c r="G78" s="36">
        <f>IF($D78="","",(IF($C78="","",IF(ISNA(SUMIF('2'!$V:$V,$C78,'2'!$AB:$AB)),0,SUMIF('2'!$V:$V,$C78,'2'!$AB:$AB)))-IF($D78="","",IF(ISNA(SUMIF('2'!$B:$B,$D78,'2'!$L:$L)),0,SUMIF('2'!$B:$B,$D78,'2'!$L:$L)))))</f>
        <v>0</v>
      </c>
      <c r="H78" s="36">
        <f>IF($D78="","",(IF($C78="","",IF(ISNA(SUMIF('3'!$V:$V,$C78,'3'!$AB:$AB)),0,SUMIF('3'!$V:$V,$C78,'3'!$AB:$AB)))-IF($D78="","",IF(ISNA(SUMIF('3'!$B:$B,$D78,'3'!$L:$L)),0,SUMIF('3'!$B:$B,$D78,'3'!$L:$L)))))</f>
        <v>0</v>
      </c>
      <c r="I78" s="36">
        <f>IF($D78="","",(IF($C78="","",IF(ISNA(SUMIF('4'!$V:$V,$C78,'4'!$AB:$AB)),0,SUMIF('4'!$V:$V,$C78,'4'!$AB:$AB)))-IF($D78="","",IF(ISNA(SUMIF('4'!$B:$B,$D78,'4'!$L:$L)),0,SUMIF('4'!$B:$B,$D78,'4'!$L:$L)))))</f>
        <v>0</v>
      </c>
      <c r="J78" s="36">
        <f>IF($D78="","",(IF($C78="","",IF(ISNA(SUMIF('5'!$V:$V,$C78,'5'!$AB:$AB)),0,SUMIF('5'!$V:$V,$C78,'5'!$AB:$AB)))-IF($D78="","",IF(ISNA(SUMIF('5'!$B:$B,$D78,'5'!$L:$L)),0,SUMIF('5'!$B:$B,$D78,'5'!$L:$L)))))</f>
        <v>0</v>
      </c>
      <c r="K78" s="36">
        <f>IF($D78="","",(IF($C78="","",IF(ISNA(SUMIF('6'!$V:$V,$C78,'6'!$AB:$AB)),0,SUMIF('6'!$V:$V,$C78,'6'!$AB:$AB)))-IF($D78="","",IF(ISNA(SUMIF('6'!$B:$B,$D78,'6'!$L:$L)),0,SUMIF('6'!$B:$B,$D78,'6'!$L:$L)))))</f>
        <v>0</v>
      </c>
      <c r="L78" s="36">
        <f>IF($D78="","",(IF($C78="","",IF(ISNA(SUMIF('7'!$V:$V,$C78,'7'!$AB:$AB)),0,SUMIF('7'!$V:$V,$C78,'7'!$AB:$AB)))-IF($D78="","",IF(ISNA(SUMIF('7'!$B:$B,$D78,'7'!$L:$L)),0,SUMIF('7'!$B:$B,$D78,'7'!$L:$L)))))</f>
        <v>0</v>
      </c>
      <c r="M78" s="36">
        <f>IF($D78="","",(IF($C78="","",IF(ISNA(SUMIF('8'!$V:$V,$C78,'8'!$AB:$AB)),0,SUMIF('8'!$V:$V,$C78,'8'!$AB:$AB)))-IF($D78="","",IF(ISNA(SUMIF('8'!$B:$B,$D78,'8'!$L:$L)),0,SUMIF('8'!$B:$B,$D78,'8'!$L:$L)))))</f>
        <v>0</v>
      </c>
      <c r="N78" s="36">
        <f>IF($D78="","",(IF($C78="","",IF(ISNA(SUMIF('9'!$V:$V,$C78,'9'!$AB:$AB)),0,SUMIF('9'!$V:$V,$C78,'9'!$AB:$AB)))-IF($D78="","",IF(ISNA(SUMIF('9'!$B:$B,$D78,'9'!$L:$L)),0,SUMIF('9'!$B:$B,$D78,'9'!$L:$L)))))</f>
        <v>0</v>
      </c>
      <c r="O78" s="36">
        <f>IF($D78="","",(IF($C78="","",IF(ISNA(SUMIF('10'!$V:$V,$C78,'10'!$AB:$AB)),0,SUMIF('10'!$V:$V,$C78,'10'!$AB:$AB)))-IF($D78="","",IF(ISNA(SUMIF('10'!$B:$B,$D78,'10'!$L:$L)),0,SUMIF('10'!$B:$B,$D78,'10'!$L:$L)))))</f>
        <v>0</v>
      </c>
      <c r="P78" s="36">
        <f>IF($D78="","",(IF($C78="","",IF(ISNA(SUMIF('11'!$V:$V,$C78,'11'!$AB:$AB)),0,SUMIF('11'!$V:$V,$C78,'11'!$AB:$AB)))-IF($D78="","",IF(ISNA(SUMIF('11'!$B:$B,$D78,'11'!$L:$L)),0,SUMIF('11'!$B:$B,$D78,'11'!$L:$L)))))</f>
        <v>0</v>
      </c>
      <c r="Q78" s="36">
        <f>IF($D78="","",(IF($C78="","",IF(ISNA(SUMIF('12'!$V:$V,$C78,'12'!$AB:$AB)),0,SUMIF('12'!$V:$V,$C78,'12'!$AB:$AB)))-IF($D78="","",IF(ISNA(SUMIF('12'!$B:$B,$D78,'12'!$L:$L)),0,SUMIF('12'!$B:$B,$D78,'12'!$L:$L)))))</f>
        <v>0</v>
      </c>
      <c r="R78" s="36">
        <f>IF($D78="","",(IF($C78="","",IF(ISNA(SUMIF('13'!$V:$V,$C78,'13'!$AB:$AB)),0,SUMIF('13'!$V:$V,$C78,'13'!$AB:$AB)))-IF($D78="","",IF(ISNA(SUMIF('13'!$B:$B,$D78,'13'!$L:$L)),0,SUMIF('13'!$B:$B,$D78,'13'!$L:$L)))))</f>
        <v>0</v>
      </c>
      <c r="S78" s="36">
        <f>IF($D78="","",(IF($C78="","",IF(ISNA(SUMIF('14'!$V:$V,$C78,'14'!$AB:$AB)),0,SUMIF('14'!$V:$V,$C78,'14'!$AB:$AB)))-IF($D78="","",IF(ISNA(SUMIF('14'!$B:$B,$D78,'14'!$L:$L)),0,SUMIF('14'!$B:$B,$D78,'14'!$L:$L)))))</f>
        <v>0</v>
      </c>
      <c r="T78" s="36">
        <f>IF($D78="","",(IF($C78="","",IF(ISNA(SUMIF('15'!$V:$V,$C78,'15'!$AB:$AB)),0,SUMIF('15'!$V:$V,$C78,'15'!$AB:$AB)))-IF($D78="","",IF(ISNA(SUMIF('15'!$B:$B,$D78,'15'!$L:$L)),0,SUMIF('15'!$B:$B,$D78,'15'!$L:$L)))))</f>
        <v>0</v>
      </c>
      <c r="U78" s="36">
        <f>IF($D78="","",(IF($C78="","",IF(ISNA(SUMIF('16'!$V:$V,$C78,'16'!$AB:$AB)),0,SUMIF('16'!$V:$V,$C78,'16'!$AB:$AB)))-IF($D78="","",IF(ISNA(SUMIF('16'!$B:$B,$D78,'16'!$L:$L)),0,SUMIF('16'!$B:$B,$D78,'16'!$L:$L)))))</f>
        <v>0</v>
      </c>
      <c r="V78" s="36">
        <f>IF($D78="","",(IF($C78="","",IF(ISNA(SUMIF('17'!$V:$V,$C78,'17'!$AB:$AB)),0,SUMIF('17'!$V:$V,$C78,'17'!$AB:$AB)))-IF($D78="","",IF(ISNA(SUMIF('17'!$B:$B,$D78,'17'!$L:$L)),0,SUMIF('17'!$B:$B,$D78,'17'!$L:$L)))))</f>
        <v>0</v>
      </c>
      <c r="W78" s="36">
        <f>IF($D78="","",(IF($C78="","",IF(ISNA(SUMIF('18'!$V:$V,$C78,'18'!$AB:$AB)),0,SUMIF('18'!$V:$V,$C78,'18'!$AB:$AB)))-IF($D78="","",IF(ISNA(SUMIF('18'!$B:$B,$D78,'18'!$L:$L)),0,SUMIF('18'!$B:$B,$D78,'18'!$L:$L)))))</f>
        <v>0</v>
      </c>
      <c r="X78" s="36">
        <f>IF($D78="","",(IF($C78="","",IF(ISNA(SUMIF('19'!$V:$V,$C78,'19'!$AB:$AB)),0,SUMIF('19'!$V:$V,$C78,'19'!$AB:$AB)))-IF($D78="","",IF(ISNA(SUMIF('19'!$B:$B,$D78,'19'!$L:$L)),0,SUMIF('19'!$B:$B,$D78,'19'!$L:$L)))))</f>
        <v>0</v>
      </c>
      <c r="Y78" s="36">
        <f>IF($D78="","",(IF($C78="","",IF(ISNA(SUMIF('20'!$V:$V,$C78,'20'!$AB:$AB)),0,SUMIF('20'!$V:$V,$C78,'20'!$AB:$AB)))-IF($D78="","",IF(ISNA(SUMIF('20'!$B:$B,$D78,'20'!$L:$L)),0,SUMIF('20'!$B:$B,$D78,'20'!$L:$L)))))</f>
        <v>0</v>
      </c>
      <c r="Z78" s="36">
        <f>IF($D78="","",(IF($C78="","",IF(ISNA(SUMIF('21'!$V:$V,$C78,'21'!$AB:$AB)),0,SUMIF('21'!$V:$V,$C78,'21'!$AB:$AB)))-IF($D78="","",IF(ISNA(SUMIF('21'!$B:$B,$D78,'21'!$L:$L)),0,SUMIF('21'!$B:$B,$D78,'21'!$L:$L)))))</f>
        <v>0</v>
      </c>
      <c r="AA78" s="36">
        <f>IF($D78="","",(IF($C78="","",IF(ISNA(SUMIF('22'!$V:$V,$C78,'22'!$AB:$AB)),0,SUMIF('22'!$V:$V,$C78,'22'!$AB:$AB)))-IF($D78="","",IF(ISNA(SUMIF('22'!$B:$B,$D78,'22'!$L:$L)),0,SUMIF('22'!$B:$B,$D78,'22'!$L:$L)))))</f>
        <v>0</v>
      </c>
      <c r="AB78" s="36">
        <f>IF($D78="","",(IF($C78="","",IF(ISNA(SUMIF('23'!$V:$V,$C78,'23'!$AB:$AB)),0,SUMIF('23'!$V:$V,$C78,'23'!$AB:$AB)))-IF($D78="","",IF(ISNA(SUMIF('23'!$B:$B,$D78,'23'!$L:$L)),0,SUMIF('23'!$B:$B,$D78,'23'!$L:$L)))))</f>
        <v>0</v>
      </c>
      <c r="AC78" s="36">
        <f>IF($D78="","",(IF($C78="","",IF(ISNA(SUMIF('24'!$V:$V,$C78,'24'!$AB:$AB)),0,SUMIF('24'!$V:$V,$C78,'24'!$AB:$AB)))-IF($D78="","",IF(ISNA(SUMIF('24'!$B:$B,$D78,'24'!$L:$L)),0,SUMIF('24'!$B:$B,$D78,'24'!$L:$L)))))</f>
        <v>0</v>
      </c>
      <c r="AD78" s="36">
        <f>IF($D78="","",(IF($C78="","",IF(ISNA(SUMIF('25'!$V:$V,$C78,'25'!$AB:$AB)),0,SUMIF('25'!$V:$V,$C78,'25'!$AB:$AB)))-IF($D78="","",IF(ISNA(SUMIF('25'!$B:$B,$D78,'25'!$L:$L)),0,SUMIF('25'!$B:$B,$D78,'25'!$L:$L)))))</f>
        <v>0</v>
      </c>
      <c r="AE78" s="36">
        <f>IF($D78="","",(IF($C78="","",IF(ISNA(SUMIF('26'!$V:$V,$C78,'26'!$AB:$AB)),0,SUMIF('26'!$V:$V,$C78,'26'!$AB:$AB)))-IF($D78="","",IF(ISNA(SUMIF('26'!$B:$B,$D78,'26'!$L:$L)),0,SUMIF('26'!$B:$B,$D78,'26'!$L:$L)))))</f>
        <v>0</v>
      </c>
      <c r="AF78" s="36">
        <f>IF($D78="","",(IF($C78="","",IF(ISNA(SUMIF('27'!$V:$V,$C78,'27'!$AB:$AB)),0,SUMIF('27'!$V:$V,$C78,'27'!$AB:$AB)))-IF($D78="","",IF(ISNA(SUMIF('27'!$B:$B,$D78,'27'!$L:$L)),0,SUMIF('27'!$B:$B,$D78,'27'!$L:$L)))))</f>
        <v>0</v>
      </c>
      <c r="AG78" s="36">
        <f>IF($D78="","",(IF($C78="","",IF(ISNA(SUMIF('28'!$V:$V,$C78,'28'!$AB:$AB)),0,SUMIF('28'!$V:$V,$C78,'28'!$AB:$AB)))-IF($D78="","",IF(ISNA(SUMIF('28'!$B:$B,$D78,'28'!$L:$L)),0,SUMIF('28'!$B:$B,$D78,'28'!$L:$L)))))</f>
        <v>0</v>
      </c>
      <c r="AH78" s="36">
        <f>IF($D78="","",(IF($C78="","",IF(ISNA(SUMIF('29'!$V:$V,$C78,'29'!$AB:$AB)),0,SUMIF('29'!$V:$V,$C78,'29'!$AB:$AB)))-IF($D78="","",IF(ISNA(SUMIF('29'!$B:$B,$D78,'29'!$L:$L)),0,SUMIF('29'!$B:$B,$D78,'29'!$L:$L)))))</f>
        <v>0</v>
      </c>
      <c r="AI78" s="36">
        <f>IF($D78="","",(IF($C78="","",IF(ISNA(SUMIF('30'!$V:$V,$C78,'30'!$AB:$AB)),0,SUMIF('30'!$V:$V,$C78,'30'!$AB:$AB)))-IF($D78="","",IF(ISNA(SUMIF('30'!$B:$B,$D78,'30'!$L:$L)),0,SUMIF('30'!$B:$B,$D78,'30'!$L:$L)))))</f>
        <v>0</v>
      </c>
      <c r="AJ78" s="36">
        <f>IF($D78="","",(IF($C78="","",IF(ISNA(SUMIF('31'!$V:$V,$C78,'31'!$AB:$AB)),0,SUMIF('31'!$V:$V,$C78,'31'!$AB:$AB)))-IF($D78="","",IF(ISNA(SUMIF('31'!$B:$B,$D78,'31'!$L:$L)),0,SUMIF('31'!$B:$B,$D78,'31'!$L:$L)))))</f>
        <v>0</v>
      </c>
      <c r="AK78" s="37">
        <f t="shared" si="4"/>
        <v>0</v>
      </c>
      <c r="AL78" s="33">
        <f t="shared" si="5"/>
        <v>206</v>
      </c>
    </row>
    <row r="79" spans="1:38" ht="17.399999999999999">
      <c r="A79" s="20">
        <v>73</v>
      </c>
      <c r="C79" s="41">
        <f>IF(D79="","",VLOOKUP('CUADRO GENERADO'!D79,'BASE DATOS CONDUCTORES'!B:C,2,FALSE))</f>
        <v>6209</v>
      </c>
      <c r="D79" s="30">
        <f>IFERROR(VLOOKUP(A79,'BASE DATOS CONDUCTORES'!$X$4:$AB$1001,5,FALSE),"")</f>
        <v>209</v>
      </c>
      <c r="E79" s="36" t="str">
        <f>IF(ISNA(VLOOKUP(D79,SALDOS!B:C,2,FALSE)),"",VLOOKUP(D79,SALDOS!B:C,2,FALSE))</f>
        <v/>
      </c>
      <c r="F79" s="36">
        <f>IF($D79="","",(IF($C79="","",IF(ISNA(SUMIF('1'!$V:$V,$C79,'1'!$AB:$AB)),0,SUMIF('1'!$V:$V,$C79,'1'!$AB:$AB)))-IF($D79="","",IF(ISNA(SUMIF('1'!$B:$B,$D79,'1'!$L:$L)),0,SUMIF('1'!$B:$B,$D79,'1'!$L:$L)))))</f>
        <v>0</v>
      </c>
      <c r="G79" s="36">
        <f>IF($D79="","",(IF($C79="","",IF(ISNA(SUMIF('2'!$V:$V,$C79,'2'!$AB:$AB)),0,SUMIF('2'!$V:$V,$C79,'2'!$AB:$AB)))-IF($D79="","",IF(ISNA(SUMIF('2'!$B:$B,$D79,'2'!$L:$L)),0,SUMIF('2'!$B:$B,$D79,'2'!$L:$L)))))</f>
        <v>0</v>
      </c>
      <c r="H79" s="36">
        <f>IF($D79="","",(IF($C79="","",IF(ISNA(SUMIF('3'!$V:$V,$C79,'3'!$AB:$AB)),0,SUMIF('3'!$V:$V,$C79,'3'!$AB:$AB)))-IF($D79="","",IF(ISNA(SUMIF('3'!$B:$B,$D79,'3'!$L:$L)),0,SUMIF('3'!$B:$B,$D79,'3'!$L:$L)))))</f>
        <v>0</v>
      </c>
      <c r="I79" s="36">
        <f>IF($D79="","",(IF($C79="","",IF(ISNA(SUMIF('4'!$V:$V,$C79,'4'!$AB:$AB)),0,SUMIF('4'!$V:$V,$C79,'4'!$AB:$AB)))-IF($D79="","",IF(ISNA(SUMIF('4'!$B:$B,$D79,'4'!$L:$L)),0,SUMIF('4'!$B:$B,$D79,'4'!$L:$L)))))</f>
        <v>0</v>
      </c>
      <c r="J79" s="36">
        <f>IF($D79="","",(IF($C79="","",IF(ISNA(SUMIF('5'!$V:$V,$C79,'5'!$AB:$AB)),0,SUMIF('5'!$V:$V,$C79,'5'!$AB:$AB)))-IF($D79="","",IF(ISNA(SUMIF('5'!$B:$B,$D79,'5'!$L:$L)),0,SUMIF('5'!$B:$B,$D79,'5'!$L:$L)))))</f>
        <v>0</v>
      </c>
      <c r="K79" s="36">
        <f>IF($D79="","",(IF($C79="","",IF(ISNA(SUMIF('6'!$V:$V,$C79,'6'!$AB:$AB)),0,SUMIF('6'!$V:$V,$C79,'6'!$AB:$AB)))-IF($D79="","",IF(ISNA(SUMIF('6'!$B:$B,$D79,'6'!$L:$L)),0,SUMIF('6'!$B:$B,$D79,'6'!$L:$L)))))</f>
        <v>0</v>
      </c>
      <c r="L79" s="36">
        <f>IF($D79="","",(IF($C79="","",IF(ISNA(SUMIF('7'!$V:$V,$C79,'7'!$AB:$AB)),0,SUMIF('7'!$V:$V,$C79,'7'!$AB:$AB)))-IF($D79="","",IF(ISNA(SUMIF('7'!$B:$B,$D79,'7'!$L:$L)),0,SUMIF('7'!$B:$B,$D79,'7'!$L:$L)))))</f>
        <v>0</v>
      </c>
      <c r="M79" s="36">
        <f>IF($D79="","",(IF($C79="","",IF(ISNA(SUMIF('8'!$V:$V,$C79,'8'!$AB:$AB)),0,SUMIF('8'!$V:$V,$C79,'8'!$AB:$AB)))-IF($D79="","",IF(ISNA(SUMIF('8'!$B:$B,$D79,'8'!$L:$L)),0,SUMIF('8'!$B:$B,$D79,'8'!$L:$L)))))</f>
        <v>0</v>
      </c>
      <c r="N79" s="36">
        <f>IF($D79="","",(IF($C79="","",IF(ISNA(SUMIF('9'!$V:$V,$C79,'9'!$AB:$AB)),0,SUMIF('9'!$V:$V,$C79,'9'!$AB:$AB)))-IF($D79="","",IF(ISNA(SUMIF('9'!$B:$B,$D79,'9'!$L:$L)),0,SUMIF('9'!$B:$B,$D79,'9'!$L:$L)))))</f>
        <v>0</v>
      </c>
      <c r="O79" s="36">
        <f>IF($D79="","",(IF($C79="","",IF(ISNA(SUMIF('10'!$V:$V,$C79,'10'!$AB:$AB)),0,SUMIF('10'!$V:$V,$C79,'10'!$AB:$AB)))-IF($D79="","",IF(ISNA(SUMIF('10'!$B:$B,$D79,'10'!$L:$L)),0,SUMIF('10'!$B:$B,$D79,'10'!$L:$L)))))</f>
        <v>0</v>
      </c>
      <c r="P79" s="36">
        <f>IF($D79="","",(IF($C79="","",IF(ISNA(SUMIF('11'!$V:$V,$C79,'11'!$AB:$AB)),0,SUMIF('11'!$V:$V,$C79,'11'!$AB:$AB)))-IF($D79="","",IF(ISNA(SUMIF('11'!$B:$B,$D79,'11'!$L:$L)),0,SUMIF('11'!$B:$B,$D79,'11'!$L:$L)))))</f>
        <v>0</v>
      </c>
      <c r="Q79" s="36">
        <f>IF($D79="","",(IF($C79="","",IF(ISNA(SUMIF('12'!$V:$V,$C79,'12'!$AB:$AB)),0,SUMIF('12'!$V:$V,$C79,'12'!$AB:$AB)))-IF($D79="","",IF(ISNA(SUMIF('12'!$B:$B,$D79,'12'!$L:$L)),0,SUMIF('12'!$B:$B,$D79,'12'!$L:$L)))))</f>
        <v>0</v>
      </c>
      <c r="R79" s="36">
        <f>IF($D79="","",(IF($C79="","",IF(ISNA(SUMIF('13'!$V:$V,$C79,'13'!$AB:$AB)),0,SUMIF('13'!$V:$V,$C79,'13'!$AB:$AB)))-IF($D79="","",IF(ISNA(SUMIF('13'!$B:$B,$D79,'13'!$L:$L)),0,SUMIF('13'!$B:$B,$D79,'13'!$L:$L)))))</f>
        <v>0</v>
      </c>
      <c r="S79" s="36">
        <f>IF($D79="","",(IF($C79="","",IF(ISNA(SUMIF('14'!$V:$V,$C79,'14'!$AB:$AB)),0,SUMIF('14'!$V:$V,$C79,'14'!$AB:$AB)))-IF($D79="","",IF(ISNA(SUMIF('14'!$B:$B,$D79,'14'!$L:$L)),0,SUMIF('14'!$B:$B,$D79,'14'!$L:$L)))))</f>
        <v>0</v>
      </c>
      <c r="T79" s="36">
        <f>IF($D79="","",(IF($C79="","",IF(ISNA(SUMIF('15'!$V:$V,$C79,'15'!$AB:$AB)),0,SUMIF('15'!$V:$V,$C79,'15'!$AB:$AB)))-IF($D79="","",IF(ISNA(SUMIF('15'!$B:$B,$D79,'15'!$L:$L)),0,SUMIF('15'!$B:$B,$D79,'15'!$L:$L)))))</f>
        <v>0</v>
      </c>
      <c r="U79" s="36">
        <f>IF($D79="","",(IF($C79="","",IF(ISNA(SUMIF('16'!$V:$V,$C79,'16'!$AB:$AB)),0,SUMIF('16'!$V:$V,$C79,'16'!$AB:$AB)))-IF($D79="","",IF(ISNA(SUMIF('16'!$B:$B,$D79,'16'!$L:$L)),0,SUMIF('16'!$B:$B,$D79,'16'!$L:$L)))))</f>
        <v>0</v>
      </c>
      <c r="V79" s="36">
        <f>IF($D79="","",(IF($C79="","",IF(ISNA(SUMIF('17'!$V:$V,$C79,'17'!$AB:$AB)),0,SUMIF('17'!$V:$V,$C79,'17'!$AB:$AB)))-IF($D79="","",IF(ISNA(SUMIF('17'!$B:$B,$D79,'17'!$L:$L)),0,SUMIF('17'!$B:$B,$D79,'17'!$L:$L)))))</f>
        <v>0</v>
      </c>
      <c r="W79" s="36">
        <f>IF($D79="","",(IF($C79="","",IF(ISNA(SUMIF('18'!$V:$V,$C79,'18'!$AB:$AB)),0,SUMIF('18'!$V:$V,$C79,'18'!$AB:$AB)))-IF($D79="","",IF(ISNA(SUMIF('18'!$B:$B,$D79,'18'!$L:$L)),0,SUMIF('18'!$B:$B,$D79,'18'!$L:$L)))))</f>
        <v>0</v>
      </c>
      <c r="X79" s="36">
        <f>IF($D79="","",(IF($C79="","",IF(ISNA(SUMIF('19'!$V:$V,$C79,'19'!$AB:$AB)),0,SUMIF('19'!$V:$V,$C79,'19'!$AB:$AB)))-IF($D79="","",IF(ISNA(SUMIF('19'!$B:$B,$D79,'19'!$L:$L)),0,SUMIF('19'!$B:$B,$D79,'19'!$L:$L)))))</f>
        <v>0</v>
      </c>
      <c r="Y79" s="36">
        <f>IF($D79="","",(IF($C79="","",IF(ISNA(SUMIF('20'!$V:$V,$C79,'20'!$AB:$AB)),0,SUMIF('20'!$V:$V,$C79,'20'!$AB:$AB)))-IF($D79="","",IF(ISNA(SUMIF('20'!$B:$B,$D79,'20'!$L:$L)),0,SUMIF('20'!$B:$B,$D79,'20'!$L:$L)))))</f>
        <v>0</v>
      </c>
      <c r="Z79" s="36">
        <f>IF($D79="","",(IF($C79="","",IF(ISNA(SUMIF('21'!$V:$V,$C79,'21'!$AB:$AB)),0,SUMIF('21'!$V:$V,$C79,'21'!$AB:$AB)))-IF($D79="","",IF(ISNA(SUMIF('21'!$B:$B,$D79,'21'!$L:$L)),0,SUMIF('21'!$B:$B,$D79,'21'!$L:$L)))))</f>
        <v>0</v>
      </c>
      <c r="AA79" s="36">
        <f>IF($D79="","",(IF($C79="","",IF(ISNA(SUMIF('22'!$V:$V,$C79,'22'!$AB:$AB)),0,SUMIF('22'!$V:$V,$C79,'22'!$AB:$AB)))-IF($D79="","",IF(ISNA(SUMIF('22'!$B:$B,$D79,'22'!$L:$L)),0,SUMIF('22'!$B:$B,$D79,'22'!$L:$L)))))</f>
        <v>0</v>
      </c>
      <c r="AB79" s="36">
        <f>IF($D79="","",(IF($C79="","",IF(ISNA(SUMIF('23'!$V:$V,$C79,'23'!$AB:$AB)),0,SUMIF('23'!$V:$V,$C79,'23'!$AB:$AB)))-IF($D79="","",IF(ISNA(SUMIF('23'!$B:$B,$D79,'23'!$L:$L)),0,SUMIF('23'!$B:$B,$D79,'23'!$L:$L)))))</f>
        <v>0</v>
      </c>
      <c r="AC79" s="36">
        <f>IF($D79="","",(IF($C79="","",IF(ISNA(SUMIF('24'!$V:$V,$C79,'24'!$AB:$AB)),0,SUMIF('24'!$V:$V,$C79,'24'!$AB:$AB)))-IF($D79="","",IF(ISNA(SUMIF('24'!$B:$B,$D79,'24'!$L:$L)),0,SUMIF('24'!$B:$B,$D79,'24'!$L:$L)))))</f>
        <v>0</v>
      </c>
      <c r="AD79" s="36">
        <f>IF($D79="","",(IF($C79="","",IF(ISNA(SUMIF('25'!$V:$V,$C79,'25'!$AB:$AB)),0,SUMIF('25'!$V:$V,$C79,'25'!$AB:$AB)))-IF($D79="","",IF(ISNA(SUMIF('25'!$B:$B,$D79,'25'!$L:$L)),0,SUMIF('25'!$B:$B,$D79,'25'!$L:$L)))))</f>
        <v>0</v>
      </c>
      <c r="AE79" s="36">
        <f>IF($D79="","",(IF($C79="","",IF(ISNA(SUMIF('26'!$V:$V,$C79,'26'!$AB:$AB)),0,SUMIF('26'!$V:$V,$C79,'26'!$AB:$AB)))-IF($D79="","",IF(ISNA(SUMIF('26'!$B:$B,$D79,'26'!$L:$L)),0,SUMIF('26'!$B:$B,$D79,'26'!$L:$L)))))</f>
        <v>0</v>
      </c>
      <c r="AF79" s="36">
        <f>IF($D79="","",(IF($C79="","",IF(ISNA(SUMIF('27'!$V:$V,$C79,'27'!$AB:$AB)),0,SUMIF('27'!$V:$V,$C79,'27'!$AB:$AB)))-IF($D79="","",IF(ISNA(SUMIF('27'!$B:$B,$D79,'27'!$L:$L)),0,SUMIF('27'!$B:$B,$D79,'27'!$L:$L)))))</f>
        <v>0</v>
      </c>
      <c r="AG79" s="36">
        <f>IF($D79="","",(IF($C79="","",IF(ISNA(SUMIF('28'!$V:$V,$C79,'28'!$AB:$AB)),0,SUMIF('28'!$V:$V,$C79,'28'!$AB:$AB)))-IF($D79="","",IF(ISNA(SUMIF('28'!$B:$B,$D79,'28'!$L:$L)),0,SUMIF('28'!$B:$B,$D79,'28'!$L:$L)))))</f>
        <v>0</v>
      </c>
      <c r="AH79" s="36">
        <f>IF($D79="","",(IF($C79="","",IF(ISNA(SUMIF('29'!$V:$V,$C79,'29'!$AB:$AB)),0,SUMIF('29'!$V:$V,$C79,'29'!$AB:$AB)))-IF($D79="","",IF(ISNA(SUMIF('29'!$B:$B,$D79,'29'!$L:$L)),0,SUMIF('29'!$B:$B,$D79,'29'!$L:$L)))))</f>
        <v>0</v>
      </c>
      <c r="AI79" s="36">
        <f>IF($D79="","",(IF($C79="","",IF(ISNA(SUMIF('30'!$V:$V,$C79,'30'!$AB:$AB)),0,SUMIF('30'!$V:$V,$C79,'30'!$AB:$AB)))-IF($D79="","",IF(ISNA(SUMIF('30'!$B:$B,$D79,'30'!$L:$L)),0,SUMIF('30'!$B:$B,$D79,'30'!$L:$L)))))</f>
        <v>0</v>
      </c>
      <c r="AJ79" s="36">
        <f>IF($D79="","",(IF($C79="","",IF(ISNA(SUMIF('31'!$V:$V,$C79,'31'!$AB:$AB)),0,SUMIF('31'!$V:$V,$C79,'31'!$AB:$AB)))-IF($D79="","",IF(ISNA(SUMIF('31'!$B:$B,$D79,'31'!$L:$L)),0,SUMIF('31'!$B:$B,$D79,'31'!$L:$L)))))</f>
        <v>0</v>
      </c>
      <c r="AK79" s="37">
        <f t="shared" si="4"/>
        <v>0</v>
      </c>
      <c r="AL79" s="33">
        <f t="shared" si="5"/>
        <v>209</v>
      </c>
    </row>
    <row r="80" spans="1:38" ht="17.399999999999999">
      <c r="A80" s="20">
        <v>74</v>
      </c>
      <c r="C80" s="41">
        <f>IF(D80="","",VLOOKUP('CUADRO GENERADO'!D80,'BASE DATOS CONDUCTORES'!B:C,2,FALSE))</f>
        <v>8071</v>
      </c>
      <c r="D80" s="30">
        <f>IFERROR(VLOOKUP(A80,'BASE DATOS CONDUCTORES'!$X$4:$AB$1001,5,FALSE),"")</f>
        <v>213</v>
      </c>
      <c r="E80" s="36" t="str">
        <f>IF(ISNA(VLOOKUP(D80,SALDOS!B:C,2,FALSE)),"",VLOOKUP(D80,SALDOS!B:C,2,FALSE))</f>
        <v/>
      </c>
      <c r="F80" s="36">
        <f>IF($D80="","",(IF($C80="","",IF(ISNA(SUMIF('1'!$V:$V,$C80,'1'!$AB:$AB)),0,SUMIF('1'!$V:$V,$C80,'1'!$AB:$AB)))-IF($D80="","",IF(ISNA(SUMIF('1'!$B:$B,$D80,'1'!$L:$L)),0,SUMIF('1'!$B:$B,$D80,'1'!$L:$L)))))</f>
        <v>0</v>
      </c>
      <c r="G80" s="36">
        <f>IF($D80="","",(IF($C80="","",IF(ISNA(SUMIF('2'!$V:$V,$C80,'2'!$AB:$AB)),0,SUMIF('2'!$V:$V,$C80,'2'!$AB:$AB)))-IF($D80="","",IF(ISNA(SUMIF('2'!$B:$B,$D80,'2'!$L:$L)),0,SUMIF('2'!$B:$B,$D80,'2'!$L:$L)))))</f>
        <v>0</v>
      </c>
      <c r="H80" s="36">
        <f>IF($D80="","",(IF($C80="","",IF(ISNA(SUMIF('3'!$V:$V,$C80,'3'!$AB:$AB)),0,SUMIF('3'!$V:$V,$C80,'3'!$AB:$AB)))-IF($D80="","",IF(ISNA(SUMIF('3'!$B:$B,$D80,'3'!$L:$L)),0,SUMIF('3'!$B:$B,$D80,'3'!$L:$L)))))</f>
        <v>0</v>
      </c>
      <c r="I80" s="36">
        <f>IF($D80="","",(IF($C80="","",IF(ISNA(SUMIF('4'!$V:$V,$C80,'4'!$AB:$AB)),0,SUMIF('4'!$V:$V,$C80,'4'!$AB:$AB)))-IF($D80="","",IF(ISNA(SUMIF('4'!$B:$B,$D80,'4'!$L:$L)),0,SUMIF('4'!$B:$B,$D80,'4'!$L:$L)))))</f>
        <v>0</v>
      </c>
      <c r="J80" s="36">
        <f>IF($D80="","",(IF($C80="","",IF(ISNA(SUMIF('5'!$V:$V,$C80,'5'!$AB:$AB)),0,SUMIF('5'!$V:$V,$C80,'5'!$AB:$AB)))-IF($D80="","",IF(ISNA(SUMIF('5'!$B:$B,$D80,'5'!$L:$L)),0,SUMIF('5'!$B:$B,$D80,'5'!$L:$L)))))</f>
        <v>0</v>
      </c>
      <c r="K80" s="36">
        <f>IF($D80="","",(IF($C80="","",IF(ISNA(SUMIF('6'!$V:$V,$C80,'6'!$AB:$AB)),0,SUMIF('6'!$V:$V,$C80,'6'!$AB:$AB)))-IF($D80="","",IF(ISNA(SUMIF('6'!$B:$B,$D80,'6'!$L:$L)),0,SUMIF('6'!$B:$B,$D80,'6'!$L:$L)))))</f>
        <v>0</v>
      </c>
      <c r="L80" s="36">
        <f>IF($D80="","",(IF($C80="","",IF(ISNA(SUMIF('7'!$V:$V,$C80,'7'!$AB:$AB)),0,SUMIF('7'!$V:$V,$C80,'7'!$AB:$AB)))-IF($D80="","",IF(ISNA(SUMIF('7'!$B:$B,$D80,'7'!$L:$L)),0,SUMIF('7'!$B:$B,$D80,'7'!$L:$L)))))</f>
        <v>0</v>
      </c>
      <c r="M80" s="36">
        <f>IF($D80="","",(IF($C80="","",IF(ISNA(SUMIF('8'!$V:$V,$C80,'8'!$AB:$AB)),0,SUMIF('8'!$V:$V,$C80,'8'!$AB:$AB)))-IF($D80="","",IF(ISNA(SUMIF('8'!$B:$B,$D80,'8'!$L:$L)),0,SUMIF('8'!$B:$B,$D80,'8'!$L:$L)))))</f>
        <v>0</v>
      </c>
      <c r="N80" s="36">
        <f>IF($D80="","",(IF($C80="","",IF(ISNA(SUMIF('9'!$V:$V,$C80,'9'!$AB:$AB)),0,SUMIF('9'!$V:$V,$C80,'9'!$AB:$AB)))-IF($D80="","",IF(ISNA(SUMIF('9'!$B:$B,$D80,'9'!$L:$L)),0,SUMIF('9'!$B:$B,$D80,'9'!$L:$L)))))</f>
        <v>0</v>
      </c>
      <c r="O80" s="36">
        <f>IF($D80="","",(IF($C80="","",IF(ISNA(SUMIF('10'!$V:$V,$C80,'10'!$AB:$AB)),0,SUMIF('10'!$V:$V,$C80,'10'!$AB:$AB)))-IF($D80="","",IF(ISNA(SUMIF('10'!$B:$B,$D80,'10'!$L:$L)),0,SUMIF('10'!$B:$B,$D80,'10'!$L:$L)))))</f>
        <v>0</v>
      </c>
      <c r="P80" s="36">
        <f>IF($D80="","",(IF($C80="","",IF(ISNA(SUMIF('11'!$V:$V,$C80,'11'!$AB:$AB)),0,SUMIF('11'!$V:$V,$C80,'11'!$AB:$AB)))-IF($D80="","",IF(ISNA(SUMIF('11'!$B:$B,$D80,'11'!$L:$L)),0,SUMIF('11'!$B:$B,$D80,'11'!$L:$L)))))</f>
        <v>0</v>
      </c>
      <c r="Q80" s="36">
        <f>IF($D80="","",(IF($C80="","",IF(ISNA(SUMIF('12'!$V:$V,$C80,'12'!$AB:$AB)),0,SUMIF('12'!$V:$V,$C80,'12'!$AB:$AB)))-IF($D80="","",IF(ISNA(SUMIF('12'!$B:$B,$D80,'12'!$L:$L)),0,SUMIF('12'!$B:$B,$D80,'12'!$L:$L)))))</f>
        <v>0</v>
      </c>
      <c r="R80" s="36">
        <f>IF($D80="","",(IF($C80="","",IF(ISNA(SUMIF('13'!$V:$V,$C80,'13'!$AB:$AB)),0,SUMIF('13'!$V:$V,$C80,'13'!$AB:$AB)))-IF($D80="","",IF(ISNA(SUMIF('13'!$B:$B,$D80,'13'!$L:$L)),0,SUMIF('13'!$B:$B,$D80,'13'!$L:$L)))))</f>
        <v>0</v>
      </c>
      <c r="S80" s="36">
        <f>IF($D80="","",(IF($C80="","",IF(ISNA(SUMIF('14'!$V:$V,$C80,'14'!$AB:$AB)),0,SUMIF('14'!$V:$V,$C80,'14'!$AB:$AB)))-IF($D80="","",IF(ISNA(SUMIF('14'!$B:$B,$D80,'14'!$L:$L)),0,SUMIF('14'!$B:$B,$D80,'14'!$L:$L)))))</f>
        <v>0</v>
      </c>
      <c r="T80" s="36">
        <f>IF($D80="","",(IF($C80="","",IF(ISNA(SUMIF('15'!$V:$V,$C80,'15'!$AB:$AB)),0,SUMIF('15'!$V:$V,$C80,'15'!$AB:$AB)))-IF($D80="","",IF(ISNA(SUMIF('15'!$B:$B,$D80,'15'!$L:$L)),0,SUMIF('15'!$B:$B,$D80,'15'!$L:$L)))))</f>
        <v>0</v>
      </c>
      <c r="U80" s="36">
        <f>IF($D80="","",(IF($C80="","",IF(ISNA(SUMIF('16'!$V:$V,$C80,'16'!$AB:$AB)),0,SUMIF('16'!$V:$V,$C80,'16'!$AB:$AB)))-IF($D80="","",IF(ISNA(SUMIF('16'!$B:$B,$D80,'16'!$L:$L)),0,SUMIF('16'!$B:$B,$D80,'16'!$L:$L)))))</f>
        <v>0</v>
      </c>
      <c r="V80" s="36">
        <f>IF($D80="","",(IF($C80="","",IF(ISNA(SUMIF('17'!$V:$V,$C80,'17'!$AB:$AB)),0,SUMIF('17'!$V:$V,$C80,'17'!$AB:$AB)))-IF($D80="","",IF(ISNA(SUMIF('17'!$B:$B,$D80,'17'!$L:$L)),0,SUMIF('17'!$B:$B,$D80,'17'!$L:$L)))))</f>
        <v>0</v>
      </c>
      <c r="W80" s="36">
        <f>IF($D80="","",(IF($C80="","",IF(ISNA(SUMIF('18'!$V:$V,$C80,'18'!$AB:$AB)),0,SUMIF('18'!$V:$V,$C80,'18'!$AB:$AB)))-IF($D80="","",IF(ISNA(SUMIF('18'!$B:$B,$D80,'18'!$L:$L)),0,SUMIF('18'!$B:$B,$D80,'18'!$L:$L)))))</f>
        <v>0</v>
      </c>
      <c r="X80" s="36">
        <f>IF($D80="","",(IF($C80="","",IF(ISNA(SUMIF('19'!$V:$V,$C80,'19'!$AB:$AB)),0,SUMIF('19'!$V:$V,$C80,'19'!$AB:$AB)))-IF($D80="","",IF(ISNA(SUMIF('19'!$B:$B,$D80,'19'!$L:$L)),0,SUMIF('19'!$B:$B,$D80,'19'!$L:$L)))))</f>
        <v>0</v>
      </c>
      <c r="Y80" s="36">
        <f>IF($D80="","",(IF($C80="","",IF(ISNA(SUMIF('20'!$V:$V,$C80,'20'!$AB:$AB)),0,SUMIF('20'!$V:$V,$C80,'20'!$AB:$AB)))-IF($D80="","",IF(ISNA(SUMIF('20'!$B:$B,$D80,'20'!$L:$L)),0,SUMIF('20'!$B:$B,$D80,'20'!$L:$L)))))</f>
        <v>0</v>
      </c>
      <c r="Z80" s="36">
        <f>IF($D80="","",(IF($C80="","",IF(ISNA(SUMIF('21'!$V:$V,$C80,'21'!$AB:$AB)),0,SUMIF('21'!$V:$V,$C80,'21'!$AB:$AB)))-IF($D80="","",IF(ISNA(SUMIF('21'!$B:$B,$D80,'21'!$L:$L)),0,SUMIF('21'!$B:$B,$D80,'21'!$L:$L)))))</f>
        <v>0</v>
      </c>
      <c r="AA80" s="36">
        <f>IF($D80="","",(IF($C80="","",IF(ISNA(SUMIF('22'!$V:$V,$C80,'22'!$AB:$AB)),0,SUMIF('22'!$V:$V,$C80,'22'!$AB:$AB)))-IF($D80="","",IF(ISNA(SUMIF('22'!$B:$B,$D80,'22'!$L:$L)),0,SUMIF('22'!$B:$B,$D80,'22'!$L:$L)))))</f>
        <v>0</v>
      </c>
      <c r="AB80" s="36">
        <f>IF($D80="","",(IF($C80="","",IF(ISNA(SUMIF('23'!$V:$V,$C80,'23'!$AB:$AB)),0,SUMIF('23'!$V:$V,$C80,'23'!$AB:$AB)))-IF($D80="","",IF(ISNA(SUMIF('23'!$B:$B,$D80,'23'!$L:$L)),0,SUMIF('23'!$B:$B,$D80,'23'!$L:$L)))))</f>
        <v>0</v>
      </c>
      <c r="AC80" s="36">
        <f>IF($D80="","",(IF($C80="","",IF(ISNA(SUMIF('24'!$V:$V,$C80,'24'!$AB:$AB)),0,SUMIF('24'!$V:$V,$C80,'24'!$AB:$AB)))-IF($D80="","",IF(ISNA(SUMIF('24'!$B:$B,$D80,'24'!$L:$L)),0,SUMIF('24'!$B:$B,$D80,'24'!$L:$L)))))</f>
        <v>0</v>
      </c>
      <c r="AD80" s="36">
        <f>IF($D80="","",(IF($C80="","",IF(ISNA(SUMIF('25'!$V:$V,$C80,'25'!$AB:$AB)),0,SUMIF('25'!$V:$V,$C80,'25'!$AB:$AB)))-IF($D80="","",IF(ISNA(SUMIF('25'!$B:$B,$D80,'25'!$L:$L)),0,SUMIF('25'!$B:$B,$D80,'25'!$L:$L)))))</f>
        <v>0</v>
      </c>
      <c r="AE80" s="36">
        <f>IF($D80="","",(IF($C80="","",IF(ISNA(SUMIF('26'!$V:$V,$C80,'26'!$AB:$AB)),0,SUMIF('26'!$V:$V,$C80,'26'!$AB:$AB)))-IF($D80="","",IF(ISNA(SUMIF('26'!$B:$B,$D80,'26'!$L:$L)),0,SUMIF('26'!$B:$B,$D80,'26'!$L:$L)))))</f>
        <v>0</v>
      </c>
      <c r="AF80" s="36">
        <f>IF($D80="","",(IF($C80="","",IF(ISNA(SUMIF('27'!$V:$V,$C80,'27'!$AB:$AB)),0,SUMIF('27'!$V:$V,$C80,'27'!$AB:$AB)))-IF($D80="","",IF(ISNA(SUMIF('27'!$B:$B,$D80,'27'!$L:$L)),0,SUMIF('27'!$B:$B,$D80,'27'!$L:$L)))))</f>
        <v>0</v>
      </c>
      <c r="AG80" s="36">
        <f>IF($D80="","",(IF($C80="","",IF(ISNA(SUMIF('28'!$V:$V,$C80,'28'!$AB:$AB)),0,SUMIF('28'!$V:$V,$C80,'28'!$AB:$AB)))-IF($D80="","",IF(ISNA(SUMIF('28'!$B:$B,$D80,'28'!$L:$L)),0,SUMIF('28'!$B:$B,$D80,'28'!$L:$L)))))</f>
        <v>0</v>
      </c>
      <c r="AH80" s="36">
        <f>IF($D80="","",(IF($C80="","",IF(ISNA(SUMIF('29'!$V:$V,$C80,'29'!$AB:$AB)),0,SUMIF('29'!$V:$V,$C80,'29'!$AB:$AB)))-IF($D80="","",IF(ISNA(SUMIF('29'!$B:$B,$D80,'29'!$L:$L)),0,SUMIF('29'!$B:$B,$D80,'29'!$L:$L)))))</f>
        <v>0</v>
      </c>
      <c r="AI80" s="36">
        <f>IF($D80="","",(IF($C80="","",IF(ISNA(SUMIF('30'!$V:$V,$C80,'30'!$AB:$AB)),0,SUMIF('30'!$V:$V,$C80,'30'!$AB:$AB)))-IF($D80="","",IF(ISNA(SUMIF('30'!$B:$B,$D80,'30'!$L:$L)),0,SUMIF('30'!$B:$B,$D80,'30'!$L:$L)))))</f>
        <v>0</v>
      </c>
      <c r="AJ80" s="36">
        <f>IF($D80="","",(IF($C80="","",IF(ISNA(SUMIF('31'!$V:$V,$C80,'31'!$AB:$AB)),0,SUMIF('31'!$V:$V,$C80,'31'!$AB:$AB)))-IF($D80="","",IF(ISNA(SUMIF('31'!$B:$B,$D80,'31'!$L:$L)),0,SUMIF('31'!$B:$B,$D80,'31'!$L:$L)))))</f>
        <v>0</v>
      </c>
      <c r="AK80" s="37">
        <f t="shared" si="4"/>
        <v>0</v>
      </c>
      <c r="AL80" s="33">
        <f t="shared" si="5"/>
        <v>213</v>
      </c>
    </row>
    <row r="81" spans="1:38" ht="17.399999999999999">
      <c r="A81" s="20">
        <v>75</v>
      </c>
      <c r="C81" s="41">
        <f>IF(D81="","",VLOOKUP('CUADRO GENERADO'!D81,'BASE DATOS CONDUCTORES'!B:C,2,FALSE))</f>
        <v>5385</v>
      </c>
      <c r="D81" s="30">
        <f>IFERROR(VLOOKUP(A81,'BASE DATOS CONDUCTORES'!$X$4:$AB$1001,5,FALSE),"")</f>
        <v>219</v>
      </c>
      <c r="E81" s="36" t="str">
        <f>IF(ISNA(VLOOKUP(D81,SALDOS!B:C,2,FALSE)),"",VLOOKUP(D81,SALDOS!B:C,2,FALSE))</f>
        <v/>
      </c>
      <c r="F81" s="36">
        <f>IF($D81="","",(IF($C81="","",IF(ISNA(SUMIF('1'!$V:$V,$C81,'1'!$AB:$AB)),0,SUMIF('1'!$V:$V,$C81,'1'!$AB:$AB)))-IF($D81="","",IF(ISNA(SUMIF('1'!$B:$B,$D81,'1'!$L:$L)),0,SUMIF('1'!$B:$B,$D81,'1'!$L:$L)))))</f>
        <v>0</v>
      </c>
      <c r="G81" s="36">
        <f>IF($D81="","",(IF($C81="","",IF(ISNA(SUMIF('2'!$V:$V,$C81,'2'!$AB:$AB)),0,SUMIF('2'!$V:$V,$C81,'2'!$AB:$AB)))-IF($D81="","",IF(ISNA(SUMIF('2'!$B:$B,$D81,'2'!$L:$L)),0,SUMIF('2'!$B:$B,$D81,'2'!$L:$L)))))</f>
        <v>0</v>
      </c>
      <c r="H81" s="36">
        <f>IF($D81="","",(IF($C81="","",IF(ISNA(SUMIF('3'!$V:$V,$C81,'3'!$AB:$AB)),0,SUMIF('3'!$V:$V,$C81,'3'!$AB:$AB)))-IF($D81="","",IF(ISNA(SUMIF('3'!$B:$B,$D81,'3'!$L:$L)),0,SUMIF('3'!$B:$B,$D81,'3'!$L:$L)))))</f>
        <v>0</v>
      </c>
      <c r="I81" s="36">
        <f>IF($D81="","",(IF($C81="","",IF(ISNA(SUMIF('4'!$V:$V,$C81,'4'!$AB:$AB)),0,SUMIF('4'!$V:$V,$C81,'4'!$AB:$AB)))-IF($D81="","",IF(ISNA(SUMIF('4'!$B:$B,$D81,'4'!$L:$L)),0,SUMIF('4'!$B:$B,$D81,'4'!$L:$L)))))</f>
        <v>0</v>
      </c>
      <c r="J81" s="36">
        <f>IF($D81="","",(IF($C81="","",IF(ISNA(SUMIF('5'!$V:$V,$C81,'5'!$AB:$AB)),0,SUMIF('5'!$V:$V,$C81,'5'!$AB:$AB)))-IF($D81="","",IF(ISNA(SUMIF('5'!$B:$B,$D81,'5'!$L:$L)),0,SUMIF('5'!$B:$B,$D81,'5'!$L:$L)))))</f>
        <v>0</v>
      </c>
      <c r="K81" s="36">
        <f>IF($D81="","",(IF($C81="","",IF(ISNA(SUMIF('6'!$V:$V,$C81,'6'!$AB:$AB)),0,SUMIF('6'!$V:$V,$C81,'6'!$AB:$AB)))-IF($D81="","",IF(ISNA(SUMIF('6'!$B:$B,$D81,'6'!$L:$L)),0,SUMIF('6'!$B:$B,$D81,'6'!$L:$L)))))</f>
        <v>0</v>
      </c>
      <c r="L81" s="36">
        <f>IF($D81="","",(IF($C81="","",IF(ISNA(SUMIF('7'!$V:$V,$C81,'7'!$AB:$AB)),0,SUMIF('7'!$V:$V,$C81,'7'!$AB:$AB)))-IF($D81="","",IF(ISNA(SUMIF('7'!$B:$B,$D81,'7'!$L:$L)),0,SUMIF('7'!$B:$B,$D81,'7'!$L:$L)))))</f>
        <v>0</v>
      </c>
      <c r="M81" s="36">
        <f>IF($D81="","",(IF($C81="","",IF(ISNA(SUMIF('8'!$V:$V,$C81,'8'!$AB:$AB)),0,SUMIF('8'!$V:$V,$C81,'8'!$AB:$AB)))-IF($D81="","",IF(ISNA(SUMIF('8'!$B:$B,$D81,'8'!$L:$L)),0,SUMIF('8'!$B:$B,$D81,'8'!$L:$L)))))</f>
        <v>0</v>
      </c>
      <c r="N81" s="36">
        <f>IF($D81="","",(IF($C81="","",IF(ISNA(SUMIF('9'!$V:$V,$C81,'9'!$AB:$AB)),0,SUMIF('9'!$V:$V,$C81,'9'!$AB:$AB)))-IF($D81="","",IF(ISNA(SUMIF('9'!$B:$B,$D81,'9'!$L:$L)),0,SUMIF('9'!$B:$B,$D81,'9'!$L:$L)))))</f>
        <v>0</v>
      </c>
      <c r="O81" s="36">
        <f>IF($D81="","",(IF($C81="","",IF(ISNA(SUMIF('10'!$V:$V,$C81,'10'!$AB:$AB)),0,SUMIF('10'!$V:$V,$C81,'10'!$AB:$AB)))-IF($D81="","",IF(ISNA(SUMIF('10'!$B:$B,$D81,'10'!$L:$L)),0,SUMIF('10'!$B:$B,$D81,'10'!$L:$L)))))</f>
        <v>0</v>
      </c>
      <c r="P81" s="36">
        <f>IF($D81="","",(IF($C81="","",IF(ISNA(SUMIF('11'!$V:$V,$C81,'11'!$AB:$AB)),0,SUMIF('11'!$V:$V,$C81,'11'!$AB:$AB)))-IF($D81="","",IF(ISNA(SUMIF('11'!$B:$B,$D81,'11'!$L:$L)),0,SUMIF('11'!$B:$B,$D81,'11'!$L:$L)))))</f>
        <v>0</v>
      </c>
      <c r="Q81" s="36">
        <f>IF($D81="","",(IF($C81="","",IF(ISNA(SUMIF('12'!$V:$V,$C81,'12'!$AB:$AB)),0,SUMIF('12'!$V:$V,$C81,'12'!$AB:$AB)))-IF($D81="","",IF(ISNA(SUMIF('12'!$B:$B,$D81,'12'!$L:$L)),0,SUMIF('12'!$B:$B,$D81,'12'!$L:$L)))))</f>
        <v>0</v>
      </c>
      <c r="R81" s="36">
        <f>IF($D81="","",(IF($C81="","",IF(ISNA(SUMIF('13'!$V:$V,$C81,'13'!$AB:$AB)),0,SUMIF('13'!$V:$V,$C81,'13'!$AB:$AB)))-IF($D81="","",IF(ISNA(SUMIF('13'!$B:$B,$D81,'13'!$L:$L)),0,SUMIF('13'!$B:$B,$D81,'13'!$L:$L)))))</f>
        <v>0</v>
      </c>
      <c r="S81" s="36">
        <f>IF($D81="","",(IF($C81="","",IF(ISNA(SUMIF('14'!$V:$V,$C81,'14'!$AB:$AB)),0,SUMIF('14'!$V:$V,$C81,'14'!$AB:$AB)))-IF($D81="","",IF(ISNA(SUMIF('14'!$B:$B,$D81,'14'!$L:$L)),0,SUMIF('14'!$B:$B,$D81,'14'!$L:$L)))))</f>
        <v>0</v>
      </c>
      <c r="T81" s="36">
        <f>IF($D81="","",(IF($C81="","",IF(ISNA(SUMIF('15'!$V:$V,$C81,'15'!$AB:$AB)),0,SUMIF('15'!$V:$V,$C81,'15'!$AB:$AB)))-IF($D81="","",IF(ISNA(SUMIF('15'!$B:$B,$D81,'15'!$L:$L)),0,SUMIF('15'!$B:$B,$D81,'15'!$L:$L)))))</f>
        <v>0</v>
      </c>
      <c r="U81" s="36">
        <f>IF($D81="","",(IF($C81="","",IF(ISNA(SUMIF('16'!$V:$V,$C81,'16'!$AB:$AB)),0,SUMIF('16'!$V:$V,$C81,'16'!$AB:$AB)))-IF($D81="","",IF(ISNA(SUMIF('16'!$B:$B,$D81,'16'!$L:$L)),0,SUMIF('16'!$B:$B,$D81,'16'!$L:$L)))))</f>
        <v>0</v>
      </c>
      <c r="V81" s="36">
        <f>IF($D81="","",(IF($C81="","",IF(ISNA(SUMIF('17'!$V:$V,$C81,'17'!$AB:$AB)),0,SUMIF('17'!$V:$V,$C81,'17'!$AB:$AB)))-IF($D81="","",IF(ISNA(SUMIF('17'!$B:$B,$D81,'17'!$L:$L)),0,SUMIF('17'!$B:$B,$D81,'17'!$L:$L)))))</f>
        <v>0</v>
      </c>
      <c r="W81" s="36">
        <f>IF($D81="","",(IF($C81="","",IF(ISNA(SUMIF('18'!$V:$V,$C81,'18'!$AB:$AB)),0,SUMIF('18'!$V:$V,$C81,'18'!$AB:$AB)))-IF($D81="","",IF(ISNA(SUMIF('18'!$B:$B,$D81,'18'!$L:$L)),0,SUMIF('18'!$B:$B,$D81,'18'!$L:$L)))))</f>
        <v>0</v>
      </c>
      <c r="X81" s="36">
        <f>IF($D81="","",(IF($C81="","",IF(ISNA(SUMIF('19'!$V:$V,$C81,'19'!$AB:$AB)),0,SUMIF('19'!$V:$V,$C81,'19'!$AB:$AB)))-IF($D81="","",IF(ISNA(SUMIF('19'!$B:$B,$D81,'19'!$L:$L)),0,SUMIF('19'!$B:$B,$D81,'19'!$L:$L)))))</f>
        <v>0</v>
      </c>
      <c r="Y81" s="36">
        <f>IF($D81="","",(IF($C81="","",IF(ISNA(SUMIF('20'!$V:$V,$C81,'20'!$AB:$AB)),0,SUMIF('20'!$V:$V,$C81,'20'!$AB:$AB)))-IF($D81="","",IF(ISNA(SUMIF('20'!$B:$B,$D81,'20'!$L:$L)),0,SUMIF('20'!$B:$B,$D81,'20'!$L:$L)))))</f>
        <v>0</v>
      </c>
      <c r="Z81" s="36">
        <f>IF($D81="","",(IF($C81="","",IF(ISNA(SUMIF('21'!$V:$V,$C81,'21'!$AB:$AB)),0,SUMIF('21'!$V:$V,$C81,'21'!$AB:$AB)))-IF($D81="","",IF(ISNA(SUMIF('21'!$B:$B,$D81,'21'!$L:$L)),0,SUMIF('21'!$B:$B,$D81,'21'!$L:$L)))))</f>
        <v>0</v>
      </c>
      <c r="AA81" s="36">
        <f>IF($D81="","",(IF($C81="","",IF(ISNA(SUMIF('22'!$V:$V,$C81,'22'!$AB:$AB)),0,SUMIF('22'!$V:$V,$C81,'22'!$AB:$AB)))-IF($D81="","",IF(ISNA(SUMIF('22'!$B:$B,$D81,'22'!$L:$L)),0,SUMIF('22'!$B:$B,$D81,'22'!$L:$L)))))</f>
        <v>0</v>
      </c>
      <c r="AB81" s="36">
        <f>IF($D81="","",(IF($C81="","",IF(ISNA(SUMIF('23'!$V:$V,$C81,'23'!$AB:$AB)),0,SUMIF('23'!$V:$V,$C81,'23'!$AB:$AB)))-IF($D81="","",IF(ISNA(SUMIF('23'!$B:$B,$D81,'23'!$L:$L)),0,SUMIF('23'!$B:$B,$D81,'23'!$L:$L)))))</f>
        <v>0</v>
      </c>
      <c r="AC81" s="36">
        <f>IF($D81="","",(IF($C81="","",IF(ISNA(SUMIF('24'!$V:$V,$C81,'24'!$AB:$AB)),0,SUMIF('24'!$V:$V,$C81,'24'!$AB:$AB)))-IF($D81="","",IF(ISNA(SUMIF('24'!$B:$B,$D81,'24'!$L:$L)),0,SUMIF('24'!$B:$B,$D81,'24'!$L:$L)))))</f>
        <v>0</v>
      </c>
      <c r="AD81" s="36">
        <f>IF($D81="","",(IF($C81="","",IF(ISNA(SUMIF('25'!$V:$V,$C81,'25'!$AB:$AB)),0,SUMIF('25'!$V:$V,$C81,'25'!$AB:$AB)))-IF($D81="","",IF(ISNA(SUMIF('25'!$B:$B,$D81,'25'!$L:$L)),0,SUMIF('25'!$B:$B,$D81,'25'!$L:$L)))))</f>
        <v>0</v>
      </c>
      <c r="AE81" s="36">
        <f>IF($D81="","",(IF($C81="","",IF(ISNA(SUMIF('26'!$V:$V,$C81,'26'!$AB:$AB)),0,SUMIF('26'!$V:$V,$C81,'26'!$AB:$AB)))-IF($D81="","",IF(ISNA(SUMIF('26'!$B:$B,$D81,'26'!$L:$L)),0,SUMIF('26'!$B:$B,$D81,'26'!$L:$L)))))</f>
        <v>0</v>
      </c>
      <c r="AF81" s="36">
        <f>IF($D81="","",(IF($C81="","",IF(ISNA(SUMIF('27'!$V:$V,$C81,'27'!$AB:$AB)),0,SUMIF('27'!$V:$V,$C81,'27'!$AB:$AB)))-IF($D81="","",IF(ISNA(SUMIF('27'!$B:$B,$D81,'27'!$L:$L)),0,SUMIF('27'!$B:$B,$D81,'27'!$L:$L)))))</f>
        <v>0</v>
      </c>
      <c r="AG81" s="36">
        <f>IF($D81="","",(IF($C81="","",IF(ISNA(SUMIF('28'!$V:$V,$C81,'28'!$AB:$AB)),0,SUMIF('28'!$V:$V,$C81,'28'!$AB:$AB)))-IF($D81="","",IF(ISNA(SUMIF('28'!$B:$B,$D81,'28'!$L:$L)),0,SUMIF('28'!$B:$B,$D81,'28'!$L:$L)))))</f>
        <v>0</v>
      </c>
      <c r="AH81" s="36">
        <f>IF($D81="","",(IF($C81="","",IF(ISNA(SUMIF('29'!$V:$V,$C81,'29'!$AB:$AB)),0,SUMIF('29'!$V:$V,$C81,'29'!$AB:$AB)))-IF($D81="","",IF(ISNA(SUMIF('29'!$B:$B,$D81,'29'!$L:$L)),0,SUMIF('29'!$B:$B,$D81,'29'!$L:$L)))))</f>
        <v>0</v>
      </c>
      <c r="AI81" s="36">
        <f>IF($D81="","",(IF($C81="","",IF(ISNA(SUMIF('30'!$V:$V,$C81,'30'!$AB:$AB)),0,SUMIF('30'!$V:$V,$C81,'30'!$AB:$AB)))-IF($D81="","",IF(ISNA(SUMIF('30'!$B:$B,$D81,'30'!$L:$L)),0,SUMIF('30'!$B:$B,$D81,'30'!$L:$L)))))</f>
        <v>0</v>
      </c>
      <c r="AJ81" s="36">
        <f>IF($D81="","",(IF($C81="","",IF(ISNA(SUMIF('31'!$V:$V,$C81,'31'!$AB:$AB)),0,SUMIF('31'!$V:$V,$C81,'31'!$AB:$AB)))-IF($D81="","",IF(ISNA(SUMIF('31'!$B:$B,$D81,'31'!$L:$L)),0,SUMIF('31'!$B:$B,$D81,'31'!$L:$L)))))</f>
        <v>0</v>
      </c>
      <c r="AK81" s="37">
        <f t="shared" si="4"/>
        <v>0</v>
      </c>
      <c r="AL81" s="33">
        <f t="shared" si="5"/>
        <v>219</v>
      </c>
    </row>
    <row r="82" spans="1:38" ht="17.399999999999999">
      <c r="A82" s="20">
        <v>76</v>
      </c>
      <c r="C82" s="41">
        <f>IF(D82="","",VLOOKUP('CUADRO GENERADO'!D82,'BASE DATOS CONDUCTORES'!B:C,2,FALSE))</f>
        <v>5689</v>
      </c>
      <c r="D82" s="30">
        <f>IFERROR(VLOOKUP(A82,'BASE DATOS CONDUCTORES'!$X$4:$AB$1001,5,FALSE),"")</f>
        <v>223</v>
      </c>
      <c r="E82" s="36" t="str">
        <f>IF(ISNA(VLOOKUP(D82,SALDOS!B:C,2,FALSE)),"",VLOOKUP(D82,SALDOS!B:C,2,FALSE))</f>
        <v/>
      </c>
      <c r="F82" s="36">
        <f>IF($D82="","",(IF($C82="","",IF(ISNA(SUMIF('1'!$V:$V,$C82,'1'!$AB:$AB)),0,SUMIF('1'!$V:$V,$C82,'1'!$AB:$AB)))-IF($D82="","",IF(ISNA(SUMIF('1'!$B:$B,$D82,'1'!$L:$L)),0,SUMIF('1'!$B:$B,$D82,'1'!$L:$L)))))</f>
        <v>0</v>
      </c>
      <c r="G82" s="36">
        <f>IF($D82="","",(IF($C82="","",IF(ISNA(SUMIF('2'!$V:$V,$C82,'2'!$AB:$AB)),0,SUMIF('2'!$V:$V,$C82,'2'!$AB:$AB)))-IF($D82="","",IF(ISNA(SUMIF('2'!$B:$B,$D82,'2'!$L:$L)),0,SUMIF('2'!$B:$B,$D82,'2'!$L:$L)))))</f>
        <v>0</v>
      </c>
      <c r="H82" s="36">
        <f>IF($D82="","",(IF($C82="","",IF(ISNA(SUMIF('3'!$V:$V,$C82,'3'!$AB:$AB)),0,SUMIF('3'!$V:$V,$C82,'3'!$AB:$AB)))-IF($D82="","",IF(ISNA(SUMIF('3'!$B:$B,$D82,'3'!$L:$L)),0,SUMIF('3'!$B:$B,$D82,'3'!$L:$L)))))</f>
        <v>0</v>
      </c>
      <c r="I82" s="36">
        <f>IF($D82="","",(IF($C82="","",IF(ISNA(SUMIF('4'!$V:$V,$C82,'4'!$AB:$AB)),0,SUMIF('4'!$V:$V,$C82,'4'!$AB:$AB)))-IF($D82="","",IF(ISNA(SUMIF('4'!$B:$B,$D82,'4'!$L:$L)),0,SUMIF('4'!$B:$B,$D82,'4'!$L:$L)))))</f>
        <v>0</v>
      </c>
      <c r="J82" s="36">
        <f>IF($D82="","",(IF($C82="","",IF(ISNA(SUMIF('5'!$V:$V,$C82,'5'!$AB:$AB)),0,SUMIF('5'!$V:$V,$C82,'5'!$AB:$AB)))-IF($D82="","",IF(ISNA(SUMIF('5'!$B:$B,$D82,'5'!$L:$L)),0,SUMIF('5'!$B:$B,$D82,'5'!$L:$L)))))</f>
        <v>0</v>
      </c>
      <c r="K82" s="36">
        <f>IF($D82="","",(IF($C82="","",IF(ISNA(SUMIF('6'!$V:$V,$C82,'6'!$AB:$AB)),0,SUMIF('6'!$V:$V,$C82,'6'!$AB:$AB)))-IF($D82="","",IF(ISNA(SUMIF('6'!$B:$B,$D82,'6'!$L:$L)),0,SUMIF('6'!$B:$B,$D82,'6'!$L:$L)))))</f>
        <v>0</v>
      </c>
      <c r="L82" s="36">
        <f>IF($D82="","",(IF($C82="","",IF(ISNA(SUMIF('7'!$V:$V,$C82,'7'!$AB:$AB)),0,SUMIF('7'!$V:$V,$C82,'7'!$AB:$AB)))-IF($D82="","",IF(ISNA(SUMIF('7'!$B:$B,$D82,'7'!$L:$L)),0,SUMIF('7'!$B:$B,$D82,'7'!$L:$L)))))</f>
        <v>0</v>
      </c>
      <c r="M82" s="36">
        <f>IF($D82="","",(IF($C82="","",IF(ISNA(SUMIF('8'!$V:$V,$C82,'8'!$AB:$AB)),0,SUMIF('8'!$V:$V,$C82,'8'!$AB:$AB)))-IF($D82="","",IF(ISNA(SUMIF('8'!$B:$B,$D82,'8'!$L:$L)),0,SUMIF('8'!$B:$B,$D82,'8'!$L:$L)))))</f>
        <v>0</v>
      </c>
      <c r="N82" s="36">
        <f>IF($D82="","",(IF($C82="","",IF(ISNA(SUMIF('9'!$V:$V,$C82,'9'!$AB:$AB)),0,SUMIF('9'!$V:$V,$C82,'9'!$AB:$AB)))-IF($D82="","",IF(ISNA(SUMIF('9'!$B:$B,$D82,'9'!$L:$L)),0,SUMIF('9'!$B:$B,$D82,'9'!$L:$L)))))</f>
        <v>0</v>
      </c>
      <c r="O82" s="36">
        <f>IF($D82="","",(IF($C82="","",IF(ISNA(SUMIF('10'!$V:$V,$C82,'10'!$AB:$AB)),0,SUMIF('10'!$V:$V,$C82,'10'!$AB:$AB)))-IF($D82="","",IF(ISNA(SUMIF('10'!$B:$B,$D82,'10'!$L:$L)),0,SUMIF('10'!$B:$B,$D82,'10'!$L:$L)))))</f>
        <v>0</v>
      </c>
      <c r="P82" s="36">
        <f>IF($D82="","",(IF($C82="","",IF(ISNA(SUMIF('11'!$V:$V,$C82,'11'!$AB:$AB)),0,SUMIF('11'!$V:$V,$C82,'11'!$AB:$AB)))-IF($D82="","",IF(ISNA(SUMIF('11'!$B:$B,$D82,'11'!$L:$L)),0,SUMIF('11'!$B:$B,$D82,'11'!$L:$L)))))</f>
        <v>0</v>
      </c>
      <c r="Q82" s="36">
        <f>IF($D82="","",(IF($C82="","",IF(ISNA(SUMIF('12'!$V:$V,$C82,'12'!$AB:$AB)),0,SUMIF('12'!$V:$V,$C82,'12'!$AB:$AB)))-IF($D82="","",IF(ISNA(SUMIF('12'!$B:$B,$D82,'12'!$L:$L)),0,SUMIF('12'!$B:$B,$D82,'12'!$L:$L)))))</f>
        <v>0</v>
      </c>
      <c r="R82" s="36">
        <f>IF($D82="","",(IF($C82="","",IF(ISNA(SUMIF('13'!$V:$V,$C82,'13'!$AB:$AB)),0,SUMIF('13'!$V:$V,$C82,'13'!$AB:$AB)))-IF($D82="","",IF(ISNA(SUMIF('13'!$B:$B,$D82,'13'!$L:$L)),0,SUMIF('13'!$B:$B,$D82,'13'!$L:$L)))))</f>
        <v>0</v>
      </c>
      <c r="S82" s="36">
        <f>IF($D82="","",(IF($C82="","",IF(ISNA(SUMIF('14'!$V:$V,$C82,'14'!$AB:$AB)),0,SUMIF('14'!$V:$V,$C82,'14'!$AB:$AB)))-IF($D82="","",IF(ISNA(SUMIF('14'!$B:$B,$D82,'14'!$L:$L)),0,SUMIF('14'!$B:$B,$D82,'14'!$L:$L)))))</f>
        <v>0</v>
      </c>
      <c r="T82" s="36">
        <f>IF($D82="","",(IF($C82="","",IF(ISNA(SUMIF('15'!$V:$V,$C82,'15'!$AB:$AB)),0,SUMIF('15'!$V:$V,$C82,'15'!$AB:$AB)))-IF($D82="","",IF(ISNA(SUMIF('15'!$B:$B,$D82,'15'!$L:$L)),0,SUMIF('15'!$B:$B,$D82,'15'!$L:$L)))))</f>
        <v>0</v>
      </c>
      <c r="U82" s="36">
        <f>IF($D82="","",(IF($C82="","",IF(ISNA(SUMIF('16'!$V:$V,$C82,'16'!$AB:$AB)),0,SUMIF('16'!$V:$V,$C82,'16'!$AB:$AB)))-IF($D82="","",IF(ISNA(SUMIF('16'!$B:$B,$D82,'16'!$L:$L)),0,SUMIF('16'!$B:$B,$D82,'16'!$L:$L)))))</f>
        <v>0</v>
      </c>
      <c r="V82" s="36">
        <f>IF($D82="","",(IF($C82="","",IF(ISNA(SUMIF('17'!$V:$V,$C82,'17'!$AB:$AB)),0,SUMIF('17'!$V:$V,$C82,'17'!$AB:$AB)))-IF($D82="","",IF(ISNA(SUMIF('17'!$B:$B,$D82,'17'!$L:$L)),0,SUMIF('17'!$B:$B,$D82,'17'!$L:$L)))))</f>
        <v>0</v>
      </c>
      <c r="W82" s="36">
        <f>IF($D82="","",(IF($C82="","",IF(ISNA(SUMIF('18'!$V:$V,$C82,'18'!$AB:$AB)),0,SUMIF('18'!$V:$V,$C82,'18'!$AB:$AB)))-IF($D82="","",IF(ISNA(SUMIF('18'!$B:$B,$D82,'18'!$L:$L)),0,SUMIF('18'!$B:$B,$D82,'18'!$L:$L)))))</f>
        <v>0</v>
      </c>
      <c r="X82" s="36">
        <f>IF($D82="","",(IF($C82="","",IF(ISNA(SUMIF('19'!$V:$V,$C82,'19'!$AB:$AB)),0,SUMIF('19'!$V:$V,$C82,'19'!$AB:$AB)))-IF($D82="","",IF(ISNA(SUMIF('19'!$B:$B,$D82,'19'!$L:$L)),0,SUMIF('19'!$B:$B,$D82,'19'!$L:$L)))))</f>
        <v>0</v>
      </c>
      <c r="Y82" s="36">
        <f>IF($D82="","",(IF($C82="","",IF(ISNA(SUMIF('20'!$V:$V,$C82,'20'!$AB:$AB)),0,SUMIF('20'!$V:$V,$C82,'20'!$AB:$AB)))-IF($D82="","",IF(ISNA(SUMIF('20'!$B:$B,$D82,'20'!$L:$L)),0,SUMIF('20'!$B:$B,$D82,'20'!$L:$L)))))</f>
        <v>0</v>
      </c>
      <c r="Z82" s="36">
        <f>IF($D82="","",(IF($C82="","",IF(ISNA(SUMIF('21'!$V:$V,$C82,'21'!$AB:$AB)),0,SUMIF('21'!$V:$V,$C82,'21'!$AB:$AB)))-IF($D82="","",IF(ISNA(SUMIF('21'!$B:$B,$D82,'21'!$L:$L)),0,SUMIF('21'!$B:$B,$D82,'21'!$L:$L)))))</f>
        <v>0</v>
      </c>
      <c r="AA82" s="36">
        <f>IF($D82="","",(IF($C82="","",IF(ISNA(SUMIF('22'!$V:$V,$C82,'22'!$AB:$AB)),0,SUMIF('22'!$V:$V,$C82,'22'!$AB:$AB)))-IF($D82="","",IF(ISNA(SUMIF('22'!$B:$B,$D82,'22'!$L:$L)),0,SUMIF('22'!$B:$B,$D82,'22'!$L:$L)))))</f>
        <v>0</v>
      </c>
      <c r="AB82" s="36">
        <f>IF($D82="","",(IF($C82="","",IF(ISNA(SUMIF('23'!$V:$V,$C82,'23'!$AB:$AB)),0,SUMIF('23'!$V:$V,$C82,'23'!$AB:$AB)))-IF($D82="","",IF(ISNA(SUMIF('23'!$B:$B,$D82,'23'!$L:$L)),0,SUMIF('23'!$B:$B,$D82,'23'!$L:$L)))))</f>
        <v>0</v>
      </c>
      <c r="AC82" s="36">
        <f>IF($D82="","",(IF($C82="","",IF(ISNA(SUMIF('24'!$V:$V,$C82,'24'!$AB:$AB)),0,SUMIF('24'!$V:$V,$C82,'24'!$AB:$AB)))-IF($D82="","",IF(ISNA(SUMIF('24'!$B:$B,$D82,'24'!$L:$L)),0,SUMIF('24'!$B:$B,$D82,'24'!$L:$L)))))</f>
        <v>0</v>
      </c>
      <c r="AD82" s="36">
        <f>IF($D82="","",(IF($C82="","",IF(ISNA(SUMIF('25'!$V:$V,$C82,'25'!$AB:$AB)),0,SUMIF('25'!$V:$V,$C82,'25'!$AB:$AB)))-IF($D82="","",IF(ISNA(SUMIF('25'!$B:$B,$D82,'25'!$L:$L)),0,SUMIF('25'!$B:$B,$D82,'25'!$L:$L)))))</f>
        <v>0</v>
      </c>
      <c r="AE82" s="36">
        <f>IF($D82="","",(IF($C82="","",IF(ISNA(SUMIF('26'!$V:$V,$C82,'26'!$AB:$AB)),0,SUMIF('26'!$V:$V,$C82,'26'!$AB:$AB)))-IF($D82="","",IF(ISNA(SUMIF('26'!$B:$B,$D82,'26'!$L:$L)),0,SUMIF('26'!$B:$B,$D82,'26'!$L:$L)))))</f>
        <v>0</v>
      </c>
      <c r="AF82" s="36">
        <f>IF($D82="","",(IF($C82="","",IF(ISNA(SUMIF('27'!$V:$V,$C82,'27'!$AB:$AB)),0,SUMIF('27'!$V:$V,$C82,'27'!$AB:$AB)))-IF($D82="","",IF(ISNA(SUMIF('27'!$B:$B,$D82,'27'!$L:$L)),0,SUMIF('27'!$B:$B,$D82,'27'!$L:$L)))))</f>
        <v>0</v>
      </c>
      <c r="AG82" s="36">
        <f>IF($D82="","",(IF($C82="","",IF(ISNA(SUMIF('28'!$V:$V,$C82,'28'!$AB:$AB)),0,SUMIF('28'!$V:$V,$C82,'28'!$AB:$AB)))-IF($D82="","",IF(ISNA(SUMIF('28'!$B:$B,$D82,'28'!$L:$L)),0,SUMIF('28'!$B:$B,$D82,'28'!$L:$L)))))</f>
        <v>0</v>
      </c>
      <c r="AH82" s="36">
        <f>IF($D82="","",(IF($C82="","",IF(ISNA(SUMIF('29'!$V:$V,$C82,'29'!$AB:$AB)),0,SUMIF('29'!$V:$V,$C82,'29'!$AB:$AB)))-IF($D82="","",IF(ISNA(SUMIF('29'!$B:$B,$D82,'29'!$L:$L)),0,SUMIF('29'!$B:$B,$D82,'29'!$L:$L)))))</f>
        <v>0</v>
      </c>
      <c r="AI82" s="36">
        <f>IF($D82="","",(IF($C82="","",IF(ISNA(SUMIF('30'!$V:$V,$C82,'30'!$AB:$AB)),0,SUMIF('30'!$V:$V,$C82,'30'!$AB:$AB)))-IF($D82="","",IF(ISNA(SUMIF('30'!$B:$B,$D82,'30'!$L:$L)),0,SUMIF('30'!$B:$B,$D82,'30'!$L:$L)))))</f>
        <v>0</v>
      </c>
      <c r="AJ82" s="36">
        <f>IF($D82="","",(IF($C82="","",IF(ISNA(SUMIF('31'!$V:$V,$C82,'31'!$AB:$AB)),0,SUMIF('31'!$V:$V,$C82,'31'!$AB:$AB)))-IF($D82="","",IF(ISNA(SUMIF('31'!$B:$B,$D82,'31'!$L:$L)),0,SUMIF('31'!$B:$B,$D82,'31'!$L:$L)))))</f>
        <v>0</v>
      </c>
      <c r="AK82" s="37">
        <f t="shared" si="4"/>
        <v>0</v>
      </c>
      <c r="AL82" s="33">
        <f t="shared" si="5"/>
        <v>223</v>
      </c>
    </row>
    <row r="83" spans="1:38" ht="17.399999999999999">
      <c r="A83" s="20">
        <v>77</v>
      </c>
      <c r="C83" s="41">
        <f>IF(D83="","",VLOOKUP('CUADRO GENERADO'!D83,'BASE DATOS CONDUCTORES'!B:C,2,FALSE))</f>
        <v>2132</v>
      </c>
      <c r="D83" s="30">
        <f>IFERROR(VLOOKUP(A83,'BASE DATOS CONDUCTORES'!$X$4:$AB$1001,5,FALSE),"")</f>
        <v>230</v>
      </c>
      <c r="E83" s="36" t="str">
        <f>IF(ISNA(VLOOKUP(D83,SALDOS!B:C,2,FALSE)),"",VLOOKUP(D83,SALDOS!B:C,2,FALSE))</f>
        <v/>
      </c>
      <c r="F83" s="36">
        <f>IF($D83="","",(IF($C83="","",IF(ISNA(SUMIF('1'!$V:$V,$C83,'1'!$AB:$AB)),0,SUMIF('1'!$V:$V,$C83,'1'!$AB:$AB)))-IF($D83="","",IF(ISNA(SUMIF('1'!$B:$B,$D83,'1'!$L:$L)),0,SUMIF('1'!$B:$B,$D83,'1'!$L:$L)))))</f>
        <v>0</v>
      </c>
      <c r="G83" s="36">
        <f>IF($D83="","",(IF($C83="","",IF(ISNA(SUMIF('2'!$V:$V,$C83,'2'!$AB:$AB)),0,SUMIF('2'!$V:$V,$C83,'2'!$AB:$AB)))-IF($D83="","",IF(ISNA(SUMIF('2'!$B:$B,$D83,'2'!$L:$L)),0,SUMIF('2'!$B:$B,$D83,'2'!$L:$L)))))</f>
        <v>0</v>
      </c>
      <c r="H83" s="36">
        <f>IF($D83="","",(IF($C83="","",IF(ISNA(SUMIF('3'!$V:$V,$C83,'3'!$AB:$AB)),0,SUMIF('3'!$V:$V,$C83,'3'!$AB:$AB)))-IF($D83="","",IF(ISNA(SUMIF('3'!$B:$B,$D83,'3'!$L:$L)),0,SUMIF('3'!$B:$B,$D83,'3'!$L:$L)))))</f>
        <v>0</v>
      </c>
      <c r="I83" s="36">
        <f>IF($D83="","",(IF($C83="","",IF(ISNA(SUMIF('4'!$V:$V,$C83,'4'!$AB:$AB)),0,SUMIF('4'!$V:$V,$C83,'4'!$AB:$AB)))-IF($D83="","",IF(ISNA(SUMIF('4'!$B:$B,$D83,'4'!$L:$L)),0,SUMIF('4'!$B:$B,$D83,'4'!$L:$L)))))</f>
        <v>0</v>
      </c>
      <c r="J83" s="36">
        <f>IF($D83="","",(IF($C83="","",IF(ISNA(SUMIF('5'!$V:$V,$C83,'5'!$AB:$AB)),0,SUMIF('5'!$V:$V,$C83,'5'!$AB:$AB)))-IF($D83="","",IF(ISNA(SUMIF('5'!$B:$B,$D83,'5'!$L:$L)),0,SUMIF('5'!$B:$B,$D83,'5'!$L:$L)))))</f>
        <v>0</v>
      </c>
      <c r="K83" s="36">
        <f>IF($D83="","",(IF($C83="","",IF(ISNA(SUMIF('6'!$V:$V,$C83,'6'!$AB:$AB)),0,SUMIF('6'!$V:$V,$C83,'6'!$AB:$AB)))-IF($D83="","",IF(ISNA(SUMIF('6'!$B:$B,$D83,'6'!$L:$L)),0,SUMIF('6'!$B:$B,$D83,'6'!$L:$L)))))</f>
        <v>0</v>
      </c>
      <c r="L83" s="36">
        <f>IF($D83="","",(IF($C83="","",IF(ISNA(SUMIF('7'!$V:$V,$C83,'7'!$AB:$AB)),0,SUMIF('7'!$V:$V,$C83,'7'!$AB:$AB)))-IF($D83="","",IF(ISNA(SUMIF('7'!$B:$B,$D83,'7'!$L:$L)),0,SUMIF('7'!$B:$B,$D83,'7'!$L:$L)))))</f>
        <v>0</v>
      </c>
      <c r="M83" s="36">
        <f>IF($D83="","",(IF($C83="","",IF(ISNA(SUMIF('8'!$V:$V,$C83,'8'!$AB:$AB)),0,SUMIF('8'!$V:$V,$C83,'8'!$AB:$AB)))-IF($D83="","",IF(ISNA(SUMIF('8'!$B:$B,$D83,'8'!$L:$L)),0,SUMIF('8'!$B:$B,$D83,'8'!$L:$L)))))</f>
        <v>0</v>
      </c>
      <c r="N83" s="36">
        <f>IF($D83="","",(IF($C83="","",IF(ISNA(SUMIF('9'!$V:$V,$C83,'9'!$AB:$AB)),0,SUMIF('9'!$V:$V,$C83,'9'!$AB:$AB)))-IF($D83="","",IF(ISNA(SUMIF('9'!$B:$B,$D83,'9'!$L:$L)),0,SUMIF('9'!$B:$B,$D83,'9'!$L:$L)))))</f>
        <v>0</v>
      </c>
      <c r="O83" s="36">
        <f>IF($D83="","",(IF($C83="","",IF(ISNA(SUMIF('10'!$V:$V,$C83,'10'!$AB:$AB)),0,SUMIF('10'!$V:$V,$C83,'10'!$AB:$AB)))-IF($D83="","",IF(ISNA(SUMIF('10'!$B:$B,$D83,'10'!$L:$L)),0,SUMIF('10'!$B:$B,$D83,'10'!$L:$L)))))</f>
        <v>0</v>
      </c>
      <c r="P83" s="36">
        <f>IF($D83="","",(IF($C83="","",IF(ISNA(SUMIF('11'!$V:$V,$C83,'11'!$AB:$AB)),0,SUMIF('11'!$V:$V,$C83,'11'!$AB:$AB)))-IF($D83="","",IF(ISNA(SUMIF('11'!$B:$B,$D83,'11'!$L:$L)),0,SUMIF('11'!$B:$B,$D83,'11'!$L:$L)))))</f>
        <v>0</v>
      </c>
      <c r="Q83" s="36">
        <f>IF($D83="","",(IF($C83="","",IF(ISNA(SUMIF('12'!$V:$V,$C83,'12'!$AB:$AB)),0,SUMIF('12'!$V:$V,$C83,'12'!$AB:$AB)))-IF($D83="","",IF(ISNA(SUMIF('12'!$B:$B,$D83,'12'!$L:$L)),0,SUMIF('12'!$B:$B,$D83,'12'!$L:$L)))))</f>
        <v>0</v>
      </c>
      <c r="R83" s="36">
        <f>IF($D83="","",(IF($C83="","",IF(ISNA(SUMIF('13'!$V:$V,$C83,'13'!$AB:$AB)),0,SUMIF('13'!$V:$V,$C83,'13'!$AB:$AB)))-IF($D83="","",IF(ISNA(SUMIF('13'!$B:$B,$D83,'13'!$L:$L)),0,SUMIF('13'!$B:$B,$D83,'13'!$L:$L)))))</f>
        <v>0</v>
      </c>
      <c r="S83" s="36">
        <f>IF($D83="","",(IF($C83="","",IF(ISNA(SUMIF('14'!$V:$V,$C83,'14'!$AB:$AB)),0,SUMIF('14'!$V:$V,$C83,'14'!$AB:$AB)))-IF($D83="","",IF(ISNA(SUMIF('14'!$B:$B,$D83,'14'!$L:$L)),0,SUMIF('14'!$B:$B,$D83,'14'!$L:$L)))))</f>
        <v>0</v>
      </c>
      <c r="T83" s="36">
        <f>IF($D83="","",(IF($C83="","",IF(ISNA(SUMIF('15'!$V:$V,$C83,'15'!$AB:$AB)),0,SUMIF('15'!$V:$V,$C83,'15'!$AB:$AB)))-IF($D83="","",IF(ISNA(SUMIF('15'!$B:$B,$D83,'15'!$L:$L)),0,SUMIF('15'!$B:$B,$D83,'15'!$L:$L)))))</f>
        <v>0</v>
      </c>
      <c r="U83" s="36">
        <f>IF($D83="","",(IF($C83="","",IF(ISNA(SUMIF('16'!$V:$V,$C83,'16'!$AB:$AB)),0,SUMIF('16'!$V:$V,$C83,'16'!$AB:$AB)))-IF($D83="","",IF(ISNA(SUMIF('16'!$B:$B,$D83,'16'!$L:$L)),0,SUMIF('16'!$B:$B,$D83,'16'!$L:$L)))))</f>
        <v>0</v>
      </c>
      <c r="V83" s="36">
        <f>IF($D83="","",(IF($C83="","",IF(ISNA(SUMIF('17'!$V:$V,$C83,'17'!$AB:$AB)),0,SUMIF('17'!$V:$V,$C83,'17'!$AB:$AB)))-IF($D83="","",IF(ISNA(SUMIF('17'!$B:$B,$D83,'17'!$L:$L)),0,SUMIF('17'!$B:$B,$D83,'17'!$L:$L)))))</f>
        <v>0</v>
      </c>
      <c r="W83" s="36">
        <f>IF($D83="","",(IF($C83="","",IF(ISNA(SUMIF('18'!$V:$V,$C83,'18'!$AB:$AB)),0,SUMIF('18'!$V:$V,$C83,'18'!$AB:$AB)))-IF($D83="","",IF(ISNA(SUMIF('18'!$B:$B,$D83,'18'!$L:$L)),0,SUMIF('18'!$B:$B,$D83,'18'!$L:$L)))))</f>
        <v>0</v>
      </c>
      <c r="X83" s="36">
        <f>IF($D83="","",(IF($C83="","",IF(ISNA(SUMIF('19'!$V:$V,$C83,'19'!$AB:$AB)),0,SUMIF('19'!$V:$V,$C83,'19'!$AB:$AB)))-IF($D83="","",IF(ISNA(SUMIF('19'!$B:$B,$D83,'19'!$L:$L)),0,SUMIF('19'!$B:$B,$D83,'19'!$L:$L)))))</f>
        <v>0</v>
      </c>
      <c r="Y83" s="36">
        <f>IF($D83="","",(IF($C83="","",IF(ISNA(SUMIF('20'!$V:$V,$C83,'20'!$AB:$AB)),0,SUMIF('20'!$V:$V,$C83,'20'!$AB:$AB)))-IF($D83="","",IF(ISNA(SUMIF('20'!$B:$B,$D83,'20'!$L:$L)),0,SUMIF('20'!$B:$B,$D83,'20'!$L:$L)))))</f>
        <v>0</v>
      </c>
      <c r="Z83" s="36">
        <f>IF($D83="","",(IF($C83="","",IF(ISNA(SUMIF('21'!$V:$V,$C83,'21'!$AB:$AB)),0,SUMIF('21'!$V:$V,$C83,'21'!$AB:$AB)))-IF($D83="","",IF(ISNA(SUMIF('21'!$B:$B,$D83,'21'!$L:$L)),0,SUMIF('21'!$B:$B,$D83,'21'!$L:$L)))))</f>
        <v>0</v>
      </c>
      <c r="AA83" s="36">
        <f>IF($D83="","",(IF($C83="","",IF(ISNA(SUMIF('22'!$V:$V,$C83,'22'!$AB:$AB)),0,SUMIF('22'!$V:$V,$C83,'22'!$AB:$AB)))-IF($D83="","",IF(ISNA(SUMIF('22'!$B:$B,$D83,'22'!$L:$L)),0,SUMIF('22'!$B:$B,$D83,'22'!$L:$L)))))</f>
        <v>0</v>
      </c>
      <c r="AB83" s="36">
        <f>IF($D83="","",(IF($C83="","",IF(ISNA(SUMIF('23'!$V:$V,$C83,'23'!$AB:$AB)),0,SUMIF('23'!$V:$V,$C83,'23'!$AB:$AB)))-IF($D83="","",IF(ISNA(SUMIF('23'!$B:$B,$D83,'23'!$L:$L)),0,SUMIF('23'!$B:$B,$D83,'23'!$L:$L)))))</f>
        <v>0</v>
      </c>
      <c r="AC83" s="36">
        <f>IF($D83="","",(IF($C83="","",IF(ISNA(SUMIF('24'!$V:$V,$C83,'24'!$AB:$AB)),0,SUMIF('24'!$V:$V,$C83,'24'!$AB:$AB)))-IF($D83="","",IF(ISNA(SUMIF('24'!$B:$B,$D83,'24'!$L:$L)),0,SUMIF('24'!$B:$B,$D83,'24'!$L:$L)))))</f>
        <v>0</v>
      </c>
      <c r="AD83" s="36">
        <f>IF($D83="","",(IF($C83="","",IF(ISNA(SUMIF('25'!$V:$V,$C83,'25'!$AB:$AB)),0,SUMIF('25'!$V:$V,$C83,'25'!$AB:$AB)))-IF($D83="","",IF(ISNA(SUMIF('25'!$B:$B,$D83,'25'!$L:$L)),0,SUMIF('25'!$B:$B,$D83,'25'!$L:$L)))))</f>
        <v>0</v>
      </c>
      <c r="AE83" s="36">
        <f>IF($D83="","",(IF($C83="","",IF(ISNA(SUMIF('26'!$V:$V,$C83,'26'!$AB:$AB)),0,SUMIF('26'!$V:$V,$C83,'26'!$AB:$AB)))-IF($D83="","",IF(ISNA(SUMIF('26'!$B:$B,$D83,'26'!$L:$L)),0,SUMIF('26'!$B:$B,$D83,'26'!$L:$L)))))</f>
        <v>0</v>
      </c>
      <c r="AF83" s="36">
        <f>IF($D83="","",(IF($C83="","",IF(ISNA(SUMIF('27'!$V:$V,$C83,'27'!$AB:$AB)),0,SUMIF('27'!$V:$V,$C83,'27'!$AB:$AB)))-IF($D83="","",IF(ISNA(SUMIF('27'!$B:$B,$D83,'27'!$L:$L)),0,SUMIF('27'!$B:$B,$D83,'27'!$L:$L)))))</f>
        <v>0</v>
      </c>
      <c r="AG83" s="36">
        <f>IF($D83="","",(IF($C83="","",IF(ISNA(SUMIF('28'!$V:$V,$C83,'28'!$AB:$AB)),0,SUMIF('28'!$V:$V,$C83,'28'!$AB:$AB)))-IF($D83="","",IF(ISNA(SUMIF('28'!$B:$B,$D83,'28'!$L:$L)),0,SUMIF('28'!$B:$B,$D83,'28'!$L:$L)))))</f>
        <v>0</v>
      </c>
      <c r="AH83" s="36">
        <f>IF($D83="","",(IF($C83="","",IF(ISNA(SUMIF('29'!$V:$V,$C83,'29'!$AB:$AB)),0,SUMIF('29'!$V:$V,$C83,'29'!$AB:$AB)))-IF($D83="","",IF(ISNA(SUMIF('29'!$B:$B,$D83,'29'!$L:$L)),0,SUMIF('29'!$B:$B,$D83,'29'!$L:$L)))))</f>
        <v>0</v>
      </c>
      <c r="AI83" s="36">
        <f>IF($D83="","",(IF($C83="","",IF(ISNA(SUMIF('30'!$V:$V,$C83,'30'!$AB:$AB)),0,SUMIF('30'!$V:$V,$C83,'30'!$AB:$AB)))-IF($D83="","",IF(ISNA(SUMIF('30'!$B:$B,$D83,'30'!$L:$L)),0,SUMIF('30'!$B:$B,$D83,'30'!$L:$L)))))</f>
        <v>0</v>
      </c>
      <c r="AJ83" s="36">
        <f>IF($D83="","",(IF($C83="","",IF(ISNA(SUMIF('31'!$V:$V,$C83,'31'!$AB:$AB)),0,SUMIF('31'!$V:$V,$C83,'31'!$AB:$AB)))-IF($D83="","",IF(ISNA(SUMIF('31'!$B:$B,$D83,'31'!$L:$L)),0,SUMIF('31'!$B:$B,$D83,'31'!$L:$L)))))</f>
        <v>0</v>
      </c>
      <c r="AK83" s="37">
        <f t="shared" si="4"/>
        <v>0</v>
      </c>
      <c r="AL83" s="33">
        <f t="shared" si="5"/>
        <v>230</v>
      </c>
    </row>
    <row r="84" spans="1:38" ht="17.399999999999999">
      <c r="A84" s="20">
        <v>78</v>
      </c>
      <c r="C84" s="41">
        <f>IF(D84="","",VLOOKUP('CUADRO GENERADO'!D84,'BASE DATOS CONDUCTORES'!B:C,2,FALSE))</f>
        <v>2147</v>
      </c>
      <c r="D84" s="30">
        <f>IFERROR(VLOOKUP(A84,'BASE DATOS CONDUCTORES'!$X$4:$AB$1001,5,FALSE),"")</f>
        <v>231</v>
      </c>
      <c r="E84" s="36" t="str">
        <f>IF(ISNA(VLOOKUP(D84,SALDOS!B:C,2,FALSE)),"",VLOOKUP(D84,SALDOS!B:C,2,FALSE))</f>
        <v/>
      </c>
      <c r="F84" s="36">
        <f>IF($D84="","",(IF($C84="","",IF(ISNA(SUMIF('1'!$V:$V,$C84,'1'!$AB:$AB)),0,SUMIF('1'!$V:$V,$C84,'1'!$AB:$AB)))-IF($D84="","",IF(ISNA(SUMIF('1'!$B:$B,$D84,'1'!$L:$L)),0,SUMIF('1'!$B:$B,$D84,'1'!$L:$L)))))</f>
        <v>0</v>
      </c>
      <c r="G84" s="36">
        <f>IF($D84="","",(IF($C84="","",IF(ISNA(SUMIF('2'!$V:$V,$C84,'2'!$AB:$AB)),0,SUMIF('2'!$V:$V,$C84,'2'!$AB:$AB)))-IF($D84="","",IF(ISNA(SUMIF('2'!$B:$B,$D84,'2'!$L:$L)),0,SUMIF('2'!$B:$B,$D84,'2'!$L:$L)))))</f>
        <v>0</v>
      </c>
      <c r="H84" s="36">
        <f>IF($D84="","",(IF($C84="","",IF(ISNA(SUMIF('3'!$V:$V,$C84,'3'!$AB:$AB)),0,SUMIF('3'!$V:$V,$C84,'3'!$AB:$AB)))-IF($D84="","",IF(ISNA(SUMIF('3'!$B:$B,$D84,'3'!$L:$L)),0,SUMIF('3'!$B:$B,$D84,'3'!$L:$L)))))</f>
        <v>0</v>
      </c>
      <c r="I84" s="36">
        <f>IF($D84="","",(IF($C84="","",IF(ISNA(SUMIF('4'!$V:$V,$C84,'4'!$AB:$AB)),0,SUMIF('4'!$V:$V,$C84,'4'!$AB:$AB)))-IF($D84="","",IF(ISNA(SUMIF('4'!$B:$B,$D84,'4'!$L:$L)),0,SUMIF('4'!$B:$B,$D84,'4'!$L:$L)))))</f>
        <v>0</v>
      </c>
      <c r="J84" s="36">
        <f>IF($D84="","",(IF($C84="","",IF(ISNA(SUMIF('5'!$V:$V,$C84,'5'!$AB:$AB)),0,SUMIF('5'!$V:$V,$C84,'5'!$AB:$AB)))-IF($D84="","",IF(ISNA(SUMIF('5'!$B:$B,$D84,'5'!$L:$L)),0,SUMIF('5'!$B:$B,$D84,'5'!$L:$L)))))</f>
        <v>0</v>
      </c>
      <c r="K84" s="36">
        <f>IF($D84="","",(IF($C84="","",IF(ISNA(SUMIF('6'!$V:$V,$C84,'6'!$AB:$AB)),0,SUMIF('6'!$V:$V,$C84,'6'!$AB:$AB)))-IF($D84="","",IF(ISNA(SUMIF('6'!$B:$B,$D84,'6'!$L:$L)),0,SUMIF('6'!$B:$B,$D84,'6'!$L:$L)))))</f>
        <v>0</v>
      </c>
      <c r="L84" s="36">
        <f>IF($D84="","",(IF($C84="","",IF(ISNA(SUMIF('7'!$V:$V,$C84,'7'!$AB:$AB)),0,SUMIF('7'!$V:$V,$C84,'7'!$AB:$AB)))-IF($D84="","",IF(ISNA(SUMIF('7'!$B:$B,$D84,'7'!$L:$L)),0,SUMIF('7'!$B:$B,$D84,'7'!$L:$L)))))</f>
        <v>0</v>
      </c>
      <c r="M84" s="36">
        <f>IF($D84="","",(IF($C84="","",IF(ISNA(SUMIF('8'!$V:$V,$C84,'8'!$AB:$AB)),0,SUMIF('8'!$V:$V,$C84,'8'!$AB:$AB)))-IF($D84="","",IF(ISNA(SUMIF('8'!$B:$B,$D84,'8'!$L:$L)),0,SUMIF('8'!$B:$B,$D84,'8'!$L:$L)))))</f>
        <v>0</v>
      </c>
      <c r="N84" s="36">
        <f>IF($D84="","",(IF($C84="","",IF(ISNA(SUMIF('9'!$V:$V,$C84,'9'!$AB:$AB)),0,SUMIF('9'!$V:$V,$C84,'9'!$AB:$AB)))-IF($D84="","",IF(ISNA(SUMIF('9'!$B:$B,$D84,'9'!$L:$L)),0,SUMIF('9'!$B:$B,$D84,'9'!$L:$L)))))</f>
        <v>0</v>
      </c>
      <c r="O84" s="36">
        <f>IF($D84="","",(IF($C84="","",IF(ISNA(SUMIF('10'!$V:$V,$C84,'10'!$AB:$AB)),0,SUMIF('10'!$V:$V,$C84,'10'!$AB:$AB)))-IF($D84="","",IF(ISNA(SUMIF('10'!$B:$B,$D84,'10'!$L:$L)),0,SUMIF('10'!$B:$B,$D84,'10'!$L:$L)))))</f>
        <v>0</v>
      </c>
      <c r="P84" s="36">
        <f>IF($D84="","",(IF($C84="","",IF(ISNA(SUMIF('11'!$V:$V,$C84,'11'!$AB:$AB)),0,SUMIF('11'!$V:$V,$C84,'11'!$AB:$AB)))-IF($D84="","",IF(ISNA(SUMIF('11'!$B:$B,$D84,'11'!$L:$L)),0,SUMIF('11'!$B:$B,$D84,'11'!$L:$L)))))</f>
        <v>0</v>
      </c>
      <c r="Q84" s="36">
        <f>IF($D84="","",(IF($C84="","",IF(ISNA(SUMIF('12'!$V:$V,$C84,'12'!$AB:$AB)),0,SUMIF('12'!$V:$V,$C84,'12'!$AB:$AB)))-IF($D84="","",IF(ISNA(SUMIF('12'!$B:$B,$D84,'12'!$L:$L)),0,SUMIF('12'!$B:$B,$D84,'12'!$L:$L)))))</f>
        <v>0</v>
      </c>
      <c r="R84" s="36">
        <f>IF($D84="","",(IF($C84="","",IF(ISNA(SUMIF('13'!$V:$V,$C84,'13'!$AB:$AB)),0,SUMIF('13'!$V:$V,$C84,'13'!$AB:$AB)))-IF($D84="","",IF(ISNA(SUMIF('13'!$B:$B,$D84,'13'!$L:$L)),0,SUMIF('13'!$B:$B,$D84,'13'!$L:$L)))))</f>
        <v>0</v>
      </c>
      <c r="S84" s="36">
        <f>IF($D84="","",(IF($C84="","",IF(ISNA(SUMIF('14'!$V:$V,$C84,'14'!$AB:$AB)),0,SUMIF('14'!$V:$V,$C84,'14'!$AB:$AB)))-IF($D84="","",IF(ISNA(SUMIF('14'!$B:$B,$D84,'14'!$L:$L)),0,SUMIF('14'!$B:$B,$D84,'14'!$L:$L)))))</f>
        <v>0</v>
      </c>
      <c r="T84" s="36">
        <f>IF($D84="","",(IF($C84="","",IF(ISNA(SUMIF('15'!$V:$V,$C84,'15'!$AB:$AB)),0,SUMIF('15'!$V:$V,$C84,'15'!$AB:$AB)))-IF($D84="","",IF(ISNA(SUMIF('15'!$B:$B,$D84,'15'!$L:$L)),0,SUMIF('15'!$B:$B,$D84,'15'!$L:$L)))))</f>
        <v>0</v>
      </c>
      <c r="U84" s="36">
        <f>IF($D84="","",(IF($C84="","",IF(ISNA(SUMIF('16'!$V:$V,$C84,'16'!$AB:$AB)),0,SUMIF('16'!$V:$V,$C84,'16'!$AB:$AB)))-IF($D84="","",IF(ISNA(SUMIF('16'!$B:$B,$D84,'16'!$L:$L)),0,SUMIF('16'!$B:$B,$D84,'16'!$L:$L)))))</f>
        <v>0</v>
      </c>
      <c r="V84" s="36">
        <f>IF($D84="","",(IF($C84="","",IF(ISNA(SUMIF('17'!$V:$V,$C84,'17'!$AB:$AB)),0,SUMIF('17'!$V:$V,$C84,'17'!$AB:$AB)))-IF($D84="","",IF(ISNA(SUMIF('17'!$B:$B,$D84,'17'!$L:$L)),0,SUMIF('17'!$B:$B,$D84,'17'!$L:$L)))))</f>
        <v>0</v>
      </c>
      <c r="W84" s="36">
        <f>IF($D84="","",(IF($C84="","",IF(ISNA(SUMIF('18'!$V:$V,$C84,'18'!$AB:$AB)),0,SUMIF('18'!$V:$V,$C84,'18'!$AB:$AB)))-IF($D84="","",IF(ISNA(SUMIF('18'!$B:$B,$D84,'18'!$L:$L)),0,SUMIF('18'!$B:$B,$D84,'18'!$L:$L)))))</f>
        <v>0</v>
      </c>
      <c r="X84" s="36">
        <f>IF($D84="","",(IF($C84="","",IF(ISNA(SUMIF('19'!$V:$V,$C84,'19'!$AB:$AB)),0,SUMIF('19'!$V:$V,$C84,'19'!$AB:$AB)))-IF($D84="","",IF(ISNA(SUMIF('19'!$B:$B,$D84,'19'!$L:$L)),0,SUMIF('19'!$B:$B,$D84,'19'!$L:$L)))))</f>
        <v>0</v>
      </c>
      <c r="Y84" s="36">
        <f>IF($D84="","",(IF($C84="","",IF(ISNA(SUMIF('20'!$V:$V,$C84,'20'!$AB:$AB)),0,SUMIF('20'!$V:$V,$C84,'20'!$AB:$AB)))-IF($D84="","",IF(ISNA(SUMIF('20'!$B:$B,$D84,'20'!$L:$L)),0,SUMIF('20'!$B:$B,$D84,'20'!$L:$L)))))</f>
        <v>0</v>
      </c>
      <c r="Z84" s="36">
        <f>IF($D84="","",(IF($C84="","",IF(ISNA(SUMIF('21'!$V:$V,$C84,'21'!$AB:$AB)),0,SUMIF('21'!$V:$V,$C84,'21'!$AB:$AB)))-IF($D84="","",IF(ISNA(SUMIF('21'!$B:$B,$D84,'21'!$L:$L)),0,SUMIF('21'!$B:$B,$D84,'21'!$L:$L)))))</f>
        <v>0</v>
      </c>
      <c r="AA84" s="36">
        <f>IF($D84="","",(IF($C84="","",IF(ISNA(SUMIF('22'!$V:$V,$C84,'22'!$AB:$AB)),0,SUMIF('22'!$V:$V,$C84,'22'!$AB:$AB)))-IF($D84="","",IF(ISNA(SUMIF('22'!$B:$B,$D84,'22'!$L:$L)),0,SUMIF('22'!$B:$B,$D84,'22'!$L:$L)))))</f>
        <v>0</v>
      </c>
      <c r="AB84" s="36">
        <f>IF($D84="","",(IF($C84="","",IF(ISNA(SUMIF('23'!$V:$V,$C84,'23'!$AB:$AB)),0,SUMIF('23'!$V:$V,$C84,'23'!$AB:$AB)))-IF($D84="","",IF(ISNA(SUMIF('23'!$B:$B,$D84,'23'!$L:$L)),0,SUMIF('23'!$B:$B,$D84,'23'!$L:$L)))))</f>
        <v>0</v>
      </c>
      <c r="AC84" s="36">
        <f>IF($D84="","",(IF($C84="","",IF(ISNA(SUMIF('24'!$V:$V,$C84,'24'!$AB:$AB)),0,SUMIF('24'!$V:$V,$C84,'24'!$AB:$AB)))-IF($D84="","",IF(ISNA(SUMIF('24'!$B:$B,$D84,'24'!$L:$L)),0,SUMIF('24'!$B:$B,$D84,'24'!$L:$L)))))</f>
        <v>0</v>
      </c>
      <c r="AD84" s="36">
        <f>IF($D84="","",(IF($C84="","",IF(ISNA(SUMIF('25'!$V:$V,$C84,'25'!$AB:$AB)),0,SUMIF('25'!$V:$V,$C84,'25'!$AB:$AB)))-IF($D84="","",IF(ISNA(SUMIF('25'!$B:$B,$D84,'25'!$L:$L)),0,SUMIF('25'!$B:$B,$D84,'25'!$L:$L)))))</f>
        <v>0</v>
      </c>
      <c r="AE84" s="36">
        <f>IF($D84="","",(IF($C84="","",IF(ISNA(SUMIF('26'!$V:$V,$C84,'26'!$AB:$AB)),0,SUMIF('26'!$V:$V,$C84,'26'!$AB:$AB)))-IF($D84="","",IF(ISNA(SUMIF('26'!$B:$B,$D84,'26'!$L:$L)),0,SUMIF('26'!$B:$B,$D84,'26'!$L:$L)))))</f>
        <v>0</v>
      </c>
      <c r="AF84" s="36">
        <f>IF($D84="","",(IF($C84="","",IF(ISNA(SUMIF('27'!$V:$V,$C84,'27'!$AB:$AB)),0,SUMIF('27'!$V:$V,$C84,'27'!$AB:$AB)))-IF($D84="","",IF(ISNA(SUMIF('27'!$B:$B,$D84,'27'!$L:$L)),0,SUMIF('27'!$B:$B,$D84,'27'!$L:$L)))))</f>
        <v>0</v>
      </c>
      <c r="AG84" s="36">
        <f>IF($D84="","",(IF($C84="","",IF(ISNA(SUMIF('28'!$V:$V,$C84,'28'!$AB:$AB)),0,SUMIF('28'!$V:$V,$C84,'28'!$AB:$AB)))-IF($D84="","",IF(ISNA(SUMIF('28'!$B:$B,$D84,'28'!$L:$L)),0,SUMIF('28'!$B:$B,$D84,'28'!$L:$L)))))</f>
        <v>0</v>
      </c>
      <c r="AH84" s="36">
        <f>IF($D84="","",(IF($C84="","",IF(ISNA(SUMIF('29'!$V:$V,$C84,'29'!$AB:$AB)),0,SUMIF('29'!$V:$V,$C84,'29'!$AB:$AB)))-IF($D84="","",IF(ISNA(SUMIF('29'!$B:$B,$D84,'29'!$L:$L)),0,SUMIF('29'!$B:$B,$D84,'29'!$L:$L)))))</f>
        <v>0</v>
      </c>
      <c r="AI84" s="36">
        <f>IF($D84="","",(IF($C84="","",IF(ISNA(SUMIF('30'!$V:$V,$C84,'30'!$AB:$AB)),0,SUMIF('30'!$V:$V,$C84,'30'!$AB:$AB)))-IF($D84="","",IF(ISNA(SUMIF('30'!$B:$B,$D84,'30'!$L:$L)),0,SUMIF('30'!$B:$B,$D84,'30'!$L:$L)))))</f>
        <v>0</v>
      </c>
      <c r="AJ84" s="36">
        <f>IF($D84="","",(IF($C84="","",IF(ISNA(SUMIF('31'!$V:$V,$C84,'31'!$AB:$AB)),0,SUMIF('31'!$V:$V,$C84,'31'!$AB:$AB)))-IF($D84="","",IF(ISNA(SUMIF('31'!$B:$B,$D84,'31'!$L:$L)),0,SUMIF('31'!$B:$B,$D84,'31'!$L:$L)))))</f>
        <v>0</v>
      </c>
      <c r="AK84" s="37">
        <f t="shared" si="4"/>
        <v>0</v>
      </c>
      <c r="AL84" s="33">
        <f t="shared" si="5"/>
        <v>231</v>
      </c>
    </row>
    <row r="85" spans="1:38" ht="17.399999999999999">
      <c r="A85" s="20">
        <v>79</v>
      </c>
      <c r="C85" s="41">
        <f>IF(D85="","",VLOOKUP('CUADRO GENERADO'!D85,'BASE DATOS CONDUCTORES'!B:C,2,FALSE))</f>
        <v>2244</v>
      </c>
      <c r="D85" s="30">
        <f>IFERROR(VLOOKUP(A85,'BASE DATOS CONDUCTORES'!$X$4:$AB$1001,5,FALSE),"")</f>
        <v>235</v>
      </c>
      <c r="E85" s="36" t="str">
        <f>IF(ISNA(VLOOKUP(D85,SALDOS!B:C,2,FALSE)),"",VLOOKUP(D85,SALDOS!B:C,2,FALSE))</f>
        <v/>
      </c>
      <c r="F85" s="36">
        <f>IF($D85="","",(IF($C85="","",IF(ISNA(SUMIF('1'!$V:$V,$C85,'1'!$AB:$AB)),0,SUMIF('1'!$V:$V,$C85,'1'!$AB:$AB)))-IF($D85="","",IF(ISNA(SUMIF('1'!$B:$B,$D85,'1'!$L:$L)),0,SUMIF('1'!$B:$B,$D85,'1'!$L:$L)))))</f>
        <v>0</v>
      </c>
      <c r="G85" s="36">
        <f>IF($D85="","",(IF($C85="","",IF(ISNA(SUMIF('2'!$V:$V,$C85,'2'!$AB:$AB)),0,SUMIF('2'!$V:$V,$C85,'2'!$AB:$AB)))-IF($D85="","",IF(ISNA(SUMIF('2'!$B:$B,$D85,'2'!$L:$L)),0,SUMIF('2'!$B:$B,$D85,'2'!$L:$L)))))</f>
        <v>0</v>
      </c>
      <c r="H85" s="36">
        <f>IF($D85="","",(IF($C85="","",IF(ISNA(SUMIF('3'!$V:$V,$C85,'3'!$AB:$AB)),0,SUMIF('3'!$V:$V,$C85,'3'!$AB:$AB)))-IF($D85="","",IF(ISNA(SUMIF('3'!$B:$B,$D85,'3'!$L:$L)),0,SUMIF('3'!$B:$B,$D85,'3'!$L:$L)))))</f>
        <v>0</v>
      </c>
      <c r="I85" s="36">
        <f>IF($D85="","",(IF($C85="","",IF(ISNA(SUMIF('4'!$V:$V,$C85,'4'!$AB:$AB)),0,SUMIF('4'!$V:$V,$C85,'4'!$AB:$AB)))-IF($D85="","",IF(ISNA(SUMIF('4'!$B:$B,$D85,'4'!$L:$L)),0,SUMIF('4'!$B:$B,$D85,'4'!$L:$L)))))</f>
        <v>0</v>
      </c>
      <c r="J85" s="36">
        <f>IF($D85="","",(IF($C85="","",IF(ISNA(SUMIF('5'!$V:$V,$C85,'5'!$AB:$AB)),0,SUMIF('5'!$V:$V,$C85,'5'!$AB:$AB)))-IF($D85="","",IF(ISNA(SUMIF('5'!$B:$B,$D85,'5'!$L:$L)),0,SUMIF('5'!$B:$B,$D85,'5'!$L:$L)))))</f>
        <v>0</v>
      </c>
      <c r="K85" s="36">
        <f>IF($D85="","",(IF($C85="","",IF(ISNA(SUMIF('6'!$V:$V,$C85,'6'!$AB:$AB)),0,SUMIF('6'!$V:$V,$C85,'6'!$AB:$AB)))-IF($D85="","",IF(ISNA(SUMIF('6'!$B:$B,$D85,'6'!$L:$L)),0,SUMIF('6'!$B:$B,$D85,'6'!$L:$L)))))</f>
        <v>0</v>
      </c>
      <c r="L85" s="36">
        <f>IF($D85="","",(IF($C85="","",IF(ISNA(SUMIF('7'!$V:$V,$C85,'7'!$AB:$AB)),0,SUMIF('7'!$V:$V,$C85,'7'!$AB:$AB)))-IF($D85="","",IF(ISNA(SUMIF('7'!$B:$B,$D85,'7'!$L:$L)),0,SUMIF('7'!$B:$B,$D85,'7'!$L:$L)))))</f>
        <v>0</v>
      </c>
      <c r="M85" s="36">
        <f>IF($D85="","",(IF($C85="","",IF(ISNA(SUMIF('8'!$V:$V,$C85,'8'!$AB:$AB)),0,SUMIF('8'!$V:$V,$C85,'8'!$AB:$AB)))-IF($D85="","",IF(ISNA(SUMIF('8'!$B:$B,$D85,'8'!$L:$L)),0,SUMIF('8'!$B:$B,$D85,'8'!$L:$L)))))</f>
        <v>0</v>
      </c>
      <c r="N85" s="36">
        <f>IF($D85="","",(IF($C85="","",IF(ISNA(SUMIF('9'!$V:$V,$C85,'9'!$AB:$AB)),0,SUMIF('9'!$V:$V,$C85,'9'!$AB:$AB)))-IF($D85="","",IF(ISNA(SUMIF('9'!$B:$B,$D85,'9'!$L:$L)),0,SUMIF('9'!$B:$B,$D85,'9'!$L:$L)))))</f>
        <v>0</v>
      </c>
      <c r="O85" s="36">
        <f>IF($D85="","",(IF($C85="","",IF(ISNA(SUMIF('10'!$V:$V,$C85,'10'!$AB:$AB)),0,SUMIF('10'!$V:$V,$C85,'10'!$AB:$AB)))-IF($D85="","",IF(ISNA(SUMIF('10'!$B:$B,$D85,'10'!$L:$L)),0,SUMIF('10'!$B:$B,$D85,'10'!$L:$L)))))</f>
        <v>0</v>
      </c>
      <c r="P85" s="36">
        <f>IF($D85="","",(IF($C85="","",IF(ISNA(SUMIF('11'!$V:$V,$C85,'11'!$AB:$AB)),0,SUMIF('11'!$V:$V,$C85,'11'!$AB:$AB)))-IF($D85="","",IF(ISNA(SUMIF('11'!$B:$B,$D85,'11'!$L:$L)),0,SUMIF('11'!$B:$B,$D85,'11'!$L:$L)))))</f>
        <v>0</v>
      </c>
      <c r="Q85" s="36">
        <f>IF($D85="","",(IF($C85="","",IF(ISNA(SUMIF('12'!$V:$V,$C85,'12'!$AB:$AB)),0,SUMIF('12'!$V:$V,$C85,'12'!$AB:$AB)))-IF($D85="","",IF(ISNA(SUMIF('12'!$B:$B,$D85,'12'!$L:$L)),0,SUMIF('12'!$B:$B,$D85,'12'!$L:$L)))))</f>
        <v>0</v>
      </c>
      <c r="R85" s="36">
        <f>IF($D85="","",(IF($C85="","",IF(ISNA(SUMIF('13'!$V:$V,$C85,'13'!$AB:$AB)),0,SUMIF('13'!$V:$V,$C85,'13'!$AB:$AB)))-IF($D85="","",IF(ISNA(SUMIF('13'!$B:$B,$D85,'13'!$L:$L)),0,SUMIF('13'!$B:$B,$D85,'13'!$L:$L)))))</f>
        <v>0</v>
      </c>
      <c r="S85" s="36">
        <f>IF($D85="","",(IF($C85="","",IF(ISNA(SUMIF('14'!$V:$V,$C85,'14'!$AB:$AB)),0,SUMIF('14'!$V:$V,$C85,'14'!$AB:$AB)))-IF($D85="","",IF(ISNA(SUMIF('14'!$B:$B,$D85,'14'!$L:$L)),0,SUMIF('14'!$B:$B,$D85,'14'!$L:$L)))))</f>
        <v>0</v>
      </c>
      <c r="T85" s="36">
        <f>IF($D85="","",(IF($C85="","",IF(ISNA(SUMIF('15'!$V:$V,$C85,'15'!$AB:$AB)),0,SUMIF('15'!$V:$V,$C85,'15'!$AB:$AB)))-IF($D85="","",IF(ISNA(SUMIF('15'!$B:$B,$D85,'15'!$L:$L)),0,SUMIF('15'!$B:$B,$D85,'15'!$L:$L)))))</f>
        <v>0</v>
      </c>
      <c r="U85" s="36">
        <f>IF($D85="","",(IF($C85="","",IF(ISNA(SUMIF('16'!$V:$V,$C85,'16'!$AB:$AB)),0,SUMIF('16'!$V:$V,$C85,'16'!$AB:$AB)))-IF($D85="","",IF(ISNA(SUMIF('16'!$B:$B,$D85,'16'!$L:$L)),0,SUMIF('16'!$B:$B,$D85,'16'!$L:$L)))))</f>
        <v>0</v>
      </c>
      <c r="V85" s="36">
        <f>IF($D85="","",(IF($C85="","",IF(ISNA(SUMIF('17'!$V:$V,$C85,'17'!$AB:$AB)),0,SUMIF('17'!$V:$V,$C85,'17'!$AB:$AB)))-IF($D85="","",IF(ISNA(SUMIF('17'!$B:$B,$D85,'17'!$L:$L)),0,SUMIF('17'!$B:$B,$D85,'17'!$L:$L)))))</f>
        <v>0</v>
      </c>
      <c r="W85" s="36">
        <f>IF($D85="","",(IF($C85="","",IF(ISNA(SUMIF('18'!$V:$V,$C85,'18'!$AB:$AB)),0,SUMIF('18'!$V:$V,$C85,'18'!$AB:$AB)))-IF($D85="","",IF(ISNA(SUMIF('18'!$B:$B,$D85,'18'!$L:$L)),0,SUMIF('18'!$B:$B,$D85,'18'!$L:$L)))))</f>
        <v>0</v>
      </c>
      <c r="X85" s="36">
        <f>IF($D85="","",(IF($C85="","",IF(ISNA(SUMIF('19'!$V:$V,$C85,'19'!$AB:$AB)),0,SUMIF('19'!$V:$V,$C85,'19'!$AB:$AB)))-IF($D85="","",IF(ISNA(SUMIF('19'!$B:$B,$D85,'19'!$L:$L)),0,SUMIF('19'!$B:$B,$D85,'19'!$L:$L)))))</f>
        <v>0</v>
      </c>
      <c r="Y85" s="36">
        <f>IF($D85="","",(IF($C85="","",IF(ISNA(SUMIF('20'!$V:$V,$C85,'20'!$AB:$AB)),0,SUMIF('20'!$V:$V,$C85,'20'!$AB:$AB)))-IF($D85="","",IF(ISNA(SUMIF('20'!$B:$B,$D85,'20'!$L:$L)),0,SUMIF('20'!$B:$B,$D85,'20'!$L:$L)))))</f>
        <v>0</v>
      </c>
      <c r="Z85" s="36">
        <f>IF($D85="","",(IF($C85="","",IF(ISNA(SUMIF('21'!$V:$V,$C85,'21'!$AB:$AB)),0,SUMIF('21'!$V:$V,$C85,'21'!$AB:$AB)))-IF($D85="","",IF(ISNA(SUMIF('21'!$B:$B,$D85,'21'!$L:$L)),0,SUMIF('21'!$B:$B,$D85,'21'!$L:$L)))))</f>
        <v>0</v>
      </c>
      <c r="AA85" s="36">
        <f>IF($D85="","",(IF($C85="","",IF(ISNA(SUMIF('22'!$V:$V,$C85,'22'!$AB:$AB)),0,SUMIF('22'!$V:$V,$C85,'22'!$AB:$AB)))-IF($D85="","",IF(ISNA(SUMIF('22'!$B:$B,$D85,'22'!$L:$L)),0,SUMIF('22'!$B:$B,$D85,'22'!$L:$L)))))</f>
        <v>0</v>
      </c>
      <c r="AB85" s="36">
        <f>IF($D85="","",(IF($C85="","",IF(ISNA(SUMIF('23'!$V:$V,$C85,'23'!$AB:$AB)),0,SUMIF('23'!$V:$V,$C85,'23'!$AB:$AB)))-IF($D85="","",IF(ISNA(SUMIF('23'!$B:$B,$D85,'23'!$L:$L)),0,SUMIF('23'!$B:$B,$D85,'23'!$L:$L)))))</f>
        <v>0</v>
      </c>
      <c r="AC85" s="36">
        <f>IF($D85="","",(IF($C85="","",IF(ISNA(SUMIF('24'!$V:$V,$C85,'24'!$AB:$AB)),0,SUMIF('24'!$V:$V,$C85,'24'!$AB:$AB)))-IF($D85="","",IF(ISNA(SUMIF('24'!$B:$B,$D85,'24'!$L:$L)),0,SUMIF('24'!$B:$B,$D85,'24'!$L:$L)))))</f>
        <v>0</v>
      </c>
      <c r="AD85" s="36">
        <f>IF($D85="","",(IF($C85="","",IF(ISNA(SUMIF('25'!$V:$V,$C85,'25'!$AB:$AB)),0,SUMIF('25'!$V:$V,$C85,'25'!$AB:$AB)))-IF($D85="","",IF(ISNA(SUMIF('25'!$B:$B,$D85,'25'!$L:$L)),0,SUMIF('25'!$B:$B,$D85,'25'!$L:$L)))))</f>
        <v>0</v>
      </c>
      <c r="AE85" s="36">
        <f>IF($D85="","",(IF($C85="","",IF(ISNA(SUMIF('26'!$V:$V,$C85,'26'!$AB:$AB)),0,SUMIF('26'!$V:$V,$C85,'26'!$AB:$AB)))-IF($D85="","",IF(ISNA(SUMIF('26'!$B:$B,$D85,'26'!$L:$L)),0,SUMIF('26'!$B:$B,$D85,'26'!$L:$L)))))</f>
        <v>0</v>
      </c>
      <c r="AF85" s="36">
        <f>IF($D85="","",(IF($C85="","",IF(ISNA(SUMIF('27'!$V:$V,$C85,'27'!$AB:$AB)),0,SUMIF('27'!$V:$V,$C85,'27'!$AB:$AB)))-IF($D85="","",IF(ISNA(SUMIF('27'!$B:$B,$D85,'27'!$L:$L)),0,SUMIF('27'!$B:$B,$D85,'27'!$L:$L)))))</f>
        <v>0</v>
      </c>
      <c r="AG85" s="36">
        <f>IF($D85="","",(IF($C85="","",IF(ISNA(SUMIF('28'!$V:$V,$C85,'28'!$AB:$AB)),0,SUMIF('28'!$V:$V,$C85,'28'!$AB:$AB)))-IF($D85="","",IF(ISNA(SUMIF('28'!$B:$B,$D85,'28'!$L:$L)),0,SUMIF('28'!$B:$B,$D85,'28'!$L:$L)))))</f>
        <v>0</v>
      </c>
      <c r="AH85" s="36">
        <f>IF($D85="","",(IF($C85="","",IF(ISNA(SUMIF('29'!$V:$V,$C85,'29'!$AB:$AB)),0,SUMIF('29'!$V:$V,$C85,'29'!$AB:$AB)))-IF($D85="","",IF(ISNA(SUMIF('29'!$B:$B,$D85,'29'!$L:$L)),0,SUMIF('29'!$B:$B,$D85,'29'!$L:$L)))))</f>
        <v>0</v>
      </c>
      <c r="AI85" s="36">
        <f>IF($D85="","",(IF($C85="","",IF(ISNA(SUMIF('30'!$V:$V,$C85,'30'!$AB:$AB)),0,SUMIF('30'!$V:$V,$C85,'30'!$AB:$AB)))-IF($D85="","",IF(ISNA(SUMIF('30'!$B:$B,$D85,'30'!$L:$L)),0,SUMIF('30'!$B:$B,$D85,'30'!$L:$L)))))</f>
        <v>0</v>
      </c>
      <c r="AJ85" s="36">
        <f>IF($D85="","",(IF($C85="","",IF(ISNA(SUMIF('31'!$V:$V,$C85,'31'!$AB:$AB)),0,SUMIF('31'!$V:$V,$C85,'31'!$AB:$AB)))-IF($D85="","",IF(ISNA(SUMIF('31'!$B:$B,$D85,'31'!$L:$L)),0,SUMIF('31'!$B:$B,$D85,'31'!$L:$L)))))</f>
        <v>0</v>
      </c>
      <c r="AK85" s="37">
        <f t="shared" si="4"/>
        <v>0</v>
      </c>
      <c r="AL85" s="33">
        <f t="shared" si="5"/>
        <v>235</v>
      </c>
    </row>
    <row r="86" spans="1:38" ht="17.399999999999999">
      <c r="A86" s="20">
        <v>80</v>
      </c>
      <c r="C86" s="41">
        <f>IF(D86="","",VLOOKUP('CUADRO GENERADO'!D86,'BASE DATOS CONDUCTORES'!B:C,2,FALSE))</f>
        <v>2366</v>
      </c>
      <c r="D86" s="30">
        <f>IFERROR(VLOOKUP(A86,'BASE DATOS CONDUCTORES'!$X$4:$AB$1001,5,FALSE),"")</f>
        <v>241</v>
      </c>
      <c r="E86" s="36" t="str">
        <f>IF(ISNA(VLOOKUP(D86,SALDOS!B:C,2,FALSE)),"",VLOOKUP(D86,SALDOS!B:C,2,FALSE))</f>
        <v/>
      </c>
      <c r="F86" s="36">
        <f>IF($D86="","",(IF($C86="","",IF(ISNA(SUMIF('1'!$V:$V,$C86,'1'!$AB:$AB)),0,SUMIF('1'!$V:$V,$C86,'1'!$AB:$AB)))-IF($D86="","",IF(ISNA(SUMIF('1'!$B:$B,$D86,'1'!$L:$L)),0,SUMIF('1'!$B:$B,$D86,'1'!$L:$L)))))</f>
        <v>0</v>
      </c>
      <c r="G86" s="36">
        <f>IF($D86="","",(IF($C86="","",IF(ISNA(SUMIF('2'!$V:$V,$C86,'2'!$AB:$AB)),0,SUMIF('2'!$V:$V,$C86,'2'!$AB:$AB)))-IF($D86="","",IF(ISNA(SUMIF('2'!$B:$B,$D86,'2'!$L:$L)),0,SUMIF('2'!$B:$B,$D86,'2'!$L:$L)))))</f>
        <v>0</v>
      </c>
      <c r="H86" s="36">
        <f>IF($D86="","",(IF($C86="","",IF(ISNA(SUMIF('3'!$V:$V,$C86,'3'!$AB:$AB)),0,SUMIF('3'!$V:$V,$C86,'3'!$AB:$AB)))-IF($D86="","",IF(ISNA(SUMIF('3'!$B:$B,$D86,'3'!$L:$L)),0,SUMIF('3'!$B:$B,$D86,'3'!$L:$L)))))</f>
        <v>0</v>
      </c>
      <c r="I86" s="36">
        <f>IF($D86="","",(IF($C86="","",IF(ISNA(SUMIF('4'!$V:$V,$C86,'4'!$AB:$AB)),0,SUMIF('4'!$V:$V,$C86,'4'!$AB:$AB)))-IF($D86="","",IF(ISNA(SUMIF('4'!$B:$B,$D86,'4'!$L:$L)),0,SUMIF('4'!$B:$B,$D86,'4'!$L:$L)))))</f>
        <v>0</v>
      </c>
      <c r="J86" s="36">
        <f>IF($D86="","",(IF($C86="","",IF(ISNA(SUMIF('5'!$V:$V,$C86,'5'!$AB:$AB)),0,SUMIF('5'!$V:$V,$C86,'5'!$AB:$AB)))-IF($D86="","",IF(ISNA(SUMIF('5'!$B:$B,$D86,'5'!$L:$L)),0,SUMIF('5'!$B:$B,$D86,'5'!$L:$L)))))</f>
        <v>0</v>
      </c>
      <c r="K86" s="36">
        <f>IF($D86="","",(IF($C86="","",IF(ISNA(SUMIF('6'!$V:$V,$C86,'6'!$AB:$AB)),0,SUMIF('6'!$V:$V,$C86,'6'!$AB:$AB)))-IF($D86="","",IF(ISNA(SUMIF('6'!$B:$B,$D86,'6'!$L:$L)),0,SUMIF('6'!$B:$B,$D86,'6'!$L:$L)))))</f>
        <v>0</v>
      </c>
      <c r="L86" s="36">
        <f>IF($D86="","",(IF($C86="","",IF(ISNA(SUMIF('7'!$V:$V,$C86,'7'!$AB:$AB)),0,SUMIF('7'!$V:$V,$C86,'7'!$AB:$AB)))-IF($D86="","",IF(ISNA(SUMIF('7'!$B:$B,$D86,'7'!$L:$L)),0,SUMIF('7'!$B:$B,$D86,'7'!$L:$L)))))</f>
        <v>0</v>
      </c>
      <c r="M86" s="36">
        <f>IF($D86="","",(IF($C86="","",IF(ISNA(SUMIF('8'!$V:$V,$C86,'8'!$AB:$AB)),0,SUMIF('8'!$V:$V,$C86,'8'!$AB:$AB)))-IF($D86="","",IF(ISNA(SUMIF('8'!$B:$B,$D86,'8'!$L:$L)),0,SUMIF('8'!$B:$B,$D86,'8'!$L:$L)))))</f>
        <v>0</v>
      </c>
      <c r="N86" s="36">
        <f>IF($D86="","",(IF($C86="","",IF(ISNA(SUMIF('9'!$V:$V,$C86,'9'!$AB:$AB)),0,SUMIF('9'!$V:$V,$C86,'9'!$AB:$AB)))-IF($D86="","",IF(ISNA(SUMIF('9'!$B:$B,$D86,'9'!$L:$L)),0,SUMIF('9'!$B:$B,$D86,'9'!$L:$L)))))</f>
        <v>0</v>
      </c>
      <c r="O86" s="36">
        <f>IF($D86="","",(IF($C86="","",IF(ISNA(SUMIF('10'!$V:$V,$C86,'10'!$AB:$AB)),0,SUMIF('10'!$V:$V,$C86,'10'!$AB:$AB)))-IF($D86="","",IF(ISNA(SUMIF('10'!$B:$B,$D86,'10'!$L:$L)),0,SUMIF('10'!$B:$B,$D86,'10'!$L:$L)))))</f>
        <v>0</v>
      </c>
      <c r="P86" s="36">
        <f>IF($D86="","",(IF($C86="","",IF(ISNA(SUMIF('11'!$V:$V,$C86,'11'!$AB:$AB)),0,SUMIF('11'!$V:$V,$C86,'11'!$AB:$AB)))-IF($D86="","",IF(ISNA(SUMIF('11'!$B:$B,$D86,'11'!$L:$L)),0,SUMIF('11'!$B:$B,$D86,'11'!$L:$L)))))</f>
        <v>0</v>
      </c>
      <c r="Q86" s="36">
        <f>IF($D86="","",(IF($C86="","",IF(ISNA(SUMIF('12'!$V:$V,$C86,'12'!$AB:$AB)),0,SUMIF('12'!$V:$V,$C86,'12'!$AB:$AB)))-IF($D86="","",IF(ISNA(SUMIF('12'!$B:$B,$D86,'12'!$L:$L)),0,SUMIF('12'!$B:$B,$D86,'12'!$L:$L)))))</f>
        <v>0</v>
      </c>
      <c r="R86" s="36">
        <f>IF($D86="","",(IF($C86="","",IF(ISNA(SUMIF('13'!$V:$V,$C86,'13'!$AB:$AB)),0,SUMIF('13'!$V:$V,$C86,'13'!$AB:$AB)))-IF($D86="","",IF(ISNA(SUMIF('13'!$B:$B,$D86,'13'!$L:$L)),0,SUMIF('13'!$B:$B,$D86,'13'!$L:$L)))))</f>
        <v>0</v>
      </c>
      <c r="S86" s="36">
        <f>IF($D86="","",(IF($C86="","",IF(ISNA(SUMIF('14'!$V:$V,$C86,'14'!$AB:$AB)),0,SUMIF('14'!$V:$V,$C86,'14'!$AB:$AB)))-IF($D86="","",IF(ISNA(SUMIF('14'!$B:$B,$D86,'14'!$L:$L)),0,SUMIF('14'!$B:$B,$D86,'14'!$L:$L)))))</f>
        <v>0</v>
      </c>
      <c r="T86" s="36">
        <f>IF($D86="","",(IF($C86="","",IF(ISNA(SUMIF('15'!$V:$V,$C86,'15'!$AB:$AB)),0,SUMIF('15'!$V:$V,$C86,'15'!$AB:$AB)))-IF($D86="","",IF(ISNA(SUMIF('15'!$B:$B,$D86,'15'!$L:$L)),0,SUMIF('15'!$B:$B,$D86,'15'!$L:$L)))))</f>
        <v>0</v>
      </c>
      <c r="U86" s="36">
        <f>IF($D86="","",(IF($C86="","",IF(ISNA(SUMIF('16'!$V:$V,$C86,'16'!$AB:$AB)),0,SUMIF('16'!$V:$V,$C86,'16'!$AB:$AB)))-IF($D86="","",IF(ISNA(SUMIF('16'!$B:$B,$D86,'16'!$L:$L)),0,SUMIF('16'!$B:$B,$D86,'16'!$L:$L)))))</f>
        <v>0</v>
      </c>
      <c r="V86" s="36">
        <f>IF($D86="","",(IF($C86="","",IF(ISNA(SUMIF('17'!$V:$V,$C86,'17'!$AB:$AB)),0,SUMIF('17'!$V:$V,$C86,'17'!$AB:$AB)))-IF($D86="","",IF(ISNA(SUMIF('17'!$B:$B,$D86,'17'!$L:$L)),0,SUMIF('17'!$B:$B,$D86,'17'!$L:$L)))))</f>
        <v>0</v>
      </c>
      <c r="W86" s="36">
        <f>IF($D86="","",(IF($C86="","",IF(ISNA(SUMIF('18'!$V:$V,$C86,'18'!$AB:$AB)),0,SUMIF('18'!$V:$V,$C86,'18'!$AB:$AB)))-IF($D86="","",IF(ISNA(SUMIF('18'!$B:$B,$D86,'18'!$L:$L)),0,SUMIF('18'!$B:$B,$D86,'18'!$L:$L)))))</f>
        <v>0</v>
      </c>
      <c r="X86" s="36">
        <f>IF($D86="","",(IF($C86="","",IF(ISNA(SUMIF('19'!$V:$V,$C86,'19'!$AB:$AB)),0,SUMIF('19'!$V:$V,$C86,'19'!$AB:$AB)))-IF($D86="","",IF(ISNA(SUMIF('19'!$B:$B,$D86,'19'!$L:$L)),0,SUMIF('19'!$B:$B,$D86,'19'!$L:$L)))))</f>
        <v>0</v>
      </c>
      <c r="Y86" s="36">
        <f>IF($D86="","",(IF($C86="","",IF(ISNA(SUMIF('20'!$V:$V,$C86,'20'!$AB:$AB)),0,SUMIF('20'!$V:$V,$C86,'20'!$AB:$AB)))-IF($D86="","",IF(ISNA(SUMIF('20'!$B:$B,$D86,'20'!$L:$L)),0,SUMIF('20'!$B:$B,$D86,'20'!$L:$L)))))</f>
        <v>0</v>
      </c>
      <c r="Z86" s="36">
        <f>IF($D86="","",(IF($C86="","",IF(ISNA(SUMIF('21'!$V:$V,$C86,'21'!$AB:$AB)),0,SUMIF('21'!$V:$V,$C86,'21'!$AB:$AB)))-IF($D86="","",IF(ISNA(SUMIF('21'!$B:$B,$D86,'21'!$L:$L)),0,SUMIF('21'!$B:$B,$D86,'21'!$L:$L)))))</f>
        <v>0</v>
      </c>
      <c r="AA86" s="36">
        <f>IF($D86="","",(IF($C86="","",IF(ISNA(SUMIF('22'!$V:$V,$C86,'22'!$AB:$AB)),0,SUMIF('22'!$V:$V,$C86,'22'!$AB:$AB)))-IF($D86="","",IF(ISNA(SUMIF('22'!$B:$B,$D86,'22'!$L:$L)),0,SUMIF('22'!$B:$B,$D86,'22'!$L:$L)))))</f>
        <v>0</v>
      </c>
      <c r="AB86" s="36">
        <f>IF($D86="","",(IF($C86="","",IF(ISNA(SUMIF('23'!$V:$V,$C86,'23'!$AB:$AB)),0,SUMIF('23'!$V:$V,$C86,'23'!$AB:$AB)))-IF($D86="","",IF(ISNA(SUMIF('23'!$B:$B,$D86,'23'!$L:$L)),0,SUMIF('23'!$B:$B,$D86,'23'!$L:$L)))))</f>
        <v>0</v>
      </c>
      <c r="AC86" s="36">
        <f>IF($D86="","",(IF($C86="","",IF(ISNA(SUMIF('24'!$V:$V,$C86,'24'!$AB:$AB)),0,SUMIF('24'!$V:$V,$C86,'24'!$AB:$AB)))-IF($D86="","",IF(ISNA(SUMIF('24'!$B:$B,$D86,'24'!$L:$L)),0,SUMIF('24'!$B:$B,$D86,'24'!$L:$L)))))</f>
        <v>0</v>
      </c>
      <c r="AD86" s="36">
        <f>IF($D86="","",(IF($C86="","",IF(ISNA(SUMIF('25'!$V:$V,$C86,'25'!$AB:$AB)),0,SUMIF('25'!$V:$V,$C86,'25'!$AB:$AB)))-IF($D86="","",IF(ISNA(SUMIF('25'!$B:$B,$D86,'25'!$L:$L)),0,SUMIF('25'!$B:$B,$D86,'25'!$L:$L)))))</f>
        <v>0</v>
      </c>
      <c r="AE86" s="36">
        <f>IF($D86="","",(IF($C86="","",IF(ISNA(SUMIF('26'!$V:$V,$C86,'26'!$AB:$AB)),0,SUMIF('26'!$V:$V,$C86,'26'!$AB:$AB)))-IF($D86="","",IF(ISNA(SUMIF('26'!$B:$B,$D86,'26'!$L:$L)),0,SUMIF('26'!$B:$B,$D86,'26'!$L:$L)))))</f>
        <v>0</v>
      </c>
      <c r="AF86" s="36">
        <f>IF($D86="","",(IF($C86="","",IF(ISNA(SUMIF('27'!$V:$V,$C86,'27'!$AB:$AB)),0,SUMIF('27'!$V:$V,$C86,'27'!$AB:$AB)))-IF($D86="","",IF(ISNA(SUMIF('27'!$B:$B,$D86,'27'!$L:$L)),0,SUMIF('27'!$B:$B,$D86,'27'!$L:$L)))))</f>
        <v>0</v>
      </c>
      <c r="AG86" s="36">
        <f>IF($D86="","",(IF($C86="","",IF(ISNA(SUMIF('28'!$V:$V,$C86,'28'!$AB:$AB)),0,SUMIF('28'!$V:$V,$C86,'28'!$AB:$AB)))-IF($D86="","",IF(ISNA(SUMIF('28'!$B:$B,$D86,'28'!$L:$L)),0,SUMIF('28'!$B:$B,$D86,'28'!$L:$L)))))</f>
        <v>0</v>
      </c>
      <c r="AH86" s="36">
        <f>IF($D86="","",(IF($C86="","",IF(ISNA(SUMIF('29'!$V:$V,$C86,'29'!$AB:$AB)),0,SUMIF('29'!$V:$V,$C86,'29'!$AB:$AB)))-IF($D86="","",IF(ISNA(SUMIF('29'!$B:$B,$D86,'29'!$L:$L)),0,SUMIF('29'!$B:$B,$D86,'29'!$L:$L)))))</f>
        <v>0</v>
      </c>
      <c r="AI86" s="36">
        <f>IF($D86="","",(IF($C86="","",IF(ISNA(SUMIF('30'!$V:$V,$C86,'30'!$AB:$AB)),0,SUMIF('30'!$V:$V,$C86,'30'!$AB:$AB)))-IF($D86="","",IF(ISNA(SUMIF('30'!$B:$B,$D86,'30'!$L:$L)),0,SUMIF('30'!$B:$B,$D86,'30'!$L:$L)))))</f>
        <v>0</v>
      </c>
      <c r="AJ86" s="36">
        <f>IF($D86="","",(IF($C86="","",IF(ISNA(SUMIF('31'!$V:$V,$C86,'31'!$AB:$AB)),0,SUMIF('31'!$V:$V,$C86,'31'!$AB:$AB)))-IF($D86="","",IF(ISNA(SUMIF('31'!$B:$B,$D86,'31'!$L:$L)),0,SUMIF('31'!$B:$B,$D86,'31'!$L:$L)))))</f>
        <v>0</v>
      </c>
      <c r="AK86" s="37">
        <f t="shared" si="4"/>
        <v>0</v>
      </c>
      <c r="AL86" s="33">
        <f t="shared" si="5"/>
        <v>241</v>
      </c>
    </row>
    <row r="87" spans="1:38" ht="17.399999999999999">
      <c r="A87" s="20">
        <v>81</v>
      </c>
      <c r="C87" s="41">
        <f>IF(D87="","",VLOOKUP('CUADRO GENERADO'!D87,'BASE DATOS CONDUCTORES'!B:C,2,FALSE))</f>
        <v>3945</v>
      </c>
      <c r="D87" s="30">
        <f>IFERROR(VLOOKUP(A87,'BASE DATOS CONDUCTORES'!$X$4:$AB$1001,5,FALSE),"")</f>
        <v>280</v>
      </c>
      <c r="E87" s="36" t="str">
        <f>IF(ISNA(VLOOKUP(D87,SALDOS!B:C,2,FALSE)),"",VLOOKUP(D87,SALDOS!B:C,2,FALSE))</f>
        <v/>
      </c>
      <c r="F87" s="36">
        <f>IF($D87="","",(IF($C87="","",IF(ISNA(SUMIF('1'!$V:$V,$C87,'1'!$AB:$AB)),0,SUMIF('1'!$V:$V,$C87,'1'!$AB:$AB)))-IF($D87="","",IF(ISNA(SUMIF('1'!$B:$B,$D87,'1'!$L:$L)),0,SUMIF('1'!$B:$B,$D87,'1'!$L:$L)))))</f>
        <v>0</v>
      </c>
      <c r="G87" s="36">
        <f>IF($D87="","",(IF($C87="","",IF(ISNA(SUMIF('2'!$V:$V,$C87,'2'!$AB:$AB)),0,SUMIF('2'!$V:$V,$C87,'2'!$AB:$AB)))-IF($D87="","",IF(ISNA(SUMIF('2'!$B:$B,$D87,'2'!$L:$L)),0,SUMIF('2'!$B:$B,$D87,'2'!$L:$L)))))</f>
        <v>0</v>
      </c>
      <c r="H87" s="36">
        <f>IF($D87="","",(IF($C87="","",IF(ISNA(SUMIF('3'!$V:$V,$C87,'3'!$AB:$AB)),0,SUMIF('3'!$V:$V,$C87,'3'!$AB:$AB)))-IF($D87="","",IF(ISNA(SUMIF('3'!$B:$B,$D87,'3'!$L:$L)),0,SUMIF('3'!$B:$B,$D87,'3'!$L:$L)))))</f>
        <v>0</v>
      </c>
      <c r="I87" s="36">
        <f>IF($D87="","",(IF($C87="","",IF(ISNA(SUMIF('4'!$V:$V,$C87,'4'!$AB:$AB)),0,SUMIF('4'!$V:$V,$C87,'4'!$AB:$AB)))-IF($D87="","",IF(ISNA(SUMIF('4'!$B:$B,$D87,'4'!$L:$L)),0,SUMIF('4'!$B:$B,$D87,'4'!$L:$L)))))</f>
        <v>0</v>
      </c>
      <c r="J87" s="36">
        <f>IF($D87="","",(IF($C87="","",IF(ISNA(SUMIF('5'!$V:$V,$C87,'5'!$AB:$AB)),0,SUMIF('5'!$V:$V,$C87,'5'!$AB:$AB)))-IF($D87="","",IF(ISNA(SUMIF('5'!$B:$B,$D87,'5'!$L:$L)),0,SUMIF('5'!$B:$B,$D87,'5'!$L:$L)))))</f>
        <v>0</v>
      </c>
      <c r="K87" s="36">
        <f>IF($D87="","",(IF($C87="","",IF(ISNA(SUMIF('6'!$V:$V,$C87,'6'!$AB:$AB)),0,SUMIF('6'!$V:$V,$C87,'6'!$AB:$AB)))-IF($D87="","",IF(ISNA(SUMIF('6'!$B:$B,$D87,'6'!$L:$L)),0,SUMIF('6'!$B:$B,$D87,'6'!$L:$L)))))</f>
        <v>0</v>
      </c>
      <c r="L87" s="36">
        <f>IF($D87="","",(IF($C87="","",IF(ISNA(SUMIF('7'!$V:$V,$C87,'7'!$AB:$AB)),0,SUMIF('7'!$V:$V,$C87,'7'!$AB:$AB)))-IF($D87="","",IF(ISNA(SUMIF('7'!$B:$B,$D87,'7'!$L:$L)),0,SUMIF('7'!$B:$B,$D87,'7'!$L:$L)))))</f>
        <v>0</v>
      </c>
      <c r="M87" s="36">
        <f>IF($D87="","",(IF($C87="","",IF(ISNA(SUMIF('8'!$V:$V,$C87,'8'!$AB:$AB)),0,SUMIF('8'!$V:$V,$C87,'8'!$AB:$AB)))-IF($D87="","",IF(ISNA(SUMIF('8'!$B:$B,$D87,'8'!$L:$L)),0,SUMIF('8'!$B:$B,$D87,'8'!$L:$L)))))</f>
        <v>0</v>
      </c>
      <c r="N87" s="36">
        <f>IF($D87="","",(IF($C87="","",IF(ISNA(SUMIF('9'!$V:$V,$C87,'9'!$AB:$AB)),0,SUMIF('9'!$V:$V,$C87,'9'!$AB:$AB)))-IF($D87="","",IF(ISNA(SUMIF('9'!$B:$B,$D87,'9'!$L:$L)),0,SUMIF('9'!$B:$B,$D87,'9'!$L:$L)))))</f>
        <v>0</v>
      </c>
      <c r="O87" s="36">
        <f>IF($D87="","",(IF($C87="","",IF(ISNA(SUMIF('10'!$V:$V,$C87,'10'!$AB:$AB)),0,SUMIF('10'!$V:$V,$C87,'10'!$AB:$AB)))-IF($D87="","",IF(ISNA(SUMIF('10'!$B:$B,$D87,'10'!$L:$L)),0,SUMIF('10'!$B:$B,$D87,'10'!$L:$L)))))</f>
        <v>0</v>
      </c>
      <c r="P87" s="36">
        <f>IF($D87="","",(IF($C87="","",IF(ISNA(SUMIF('11'!$V:$V,$C87,'11'!$AB:$AB)),0,SUMIF('11'!$V:$V,$C87,'11'!$AB:$AB)))-IF($D87="","",IF(ISNA(SUMIF('11'!$B:$B,$D87,'11'!$L:$L)),0,SUMIF('11'!$B:$B,$D87,'11'!$L:$L)))))</f>
        <v>0</v>
      </c>
      <c r="Q87" s="36">
        <f>IF($D87="","",(IF($C87="","",IF(ISNA(SUMIF('12'!$V:$V,$C87,'12'!$AB:$AB)),0,SUMIF('12'!$V:$V,$C87,'12'!$AB:$AB)))-IF($D87="","",IF(ISNA(SUMIF('12'!$B:$B,$D87,'12'!$L:$L)),0,SUMIF('12'!$B:$B,$D87,'12'!$L:$L)))))</f>
        <v>0</v>
      </c>
      <c r="R87" s="36">
        <f>IF($D87="","",(IF($C87="","",IF(ISNA(SUMIF('13'!$V:$V,$C87,'13'!$AB:$AB)),0,SUMIF('13'!$V:$V,$C87,'13'!$AB:$AB)))-IF($D87="","",IF(ISNA(SUMIF('13'!$B:$B,$D87,'13'!$L:$L)),0,SUMIF('13'!$B:$B,$D87,'13'!$L:$L)))))</f>
        <v>0</v>
      </c>
      <c r="S87" s="36">
        <f>IF($D87="","",(IF($C87="","",IF(ISNA(SUMIF('14'!$V:$V,$C87,'14'!$AB:$AB)),0,SUMIF('14'!$V:$V,$C87,'14'!$AB:$AB)))-IF($D87="","",IF(ISNA(SUMIF('14'!$B:$B,$D87,'14'!$L:$L)),0,SUMIF('14'!$B:$B,$D87,'14'!$L:$L)))))</f>
        <v>0</v>
      </c>
      <c r="T87" s="36">
        <f>IF($D87="","",(IF($C87="","",IF(ISNA(SUMIF('15'!$V:$V,$C87,'15'!$AB:$AB)),0,SUMIF('15'!$V:$V,$C87,'15'!$AB:$AB)))-IF($D87="","",IF(ISNA(SUMIF('15'!$B:$B,$D87,'15'!$L:$L)),0,SUMIF('15'!$B:$B,$D87,'15'!$L:$L)))))</f>
        <v>0</v>
      </c>
      <c r="U87" s="36">
        <f>IF($D87="","",(IF($C87="","",IF(ISNA(SUMIF('16'!$V:$V,$C87,'16'!$AB:$AB)),0,SUMIF('16'!$V:$V,$C87,'16'!$AB:$AB)))-IF($D87="","",IF(ISNA(SUMIF('16'!$B:$B,$D87,'16'!$L:$L)),0,SUMIF('16'!$B:$B,$D87,'16'!$L:$L)))))</f>
        <v>0</v>
      </c>
      <c r="V87" s="36">
        <f>IF($D87="","",(IF($C87="","",IF(ISNA(SUMIF('17'!$V:$V,$C87,'17'!$AB:$AB)),0,SUMIF('17'!$V:$V,$C87,'17'!$AB:$AB)))-IF($D87="","",IF(ISNA(SUMIF('17'!$B:$B,$D87,'17'!$L:$L)),0,SUMIF('17'!$B:$B,$D87,'17'!$L:$L)))))</f>
        <v>0</v>
      </c>
      <c r="W87" s="36">
        <f>IF($D87="","",(IF($C87="","",IF(ISNA(SUMIF('18'!$V:$V,$C87,'18'!$AB:$AB)),0,SUMIF('18'!$V:$V,$C87,'18'!$AB:$AB)))-IF($D87="","",IF(ISNA(SUMIF('18'!$B:$B,$D87,'18'!$L:$L)),0,SUMIF('18'!$B:$B,$D87,'18'!$L:$L)))))</f>
        <v>0</v>
      </c>
      <c r="X87" s="36">
        <f>IF($D87="","",(IF($C87="","",IF(ISNA(SUMIF('19'!$V:$V,$C87,'19'!$AB:$AB)),0,SUMIF('19'!$V:$V,$C87,'19'!$AB:$AB)))-IF($D87="","",IF(ISNA(SUMIF('19'!$B:$B,$D87,'19'!$L:$L)),0,SUMIF('19'!$B:$B,$D87,'19'!$L:$L)))))</f>
        <v>0</v>
      </c>
      <c r="Y87" s="36">
        <f>IF($D87="","",(IF($C87="","",IF(ISNA(SUMIF('20'!$V:$V,$C87,'20'!$AB:$AB)),0,SUMIF('20'!$V:$V,$C87,'20'!$AB:$AB)))-IF($D87="","",IF(ISNA(SUMIF('20'!$B:$B,$D87,'20'!$L:$L)),0,SUMIF('20'!$B:$B,$D87,'20'!$L:$L)))))</f>
        <v>0</v>
      </c>
      <c r="Z87" s="36">
        <f>IF($D87="","",(IF($C87="","",IF(ISNA(SUMIF('21'!$V:$V,$C87,'21'!$AB:$AB)),0,SUMIF('21'!$V:$V,$C87,'21'!$AB:$AB)))-IF($D87="","",IF(ISNA(SUMIF('21'!$B:$B,$D87,'21'!$L:$L)),0,SUMIF('21'!$B:$B,$D87,'21'!$L:$L)))))</f>
        <v>0</v>
      </c>
      <c r="AA87" s="36">
        <f>IF($D87="","",(IF($C87="","",IF(ISNA(SUMIF('22'!$V:$V,$C87,'22'!$AB:$AB)),0,SUMIF('22'!$V:$V,$C87,'22'!$AB:$AB)))-IF($D87="","",IF(ISNA(SUMIF('22'!$B:$B,$D87,'22'!$L:$L)),0,SUMIF('22'!$B:$B,$D87,'22'!$L:$L)))))</f>
        <v>0</v>
      </c>
      <c r="AB87" s="36">
        <f>IF($D87="","",(IF($C87="","",IF(ISNA(SUMIF('23'!$V:$V,$C87,'23'!$AB:$AB)),0,SUMIF('23'!$V:$V,$C87,'23'!$AB:$AB)))-IF($D87="","",IF(ISNA(SUMIF('23'!$B:$B,$D87,'23'!$L:$L)),0,SUMIF('23'!$B:$B,$D87,'23'!$L:$L)))))</f>
        <v>0</v>
      </c>
      <c r="AC87" s="36">
        <f>IF($D87="","",(IF($C87="","",IF(ISNA(SUMIF('24'!$V:$V,$C87,'24'!$AB:$AB)),0,SUMIF('24'!$V:$V,$C87,'24'!$AB:$AB)))-IF($D87="","",IF(ISNA(SUMIF('24'!$B:$B,$D87,'24'!$L:$L)),0,SUMIF('24'!$B:$B,$D87,'24'!$L:$L)))))</f>
        <v>0</v>
      </c>
      <c r="AD87" s="36">
        <f>IF($D87="","",(IF($C87="","",IF(ISNA(SUMIF('25'!$V:$V,$C87,'25'!$AB:$AB)),0,SUMIF('25'!$V:$V,$C87,'25'!$AB:$AB)))-IF($D87="","",IF(ISNA(SUMIF('25'!$B:$B,$D87,'25'!$L:$L)),0,SUMIF('25'!$B:$B,$D87,'25'!$L:$L)))))</f>
        <v>0</v>
      </c>
      <c r="AE87" s="36">
        <f>IF($D87="","",(IF($C87="","",IF(ISNA(SUMIF('26'!$V:$V,$C87,'26'!$AB:$AB)),0,SUMIF('26'!$V:$V,$C87,'26'!$AB:$AB)))-IF($D87="","",IF(ISNA(SUMIF('26'!$B:$B,$D87,'26'!$L:$L)),0,SUMIF('26'!$B:$B,$D87,'26'!$L:$L)))))</f>
        <v>0</v>
      </c>
      <c r="AF87" s="36">
        <f>IF($D87="","",(IF($C87="","",IF(ISNA(SUMIF('27'!$V:$V,$C87,'27'!$AB:$AB)),0,SUMIF('27'!$V:$V,$C87,'27'!$AB:$AB)))-IF($D87="","",IF(ISNA(SUMIF('27'!$B:$B,$D87,'27'!$L:$L)),0,SUMIF('27'!$B:$B,$D87,'27'!$L:$L)))))</f>
        <v>0</v>
      </c>
      <c r="AG87" s="36">
        <f>IF($D87="","",(IF($C87="","",IF(ISNA(SUMIF('28'!$V:$V,$C87,'28'!$AB:$AB)),0,SUMIF('28'!$V:$V,$C87,'28'!$AB:$AB)))-IF($D87="","",IF(ISNA(SUMIF('28'!$B:$B,$D87,'28'!$L:$L)),0,SUMIF('28'!$B:$B,$D87,'28'!$L:$L)))))</f>
        <v>0</v>
      </c>
      <c r="AH87" s="36">
        <f>IF($D87="","",(IF($C87="","",IF(ISNA(SUMIF('29'!$V:$V,$C87,'29'!$AB:$AB)),0,SUMIF('29'!$V:$V,$C87,'29'!$AB:$AB)))-IF($D87="","",IF(ISNA(SUMIF('29'!$B:$B,$D87,'29'!$L:$L)),0,SUMIF('29'!$B:$B,$D87,'29'!$L:$L)))))</f>
        <v>0</v>
      </c>
      <c r="AI87" s="36">
        <f>IF($D87="","",(IF($C87="","",IF(ISNA(SUMIF('30'!$V:$V,$C87,'30'!$AB:$AB)),0,SUMIF('30'!$V:$V,$C87,'30'!$AB:$AB)))-IF($D87="","",IF(ISNA(SUMIF('30'!$B:$B,$D87,'30'!$L:$L)),0,SUMIF('30'!$B:$B,$D87,'30'!$L:$L)))))</f>
        <v>0</v>
      </c>
      <c r="AJ87" s="36">
        <f>IF($D87="","",(IF($C87="","",IF(ISNA(SUMIF('31'!$V:$V,$C87,'31'!$AB:$AB)),0,SUMIF('31'!$V:$V,$C87,'31'!$AB:$AB)))-IF($D87="","",IF(ISNA(SUMIF('31'!$B:$B,$D87,'31'!$L:$L)),0,SUMIF('31'!$B:$B,$D87,'31'!$L:$L)))))</f>
        <v>0</v>
      </c>
      <c r="AK87" s="37">
        <f t="shared" si="4"/>
        <v>0</v>
      </c>
      <c r="AL87" s="33">
        <f t="shared" si="5"/>
        <v>280</v>
      </c>
    </row>
    <row r="88" spans="1:38" ht="17.399999999999999">
      <c r="A88" s="20">
        <v>82</v>
      </c>
      <c r="C88" s="41">
        <f>IF(D88="","",VLOOKUP('CUADRO GENERADO'!D88,'BASE DATOS CONDUCTORES'!B:C,2,FALSE))</f>
        <v>6683</v>
      </c>
      <c r="D88" s="30">
        <f>IFERROR(VLOOKUP(A88,'BASE DATOS CONDUCTORES'!$X$4:$AB$1001,5,FALSE),"")</f>
        <v>295</v>
      </c>
      <c r="E88" s="36" t="str">
        <f>IF(ISNA(VLOOKUP(D88,SALDOS!B:C,2,FALSE)),"",VLOOKUP(D88,SALDOS!B:C,2,FALSE))</f>
        <v/>
      </c>
      <c r="F88" s="36">
        <f>IF($D88="","",(IF($C88="","",IF(ISNA(SUMIF('1'!$V:$V,$C88,'1'!$AB:$AB)),0,SUMIF('1'!$V:$V,$C88,'1'!$AB:$AB)))-IF($D88="","",IF(ISNA(SUMIF('1'!$B:$B,$D88,'1'!$L:$L)),0,SUMIF('1'!$B:$B,$D88,'1'!$L:$L)))))</f>
        <v>0</v>
      </c>
      <c r="G88" s="36">
        <f>IF($D88="","",(IF($C88="","",IF(ISNA(SUMIF('2'!$V:$V,$C88,'2'!$AB:$AB)),0,SUMIF('2'!$V:$V,$C88,'2'!$AB:$AB)))-IF($D88="","",IF(ISNA(SUMIF('2'!$B:$B,$D88,'2'!$L:$L)),0,SUMIF('2'!$B:$B,$D88,'2'!$L:$L)))))</f>
        <v>0</v>
      </c>
      <c r="H88" s="36">
        <f>IF($D88="","",(IF($C88="","",IF(ISNA(SUMIF('3'!$V:$V,$C88,'3'!$AB:$AB)),0,SUMIF('3'!$V:$V,$C88,'3'!$AB:$AB)))-IF($D88="","",IF(ISNA(SUMIF('3'!$B:$B,$D88,'3'!$L:$L)),0,SUMIF('3'!$B:$B,$D88,'3'!$L:$L)))))</f>
        <v>0</v>
      </c>
      <c r="I88" s="36">
        <f>IF($D88="","",(IF($C88="","",IF(ISNA(SUMIF('4'!$V:$V,$C88,'4'!$AB:$AB)),0,SUMIF('4'!$V:$V,$C88,'4'!$AB:$AB)))-IF($D88="","",IF(ISNA(SUMIF('4'!$B:$B,$D88,'4'!$L:$L)),0,SUMIF('4'!$B:$B,$D88,'4'!$L:$L)))))</f>
        <v>0</v>
      </c>
      <c r="J88" s="36">
        <f>IF($D88="","",(IF($C88="","",IF(ISNA(SUMIF('5'!$V:$V,$C88,'5'!$AB:$AB)),0,SUMIF('5'!$V:$V,$C88,'5'!$AB:$AB)))-IF($D88="","",IF(ISNA(SUMIF('5'!$B:$B,$D88,'5'!$L:$L)),0,SUMIF('5'!$B:$B,$D88,'5'!$L:$L)))))</f>
        <v>0</v>
      </c>
      <c r="K88" s="36">
        <f>IF($D88="","",(IF($C88="","",IF(ISNA(SUMIF('6'!$V:$V,$C88,'6'!$AB:$AB)),0,SUMIF('6'!$V:$V,$C88,'6'!$AB:$AB)))-IF($D88="","",IF(ISNA(SUMIF('6'!$B:$B,$D88,'6'!$L:$L)),0,SUMIF('6'!$B:$B,$D88,'6'!$L:$L)))))</f>
        <v>0</v>
      </c>
      <c r="L88" s="36">
        <f>IF($D88="","",(IF($C88="","",IF(ISNA(SUMIF('7'!$V:$V,$C88,'7'!$AB:$AB)),0,SUMIF('7'!$V:$V,$C88,'7'!$AB:$AB)))-IF($D88="","",IF(ISNA(SUMIF('7'!$B:$B,$D88,'7'!$L:$L)),0,SUMIF('7'!$B:$B,$D88,'7'!$L:$L)))))</f>
        <v>0</v>
      </c>
      <c r="M88" s="36">
        <f>IF($D88="","",(IF($C88="","",IF(ISNA(SUMIF('8'!$V:$V,$C88,'8'!$AB:$AB)),0,SUMIF('8'!$V:$V,$C88,'8'!$AB:$AB)))-IF($D88="","",IF(ISNA(SUMIF('8'!$B:$B,$D88,'8'!$L:$L)),0,SUMIF('8'!$B:$B,$D88,'8'!$L:$L)))))</f>
        <v>0</v>
      </c>
      <c r="N88" s="36">
        <f>IF($D88="","",(IF($C88="","",IF(ISNA(SUMIF('9'!$V:$V,$C88,'9'!$AB:$AB)),0,SUMIF('9'!$V:$V,$C88,'9'!$AB:$AB)))-IF($D88="","",IF(ISNA(SUMIF('9'!$B:$B,$D88,'9'!$L:$L)),0,SUMIF('9'!$B:$B,$D88,'9'!$L:$L)))))</f>
        <v>0</v>
      </c>
      <c r="O88" s="36">
        <f>IF($D88="","",(IF($C88="","",IF(ISNA(SUMIF('10'!$V:$V,$C88,'10'!$AB:$AB)),0,SUMIF('10'!$V:$V,$C88,'10'!$AB:$AB)))-IF($D88="","",IF(ISNA(SUMIF('10'!$B:$B,$D88,'10'!$L:$L)),0,SUMIF('10'!$B:$B,$D88,'10'!$L:$L)))))</f>
        <v>0</v>
      </c>
      <c r="P88" s="36">
        <f>IF($D88="","",(IF($C88="","",IF(ISNA(SUMIF('11'!$V:$V,$C88,'11'!$AB:$AB)),0,SUMIF('11'!$V:$V,$C88,'11'!$AB:$AB)))-IF($D88="","",IF(ISNA(SUMIF('11'!$B:$B,$D88,'11'!$L:$L)),0,SUMIF('11'!$B:$B,$D88,'11'!$L:$L)))))</f>
        <v>0</v>
      </c>
      <c r="Q88" s="36">
        <f>IF($D88="","",(IF($C88="","",IF(ISNA(SUMIF('12'!$V:$V,$C88,'12'!$AB:$AB)),0,SUMIF('12'!$V:$V,$C88,'12'!$AB:$AB)))-IF($D88="","",IF(ISNA(SUMIF('12'!$B:$B,$D88,'12'!$L:$L)),0,SUMIF('12'!$B:$B,$D88,'12'!$L:$L)))))</f>
        <v>0</v>
      </c>
      <c r="R88" s="36">
        <f>IF($D88="","",(IF($C88="","",IF(ISNA(SUMIF('13'!$V:$V,$C88,'13'!$AB:$AB)),0,SUMIF('13'!$V:$V,$C88,'13'!$AB:$AB)))-IF($D88="","",IF(ISNA(SUMIF('13'!$B:$B,$D88,'13'!$L:$L)),0,SUMIF('13'!$B:$B,$D88,'13'!$L:$L)))))</f>
        <v>0</v>
      </c>
      <c r="S88" s="36">
        <f>IF($D88="","",(IF($C88="","",IF(ISNA(SUMIF('14'!$V:$V,$C88,'14'!$AB:$AB)),0,SUMIF('14'!$V:$V,$C88,'14'!$AB:$AB)))-IF($D88="","",IF(ISNA(SUMIF('14'!$B:$B,$D88,'14'!$L:$L)),0,SUMIF('14'!$B:$B,$D88,'14'!$L:$L)))))</f>
        <v>0</v>
      </c>
      <c r="T88" s="36">
        <f>IF($D88="","",(IF($C88="","",IF(ISNA(SUMIF('15'!$V:$V,$C88,'15'!$AB:$AB)),0,SUMIF('15'!$V:$V,$C88,'15'!$AB:$AB)))-IF($D88="","",IF(ISNA(SUMIF('15'!$B:$B,$D88,'15'!$L:$L)),0,SUMIF('15'!$B:$B,$D88,'15'!$L:$L)))))</f>
        <v>0</v>
      </c>
      <c r="U88" s="36">
        <f>IF($D88="","",(IF($C88="","",IF(ISNA(SUMIF('16'!$V:$V,$C88,'16'!$AB:$AB)),0,SUMIF('16'!$V:$V,$C88,'16'!$AB:$AB)))-IF($D88="","",IF(ISNA(SUMIF('16'!$B:$B,$D88,'16'!$L:$L)),0,SUMIF('16'!$B:$B,$D88,'16'!$L:$L)))))</f>
        <v>0</v>
      </c>
      <c r="V88" s="36">
        <f>IF($D88="","",(IF($C88="","",IF(ISNA(SUMIF('17'!$V:$V,$C88,'17'!$AB:$AB)),0,SUMIF('17'!$V:$V,$C88,'17'!$AB:$AB)))-IF($D88="","",IF(ISNA(SUMIF('17'!$B:$B,$D88,'17'!$L:$L)),0,SUMIF('17'!$B:$B,$D88,'17'!$L:$L)))))</f>
        <v>0</v>
      </c>
      <c r="W88" s="36">
        <f>IF($D88="","",(IF($C88="","",IF(ISNA(SUMIF('18'!$V:$V,$C88,'18'!$AB:$AB)),0,SUMIF('18'!$V:$V,$C88,'18'!$AB:$AB)))-IF($D88="","",IF(ISNA(SUMIF('18'!$B:$B,$D88,'18'!$L:$L)),0,SUMIF('18'!$B:$B,$D88,'18'!$L:$L)))))</f>
        <v>0</v>
      </c>
      <c r="X88" s="36">
        <f>IF($D88="","",(IF($C88="","",IF(ISNA(SUMIF('19'!$V:$V,$C88,'19'!$AB:$AB)),0,SUMIF('19'!$V:$V,$C88,'19'!$AB:$AB)))-IF($D88="","",IF(ISNA(SUMIF('19'!$B:$B,$D88,'19'!$L:$L)),0,SUMIF('19'!$B:$B,$D88,'19'!$L:$L)))))</f>
        <v>0</v>
      </c>
      <c r="Y88" s="36">
        <f>IF($D88="","",(IF($C88="","",IF(ISNA(SUMIF('20'!$V:$V,$C88,'20'!$AB:$AB)),0,SUMIF('20'!$V:$V,$C88,'20'!$AB:$AB)))-IF($D88="","",IF(ISNA(SUMIF('20'!$B:$B,$D88,'20'!$L:$L)),0,SUMIF('20'!$B:$B,$D88,'20'!$L:$L)))))</f>
        <v>0</v>
      </c>
      <c r="Z88" s="36">
        <f>IF($D88="","",(IF($C88="","",IF(ISNA(SUMIF('21'!$V:$V,$C88,'21'!$AB:$AB)),0,SUMIF('21'!$V:$V,$C88,'21'!$AB:$AB)))-IF($D88="","",IF(ISNA(SUMIF('21'!$B:$B,$D88,'21'!$L:$L)),0,SUMIF('21'!$B:$B,$D88,'21'!$L:$L)))))</f>
        <v>0</v>
      </c>
      <c r="AA88" s="36">
        <f>IF($D88="","",(IF($C88="","",IF(ISNA(SUMIF('22'!$V:$V,$C88,'22'!$AB:$AB)),0,SUMIF('22'!$V:$V,$C88,'22'!$AB:$AB)))-IF($D88="","",IF(ISNA(SUMIF('22'!$B:$B,$D88,'22'!$L:$L)),0,SUMIF('22'!$B:$B,$D88,'22'!$L:$L)))))</f>
        <v>0</v>
      </c>
      <c r="AB88" s="36">
        <f>IF($D88="","",(IF($C88="","",IF(ISNA(SUMIF('23'!$V:$V,$C88,'23'!$AB:$AB)),0,SUMIF('23'!$V:$V,$C88,'23'!$AB:$AB)))-IF($D88="","",IF(ISNA(SUMIF('23'!$B:$B,$D88,'23'!$L:$L)),0,SUMIF('23'!$B:$B,$D88,'23'!$L:$L)))))</f>
        <v>0</v>
      </c>
      <c r="AC88" s="36">
        <f>IF($D88="","",(IF($C88="","",IF(ISNA(SUMIF('24'!$V:$V,$C88,'24'!$AB:$AB)),0,SUMIF('24'!$V:$V,$C88,'24'!$AB:$AB)))-IF($D88="","",IF(ISNA(SUMIF('24'!$B:$B,$D88,'24'!$L:$L)),0,SUMIF('24'!$B:$B,$D88,'24'!$L:$L)))))</f>
        <v>0</v>
      </c>
      <c r="AD88" s="36">
        <f>IF($D88="","",(IF($C88="","",IF(ISNA(SUMIF('25'!$V:$V,$C88,'25'!$AB:$AB)),0,SUMIF('25'!$V:$V,$C88,'25'!$AB:$AB)))-IF($D88="","",IF(ISNA(SUMIF('25'!$B:$B,$D88,'25'!$L:$L)),0,SUMIF('25'!$B:$B,$D88,'25'!$L:$L)))))</f>
        <v>0</v>
      </c>
      <c r="AE88" s="36">
        <f>IF($D88="","",(IF($C88="","",IF(ISNA(SUMIF('26'!$V:$V,$C88,'26'!$AB:$AB)),0,SUMIF('26'!$V:$V,$C88,'26'!$AB:$AB)))-IF($D88="","",IF(ISNA(SUMIF('26'!$B:$B,$D88,'26'!$L:$L)),0,SUMIF('26'!$B:$B,$D88,'26'!$L:$L)))))</f>
        <v>0</v>
      </c>
      <c r="AF88" s="36">
        <f>IF($D88="","",(IF($C88="","",IF(ISNA(SUMIF('27'!$V:$V,$C88,'27'!$AB:$AB)),0,SUMIF('27'!$V:$V,$C88,'27'!$AB:$AB)))-IF($D88="","",IF(ISNA(SUMIF('27'!$B:$B,$D88,'27'!$L:$L)),0,SUMIF('27'!$B:$B,$D88,'27'!$L:$L)))))</f>
        <v>0</v>
      </c>
      <c r="AG88" s="36">
        <f>IF($D88="","",(IF($C88="","",IF(ISNA(SUMIF('28'!$V:$V,$C88,'28'!$AB:$AB)),0,SUMIF('28'!$V:$V,$C88,'28'!$AB:$AB)))-IF($D88="","",IF(ISNA(SUMIF('28'!$B:$B,$D88,'28'!$L:$L)),0,SUMIF('28'!$B:$B,$D88,'28'!$L:$L)))))</f>
        <v>0</v>
      </c>
      <c r="AH88" s="36">
        <f>IF($D88="","",(IF($C88="","",IF(ISNA(SUMIF('29'!$V:$V,$C88,'29'!$AB:$AB)),0,SUMIF('29'!$V:$V,$C88,'29'!$AB:$AB)))-IF($D88="","",IF(ISNA(SUMIF('29'!$B:$B,$D88,'29'!$L:$L)),0,SUMIF('29'!$B:$B,$D88,'29'!$L:$L)))))</f>
        <v>0</v>
      </c>
      <c r="AI88" s="36">
        <f>IF($D88="","",(IF($C88="","",IF(ISNA(SUMIF('30'!$V:$V,$C88,'30'!$AB:$AB)),0,SUMIF('30'!$V:$V,$C88,'30'!$AB:$AB)))-IF($D88="","",IF(ISNA(SUMIF('30'!$B:$B,$D88,'30'!$L:$L)),0,SUMIF('30'!$B:$B,$D88,'30'!$L:$L)))))</f>
        <v>0</v>
      </c>
      <c r="AJ88" s="36">
        <f>IF($D88="","",(IF($C88="","",IF(ISNA(SUMIF('31'!$V:$V,$C88,'31'!$AB:$AB)),0,SUMIF('31'!$V:$V,$C88,'31'!$AB:$AB)))-IF($D88="","",IF(ISNA(SUMIF('31'!$B:$B,$D88,'31'!$L:$L)),0,SUMIF('31'!$B:$B,$D88,'31'!$L:$L)))))</f>
        <v>0</v>
      </c>
      <c r="AK88" s="37">
        <f t="shared" si="4"/>
        <v>0</v>
      </c>
      <c r="AL88" s="33">
        <f t="shared" si="5"/>
        <v>295</v>
      </c>
    </row>
    <row r="89" spans="1:38" ht="17.399999999999999" hidden="1">
      <c r="A89" s="20">
        <v>83</v>
      </c>
      <c r="C89" s="41" t="str">
        <f>IF(D89="","",VLOOKUP('CUADRO GENERADO'!D89,'BASE DATOS CONDUCTORES'!B:C,2,FALSE))</f>
        <v/>
      </c>
      <c r="D89" s="30" t="str">
        <f>IFERROR(VLOOKUP(A89,'BASE DATOS CONDUCTORES'!$X$4:$AB$1001,5,FALSE),"")</f>
        <v/>
      </c>
      <c r="E89" s="36" t="str">
        <f>IF(ISNA(VLOOKUP(D89,SALDOS!B:C,2,FALSE)),"",VLOOKUP(D89,SALDOS!B:C,2,FALSE))</f>
        <v/>
      </c>
      <c r="F89" s="36" t="str">
        <f>IF($D89="","",(IF($C89="","",IF(ISNA(SUMIF('1'!$V:$V,$C89,'1'!$AB:$AB)),0,SUMIF('1'!$V:$V,$C89,'1'!$AB:$AB)))-IF($D89="","",IF(ISNA(SUMIF('1'!$B:$B,$D89,'1'!$L:$L)),0,SUMIF('1'!$B:$B,$D89,'1'!$L:$L)))))</f>
        <v/>
      </c>
      <c r="G89" s="36" t="str">
        <f>IF($D89="","",(IF($C89="","",IF(ISNA(SUMIF('2'!$V:$V,$C89,'2'!$AB:$AB)),0,SUMIF('2'!$V:$V,$C89,'2'!$AB:$AB)))-IF($D89="","",IF(ISNA(SUMIF('2'!$B:$B,$D89,'2'!$L:$L)),0,SUMIF('2'!$B:$B,$D89,'2'!$L:$L)))))</f>
        <v/>
      </c>
      <c r="H89" s="36" t="str">
        <f>IF($D89="","",(IF($C89="","",IF(ISNA(SUMIF('3'!$V:$V,$C89,'3'!$AB:$AB)),0,SUMIF('3'!$V:$V,$C89,'3'!$AB:$AB)))-IF($D89="","",IF(ISNA(SUMIF('3'!$B:$B,$D89,'3'!$L:$L)),0,SUMIF('3'!$B:$B,$D89,'3'!$L:$L)))))</f>
        <v/>
      </c>
      <c r="I89" s="36" t="str">
        <f>IF($D89="","",(IF($C89="","",IF(ISNA(SUMIF('4'!$V:$V,$C89,'4'!$AB:$AB)),0,SUMIF('4'!$V:$V,$C89,'4'!$AB:$AB)))-IF($D89="","",IF(ISNA(SUMIF('4'!$B:$B,$D89,'4'!$L:$L)),0,SUMIF('4'!$B:$B,$D89,'4'!$L:$L)))))</f>
        <v/>
      </c>
      <c r="J89" s="36" t="str">
        <f>IF($D89="","",(IF($C89="","",IF(ISNA(SUMIF('5'!$V:$V,$C89,'5'!$AB:$AB)),0,SUMIF('5'!$V:$V,$C89,'5'!$AB:$AB)))-IF($D89="","",IF(ISNA(SUMIF('5'!$B:$B,$D89,'5'!$L:$L)),0,SUMIF('5'!$B:$B,$D89,'5'!$L:$L)))))</f>
        <v/>
      </c>
      <c r="K89" s="36" t="str">
        <f>IF($D89="","",(IF($C89="","",IF(ISNA(SUMIF('6'!$V:$V,$C89,'6'!$AB:$AB)),0,SUMIF('6'!$V:$V,$C89,'6'!$AB:$AB)))-IF($D89="","",IF(ISNA(SUMIF('6'!$B:$B,$D89,'6'!$L:$L)),0,SUMIF('6'!$B:$B,$D89,'6'!$L:$L)))))</f>
        <v/>
      </c>
      <c r="L89" s="36" t="str">
        <f>IF($D89="","",(IF($C89="","",IF(ISNA(SUMIF('7'!$V:$V,$C89,'7'!$AB:$AB)),0,SUMIF('7'!$V:$V,$C89,'7'!$AB:$AB)))-IF($D89="","",IF(ISNA(SUMIF('7'!$B:$B,$D89,'7'!$L:$L)),0,SUMIF('7'!$B:$B,$D89,'7'!$L:$L)))))</f>
        <v/>
      </c>
      <c r="M89" s="36" t="str">
        <f>IF($D89="","",(IF($C89="","",IF(ISNA(SUMIF('8'!$V:$V,$C89,'8'!$AB:$AB)),0,SUMIF('8'!$V:$V,$C89,'8'!$AB:$AB)))-IF($D89="","",IF(ISNA(SUMIF('8'!$B:$B,$D89,'8'!$L:$L)),0,SUMIF('8'!$B:$B,$D89,'8'!$L:$L)))))</f>
        <v/>
      </c>
      <c r="N89" s="36" t="str">
        <f>IF($D89="","",(IF($C89="","",IF(ISNA(SUMIF('9'!$V:$V,$C89,'9'!$AB:$AB)),0,SUMIF('9'!$V:$V,$C89,'9'!$AB:$AB)))-IF($D89="","",IF(ISNA(SUMIF('9'!$B:$B,$D89,'9'!$L:$L)),0,SUMIF('9'!$B:$B,$D89,'9'!$L:$L)))))</f>
        <v/>
      </c>
      <c r="O89" s="36" t="str">
        <f>IF($D89="","",(IF($C89="","",IF(ISNA(SUMIF('10'!$V:$V,$C89,'10'!$AB:$AB)),0,SUMIF('10'!$V:$V,$C89,'10'!$AB:$AB)))-IF($D89="","",IF(ISNA(SUMIF('10'!$B:$B,$D89,'10'!$L:$L)),0,SUMIF('10'!$B:$B,$D89,'10'!$L:$L)))))</f>
        <v/>
      </c>
      <c r="P89" s="36" t="str">
        <f>IF($D89="","",(IF($C89="","",IF(ISNA(SUMIF('11'!$V:$V,$C89,'11'!$AB:$AB)),0,SUMIF('11'!$V:$V,$C89,'11'!$AB:$AB)))-IF($D89="","",IF(ISNA(SUMIF('11'!$B:$B,$D89,'11'!$L:$L)),0,SUMIF('11'!$B:$B,$D89,'11'!$L:$L)))))</f>
        <v/>
      </c>
      <c r="Q89" s="36" t="str">
        <f>IF($D89="","",(IF($C89="","",IF(ISNA(SUMIF('12'!$V:$V,$C89,'12'!$AB:$AB)),0,SUMIF('12'!$V:$V,$C89,'12'!$AB:$AB)))-IF($D89="","",IF(ISNA(SUMIF('12'!$B:$B,$D89,'12'!$L:$L)),0,SUMIF('12'!$B:$B,$D89,'12'!$L:$L)))))</f>
        <v/>
      </c>
      <c r="R89" s="36" t="str">
        <f>IF($D89="","",(IF($C89="","",IF(ISNA(SUMIF('13'!$V:$V,$C89,'13'!$AB:$AB)),0,SUMIF('13'!$V:$V,$C89,'13'!$AB:$AB)))-IF($D89="","",IF(ISNA(SUMIF('13'!$B:$B,$D89,'13'!$L:$L)),0,SUMIF('13'!$B:$B,$D89,'13'!$L:$L)))))</f>
        <v/>
      </c>
      <c r="S89" s="36" t="str">
        <f>IF($D89="","",(IF($C89="","",IF(ISNA(SUMIF('14'!$V:$V,$C89,'14'!$AB:$AB)),0,SUMIF('14'!$V:$V,$C89,'14'!$AB:$AB)))-IF($D89="","",IF(ISNA(SUMIF('14'!$B:$B,$D89,'14'!$L:$L)),0,SUMIF('14'!$B:$B,$D89,'14'!$L:$L)))))</f>
        <v/>
      </c>
      <c r="T89" s="36" t="str">
        <f>IF($D89="","",(IF($C89="","",IF(ISNA(SUMIF('15'!$V:$V,$C89,'15'!$AB:$AB)),0,SUMIF('15'!$V:$V,$C89,'15'!$AB:$AB)))-IF($D89="","",IF(ISNA(SUMIF('15'!$B:$B,$D89,'15'!$L:$L)),0,SUMIF('15'!$B:$B,$D89,'15'!$L:$L)))))</f>
        <v/>
      </c>
      <c r="U89" s="36" t="str">
        <f>IF($D89="","",(IF($C89="","",IF(ISNA(SUMIF('16'!$V:$V,$C89,'16'!$AB:$AB)),0,SUMIF('16'!$V:$V,$C89,'16'!$AB:$AB)))-IF($D89="","",IF(ISNA(SUMIF('16'!$B:$B,$D89,'16'!$L:$L)),0,SUMIF('16'!$B:$B,$D89,'16'!$L:$L)))))</f>
        <v/>
      </c>
      <c r="V89" s="36" t="str">
        <f>IF($D89="","",(IF($C89="","",IF(ISNA(SUMIF('17'!$V:$V,$C89,'17'!$AB:$AB)),0,SUMIF('17'!$V:$V,$C89,'17'!$AB:$AB)))-IF($D89="","",IF(ISNA(SUMIF('17'!$B:$B,$D89,'17'!$L:$L)),0,SUMIF('17'!$B:$B,$D89,'17'!$L:$L)))))</f>
        <v/>
      </c>
      <c r="W89" s="36" t="str">
        <f>IF($D89="","",(IF($C89="","",IF(ISNA(SUMIF('18'!$V:$V,$C89,'18'!$AB:$AB)),0,SUMIF('18'!$V:$V,$C89,'18'!$AB:$AB)))-IF($D89="","",IF(ISNA(SUMIF('18'!$B:$B,$D89,'18'!$L:$L)),0,SUMIF('18'!$B:$B,$D89,'18'!$L:$L)))))</f>
        <v/>
      </c>
      <c r="X89" s="36" t="str">
        <f>IF($D89="","",(IF($C89="","",IF(ISNA(SUMIF('19'!$V:$V,$C89,'19'!$AB:$AB)),0,SUMIF('19'!$V:$V,$C89,'19'!$AB:$AB)))-IF($D89="","",IF(ISNA(SUMIF('19'!$B:$B,$D89,'19'!$L:$L)),0,SUMIF('19'!$B:$B,$D89,'19'!$L:$L)))))</f>
        <v/>
      </c>
      <c r="Y89" s="36" t="str">
        <f>IF($D89="","",(IF($C89="","",IF(ISNA(SUMIF('20'!$V:$V,$C89,'20'!$AB:$AB)),0,SUMIF('20'!$V:$V,$C89,'20'!$AB:$AB)))-IF($D89="","",IF(ISNA(SUMIF('20'!$B:$B,$D89,'20'!$L:$L)),0,SUMIF('20'!$B:$B,$D89,'20'!$L:$L)))))</f>
        <v/>
      </c>
      <c r="Z89" s="36" t="str">
        <f>IF($D89="","",(IF($C89="","",IF(ISNA(SUMIF('21'!$V:$V,$C89,'21'!$AB:$AB)),0,SUMIF('21'!$V:$V,$C89,'21'!$AB:$AB)))-IF($D89="","",IF(ISNA(SUMIF('21'!$B:$B,$D89,'21'!$L:$L)),0,SUMIF('21'!$B:$B,$D89,'21'!$L:$L)))))</f>
        <v/>
      </c>
      <c r="AA89" s="36" t="str">
        <f>IF($D89="","",(IF($C89="","",IF(ISNA(SUMIF('22'!$V:$V,$C89,'22'!$AB:$AB)),0,SUMIF('22'!$V:$V,$C89,'22'!$AB:$AB)))-IF($D89="","",IF(ISNA(SUMIF('22'!$B:$B,$D89,'22'!$L:$L)),0,SUMIF('22'!$B:$B,$D89,'22'!$L:$L)))))</f>
        <v/>
      </c>
      <c r="AB89" s="36" t="str">
        <f>IF($D89="","",(IF($C89="","",IF(ISNA(SUMIF('23'!$V:$V,$C89,'23'!$AB:$AB)),0,SUMIF('23'!$V:$V,$C89,'23'!$AB:$AB)))-IF($D89="","",IF(ISNA(SUMIF('23'!$B:$B,$D89,'23'!$L:$L)),0,SUMIF('23'!$B:$B,$D89,'23'!$L:$L)))))</f>
        <v/>
      </c>
      <c r="AC89" s="36" t="str">
        <f>IF($D89="","",(IF($C89="","",IF(ISNA(SUMIF('24'!$V:$V,$C89,'24'!$AB:$AB)),0,SUMIF('24'!$V:$V,$C89,'24'!$AB:$AB)))-IF($D89="","",IF(ISNA(SUMIF('24'!$B:$B,$D89,'24'!$L:$L)),0,SUMIF('24'!$B:$B,$D89,'24'!$L:$L)))))</f>
        <v/>
      </c>
      <c r="AD89" s="36" t="str">
        <f>IF($D89="","",(IF($C89="","",IF(ISNA(SUMIF('25'!$V:$V,$C89,'25'!$AB:$AB)),0,SUMIF('25'!$V:$V,$C89,'25'!$AB:$AB)))-IF($D89="","",IF(ISNA(SUMIF('25'!$B:$B,$D89,'25'!$L:$L)),0,SUMIF('25'!$B:$B,$D89,'25'!$L:$L)))))</f>
        <v/>
      </c>
      <c r="AE89" s="36" t="str">
        <f>IF($D89="","",(IF($C89="","",IF(ISNA(SUMIF('26'!$V:$V,$C89,'26'!$AB:$AB)),0,SUMIF('26'!$V:$V,$C89,'26'!$AB:$AB)))-IF($D89="","",IF(ISNA(SUMIF('26'!$B:$B,$D89,'26'!$L:$L)),0,SUMIF('26'!$B:$B,$D89,'26'!$L:$L)))))</f>
        <v/>
      </c>
      <c r="AF89" s="36" t="str">
        <f>IF($D89="","",(IF($C89="","",IF(ISNA(SUMIF('27'!$V:$V,$C89,'27'!$AB:$AB)),0,SUMIF('27'!$V:$V,$C89,'27'!$AB:$AB)))-IF($D89="","",IF(ISNA(SUMIF('27'!$B:$B,$D89,'27'!$L:$L)),0,SUMIF('27'!$B:$B,$D89,'27'!$L:$L)))))</f>
        <v/>
      </c>
      <c r="AG89" s="36" t="str">
        <f>IF($D89="","",(IF($C89="","",IF(ISNA(SUMIF('28'!$V:$V,$C89,'28'!$AB:$AB)),0,SUMIF('28'!$V:$V,$C89,'28'!$AB:$AB)))-IF($D89="","",IF(ISNA(SUMIF('28'!$B:$B,$D89,'28'!$L:$L)),0,SUMIF('28'!$B:$B,$D89,'28'!$L:$L)))))</f>
        <v/>
      </c>
      <c r="AH89" s="36" t="str">
        <f>IF($D89="","",(IF($C89="","",IF(ISNA(SUMIF('29'!$V:$V,$C89,'29'!$AB:$AB)),0,SUMIF('29'!$V:$V,$C89,'29'!$AB:$AB)))-IF($D89="","",IF(ISNA(SUMIF('29'!$B:$B,$D89,'29'!$L:$L)),0,SUMIF('29'!$B:$B,$D89,'29'!$L:$L)))))</f>
        <v/>
      </c>
      <c r="AI89" s="36" t="str">
        <f>IF($D89="","",(IF($C89="","",IF(ISNA(SUMIF('30'!$V:$V,$C89,'30'!$AB:$AB)),0,SUMIF('30'!$V:$V,$C89,'30'!$AB:$AB)))-IF($D89="","",IF(ISNA(SUMIF('30'!$B:$B,$D89,'30'!$L:$L)),0,SUMIF('30'!$B:$B,$D89,'30'!$L:$L)))))</f>
        <v/>
      </c>
      <c r="AJ89" s="36" t="str">
        <f>IF($D89="","",(IF($C89="","",IF(ISNA(SUMIF('31'!$V:$V,$C89,'31'!$AB:$AB)),0,SUMIF('31'!$V:$V,$C89,'31'!$AB:$AB)))-IF($D89="","",IF(ISNA(SUMIF('31'!$B:$B,$D89,'31'!$L:$L)),0,SUMIF('31'!$B:$B,$D89,'31'!$L:$L)))))</f>
        <v/>
      </c>
      <c r="AK89" s="37" t="str">
        <f t="shared" si="4"/>
        <v/>
      </c>
      <c r="AL89" s="33" t="str">
        <f t="shared" si="5"/>
        <v/>
      </c>
    </row>
    <row r="90" spans="1:38" ht="17.399999999999999" hidden="1">
      <c r="A90" s="20">
        <v>84</v>
      </c>
      <c r="C90" s="41" t="str">
        <f>IF(D90="","",VLOOKUP('CUADRO GENERADO'!D90,'BASE DATOS CONDUCTORES'!B:C,2,FALSE))</f>
        <v/>
      </c>
      <c r="D90" s="30" t="str">
        <f>IFERROR(VLOOKUP(A90,'BASE DATOS CONDUCTORES'!$X$4:$AB$1001,5,FALSE),"")</f>
        <v/>
      </c>
      <c r="E90" s="36" t="str">
        <f>IF(ISNA(VLOOKUP(D90,SALDOS!B:C,2,FALSE)),"",VLOOKUP(D90,SALDOS!B:C,2,FALSE))</f>
        <v/>
      </c>
      <c r="F90" s="36" t="str">
        <f>IF($D90="","",(IF($C90="","",IF(ISNA(SUMIF('1'!$V:$V,$C90,'1'!$AB:$AB)),0,SUMIF('1'!$V:$V,$C90,'1'!$AB:$AB)))-IF($D90="","",IF(ISNA(SUMIF('1'!$B:$B,$D90,'1'!$L:$L)),0,SUMIF('1'!$B:$B,$D90,'1'!$L:$L)))))</f>
        <v/>
      </c>
      <c r="G90" s="36" t="str">
        <f>IF($D90="","",(IF($C90="","",IF(ISNA(SUMIF('2'!$V:$V,$C90,'2'!$AB:$AB)),0,SUMIF('2'!$V:$V,$C90,'2'!$AB:$AB)))-IF($D90="","",IF(ISNA(SUMIF('2'!$B:$B,$D90,'2'!$L:$L)),0,SUMIF('2'!$B:$B,$D90,'2'!$L:$L)))))</f>
        <v/>
      </c>
      <c r="H90" s="36" t="str">
        <f>IF($D90="","",(IF($C90="","",IF(ISNA(SUMIF('3'!$V:$V,$C90,'3'!$AB:$AB)),0,SUMIF('3'!$V:$V,$C90,'3'!$AB:$AB)))-IF($D90="","",IF(ISNA(SUMIF('3'!$B:$B,$D90,'3'!$L:$L)),0,SUMIF('3'!$B:$B,$D90,'3'!$L:$L)))))</f>
        <v/>
      </c>
      <c r="I90" s="36" t="str">
        <f>IF($D90="","",(IF($C90="","",IF(ISNA(SUMIF('4'!$V:$V,$C90,'4'!$AB:$AB)),0,SUMIF('4'!$V:$V,$C90,'4'!$AB:$AB)))-IF($D90="","",IF(ISNA(SUMIF('4'!$B:$B,$D90,'4'!$L:$L)),0,SUMIF('4'!$B:$B,$D90,'4'!$L:$L)))))</f>
        <v/>
      </c>
      <c r="J90" s="36" t="str">
        <f>IF($D90="","",(IF($C90="","",IF(ISNA(SUMIF('5'!$V:$V,$C90,'5'!$AB:$AB)),0,SUMIF('5'!$V:$V,$C90,'5'!$AB:$AB)))-IF($D90="","",IF(ISNA(SUMIF('5'!$B:$B,$D90,'5'!$L:$L)),0,SUMIF('5'!$B:$B,$D90,'5'!$L:$L)))))</f>
        <v/>
      </c>
      <c r="K90" s="36" t="str">
        <f>IF($D90="","",(IF($C90="","",IF(ISNA(SUMIF('6'!$V:$V,$C90,'6'!$AB:$AB)),0,SUMIF('6'!$V:$V,$C90,'6'!$AB:$AB)))-IF($D90="","",IF(ISNA(SUMIF('6'!$B:$B,$D90,'6'!$L:$L)),0,SUMIF('6'!$B:$B,$D90,'6'!$L:$L)))))</f>
        <v/>
      </c>
      <c r="L90" s="36" t="str">
        <f>IF($D90="","",(IF($C90="","",IF(ISNA(SUMIF('7'!$V:$V,$C90,'7'!$AB:$AB)),0,SUMIF('7'!$V:$V,$C90,'7'!$AB:$AB)))-IF($D90="","",IF(ISNA(SUMIF('7'!$B:$B,$D90,'7'!$L:$L)),0,SUMIF('7'!$B:$B,$D90,'7'!$L:$L)))))</f>
        <v/>
      </c>
      <c r="M90" s="36" t="str">
        <f>IF($D90="","",(IF($C90="","",IF(ISNA(SUMIF('8'!$V:$V,$C90,'8'!$AB:$AB)),0,SUMIF('8'!$V:$V,$C90,'8'!$AB:$AB)))-IF($D90="","",IF(ISNA(SUMIF('8'!$B:$B,$D90,'8'!$L:$L)),0,SUMIF('8'!$B:$B,$D90,'8'!$L:$L)))))</f>
        <v/>
      </c>
      <c r="N90" s="36" t="str">
        <f>IF($D90="","",(IF($C90="","",IF(ISNA(SUMIF('9'!$V:$V,$C90,'9'!$AB:$AB)),0,SUMIF('9'!$V:$V,$C90,'9'!$AB:$AB)))-IF($D90="","",IF(ISNA(SUMIF('9'!$B:$B,$D90,'9'!$L:$L)),0,SUMIF('9'!$B:$B,$D90,'9'!$L:$L)))))</f>
        <v/>
      </c>
      <c r="O90" s="36" t="str">
        <f>IF($D90="","",(IF($C90="","",IF(ISNA(SUMIF('10'!$V:$V,$C90,'10'!$AB:$AB)),0,SUMIF('10'!$V:$V,$C90,'10'!$AB:$AB)))-IF($D90="","",IF(ISNA(SUMIF('10'!$B:$B,$D90,'10'!$L:$L)),0,SUMIF('10'!$B:$B,$D90,'10'!$L:$L)))))</f>
        <v/>
      </c>
      <c r="P90" s="36" t="str">
        <f>IF($D90="","",(IF($C90="","",IF(ISNA(SUMIF('11'!$V:$V,$C90,'11'!$AB:$AB)),0,SUMIF('11'!$V:$V,$C90,'11'!$AB:$AB)))-IF($D90="","",IF(ISNA(SUMIF('11'!$B:$B,$D90,'11'!$L:$L)),0,SUMIF('11'!$B:$B,$D90,'11'!$L:$L)))))</f>
        <v/>
      </c>
      <c r="Q90" s="36" t="str">
        <f>IF($D90="","",(IF($C90="","",IF(ISNA(SUMIF('12'!$V:$V,$C90,'12'!$AB:$AB)),0,SUMIF('12'!$V:$V,$C90,'12'!$AB:$AB)))-IF($D90="","",IF(ISNA(SUMIF('12'!$B:$B,$D90,'12'!$L:$L)),0,SUMIF('12'!$B:$B,$D90,'12'!$L:$L)))))</f>
        <v/>
      </c>
      <c r="R90" s="36" t="str">
        <f>IF($D90="","",(IF($C90="","",IF(ISNA(SUMIF('13'!$V:$V,$C90,'13'!$AB:$AB)),0,SUMIF('13'!$V:$V,$C90,'13'!$AB:$AB)))-IF($D90="","",IF(ISNA(SUMIF('13'!$B:$B,$D90,'13'!$L:$L)),0,SUMIF('13'!$B:$B,$D90,'13'!$L:$L)))))</f>
        <v/>
      </c>
      <c r="S90" s="36" t="str">
        <f>IF($D90="","",(IF($C90="","",IF(ISNA(SUMIF('14'!$V:$V,$C90,'14'!$AB:$AB)),0,SUMIF('14'!$V:$V,$C90,'14'!$AB:$AB)))-IF($D90="","",IF(ISNA(SUMIF('14'!$B:$B,$D90,'14'!$L:$L)),0,SUMIF('14'!$B:$B,$D90,'14'!$L:$L)))))</f>
        <v/>
      </c>
      <c r="T90" s="36" t="str">
        <f>IF($D90="","",(IF($C90="","",IF(ISNA(SUMIF('15'!$V:$V,$C90,'15'!$AB:$AB)),0,SUMIF('15'!$V:$V,$C90,'15'!$AB:$AB)))-IF($D90="","",IF(ISNA(SUMIF('15'!$B:$B,$D90,'15'!$L:$L)),0,SUMIF('15'!$B:$B,$D90,'15'!$L:$L)))))</f>
        <v/>
      </c>
      <c r="U90" s="36" t="str">
        <f>IF($D90="","",(IF($C90="","",IF(ISNA(SUMIF('16'!$V:$V,$C90,'16'!$AB:$AB)),0,SUMIF('16'!$V:$V,$C90,'16'!$AB:$AB)))-IF($D90="","",IF(ISNA(SUMIF('16'!$B:$B,$D90,'16'!$L:$L)),0,SUMIF('16'!$B:$B,$D90,'16'!$L:$L)))))</f>
        <v/>
      </c>
      <c r="V90" s="36" t="str">
        <f>IF($D90="","",(IF($C90="","",IF(ISNA(SUMIF('17'!$V:$V,$C90,'17'!$AB:$AB)),0,SUMIF('17'!$V:$V,$C90,'17'!$AB:$AB)))-IF($D90="","",IF(ISNA(SUMIF('17'!$B:$B,$D90,'17'!$L:$L)),0,SUMIF('17'!$B:$B,$D90,'17'!$L:$L)))))</f>
        <v/>
      </c>
      <c r="W90" s="36" t="str">
        <f>IF($D90="","",(IF($C90="","",IF(ISNA(SUMIF('18'!$V:$V,$C90,'18'!$AB:$AB)),0,SUMIF('18'!$V:$V,$C90,'18'!$AB:$AB)))-IF($D90="","",IF(ISNA(SUMIF('18'!$B:$B,$D90,'18'!$L:$L)),0,SUMIF('18'!$B:$B,$D90,'18'!$L:$L)))))</f>
        <v/>
      </c>
      <c r="X90" s="36" t="str">
        <f>IF($D90="","",(IF($C90="","",IF(ISNA(SUMIF('19'!$V:$V,$C90,'19'!$AB:$AB)),0,SUMIF('19'!$V:$V,$C90,'19'!$AB:$AB)))-IF($D90="","",IF(ISNA(SUMIF('19'!$B:$B,$D90,'19'!$L:$L)),0,SUMIF('19'!$B:$B,$D90,'19'!$L:$L)))))</f>
        <v/>
      </c>
      <c r="Y90" s="36" t="str">
        <f>IF($D90="","",(IF($C90="","",IF(ISNA(SUMIF('20'!$V:$V,$C90,'20'!$AB:$AB)),0,SUMIF('20'!$V:$V,$C90,'20'!$AB:$AB)))-IF($D90="","",IF(ISNA(SUMIF('20'!$B:$B,$D90,'20'!$L:$L)),0,SUMIF('20'!$B:$B,$D90,'20'!$L:$L)))))</f>
        <v/>
      </c>
      <c r="Z90" s="36" t="str">
        <f>IF($D90="","",(IF($C90="","",IF(ISNA(SUMIF('21'!$V:$V,$C90,'21'!$AB:$AB)),0,SUMIF('21'!$V:$V,$C90,'21'!$AB:$AB)))-IF($D90="","",IF(ISNA(SUMIF('21'!$B:$B,$D90,'21'!$L:$L)),0,SUMIF('21'!$B:$B,$D90,'21'!$L:$L)))))</f>
        <v/>
      </c>
      <c r="AA90" s="36" t="str">
        <f>IF($D90="","",(IF($C90="","",IF(ISNA(SUMIF('22'!$V:$V,$C90,'22'!$AB:$AB)),0,SUMIF('22'!$V:$V,$C90,'22'!$AB:$AB)))-IF($D90="","",IF(ISNA(SUMIF('22'!$B:$B,$D90,'22'!$L:$L)),0,SUMIF('22'!$B:$B,$D90,'22'!$L:$L)))))</f>
        <v/>
      </c>
      <c r="AB90" s="36" t="str">
        <f>IF($D90="","",(IF($C90="","",IF(ISNA(SUMIF('23'!$V:$V,$C90,'23'!$AB:$AB)),0,SUMIF('23'!$V:$V,$C90,'23'!$AB:$AB)))-IF($D90="","",IF(ISNA(SUMIF('23'!$B:$B,$D90,'23'!$L:$L)),0,SUMIF('23'!$B:$B,$D90,'23'!$L:$L)))))</f>
        <v/>
      </c>
      <c r="AC90" s="36" t="str">
        <f>IF($D90="","",(IF($C90="","",IF(ISNA(SUMIF('24'!$V:$V,$C90,'24'!$AB:$AB)),0,SUMIF('24'!$V:$V,$C90,'24'!$AB:$AB)))-IF($D90="","",IF(ISNA(SUMIF('24'!$B:$B,$D90,'24'!$L:$L)),0,SUMIF('24'!$B:$B,$D90,'24'!$L:$L)))))</f>
        <v/>
      </c>
      <c r="AD90" s="36" t="str">
        <f>IF($D90="","",(IF($C90="","",IF(ISNA(SUMIF('25'!$V:$V,$C90,'25'!$AB:$AB)),0,SUMIF('25'!$V:$V,$C90,'25'!$AB:$AB)))-IF($D90="","",IF(ISNA(SUMIF('25'!$B:$B,$D90,'25'!$L:$L)),0,SUMIF('25'!$B:$B,$D90,'25'!$L:$L)))))</f>
        <v/>
      </c>
      <c r="AE90" s="36" t="str">
        <f>IF($D90="","",(IF($C90="","",IF(ISNA(SUMIF('26'!$V:$V,$C90,'26'!$AB:$AB)),0,SUMIF('26'!$V:$V,$C90,'26'!$AB:$AB)))-IF($D90="","",IF(ISNA(SUMIF('26'!$B:$B,$D90,'26'!$L:$L)),0,SUMIF('26'!$B:$B,$D90,'26'!$L:$L)))))</f>
        <v/>
      </c>
      <c r="AF90" s="36" t="str">
        <f>IF($D90="","",(IF($C90="","",IF(ISNA(SUMIF('27'!$V:$V,$C90,'27'!$AB:$AB)),0,SUMIF('27'!$V:$V,$C90,'27'!$AB:$AB)))-IF($D90="","",IF(ISNA(SUMIF('27'!$B:$B,$D90,'27'!$L:$L)),0,SUMIF('27'!$B:$B,$D90,'27'!$L:$L)))))</f>
        <v/>
      </c>
      <c r="AG90" s="36" t="str">
        <f>IF($D90="","",(IF($C90="","",IF(ISNA(SUMIF('28'!$V:$V,$C90,'28'!$AB:$AB)),0,SUMIF('28'!$V:$V,$C90,'28'!$AB:$AB)))-IF($D90="","",IF(ISNA(SUMIF('28'!$B:$B,$D90,'28'!$L:$L)),0,SUMIF('28'!$B:$B,$D90,'28'!$L:$L)))))</f>
        <v/>
      </c>
      <c r="AH90" s="36" t="str">
        <f>IF($D90="","",(IF($C90="","",IF(ISNA(SUMIF('29'!$V:$V,$C90,'29'!$AB:$AB)),0,SUMIF('29'!$V:$V,$C90,'29'!$AB:$AB)))-IF($D90="","",IF(ISNA(SUMIF('29'!$B:$B,$D90,'29'!$L:$L)),0,SUMIF('29'!$B:$B,$D90,'29'!$L:$L)))))</f>
        <v/>
      </c>
      <c r="AI90" s="36" t="str">
        <f>IF($D90="","",(IF($C90="","",IF(ISNA(SUMIF('30'!$V:$V,$C90,'30'!$AB:$AB)),0,SUMIF('30'!$V:$V,$C90,'30'!$AB:$AB)))-IF($D90="","",IF(ISNA(SUMIF('30'!$B:$B,$D90,'30'!$L:$L)),0,SUMIF('30'!$B:$B,$D90,'30'!$L:$L)))))</f>
        <v/>
      </c>
      <c r="AJ90" s="36" t="str">
        <f>IF($D90="","",(IF($C90="","",IF(ISNA(SUMIF('31'!$V:$V,$C90,'31'!$AB:$AB)),0,SUMIF('31'!$V:$V,$C90,'31'!$AB:$AB)))-IF($D90="","",IF(ISNA(SUMIF('31'!$B:$B,$D90,'31'!$L:$L)),0,SUMIF('31'!$B:$B,$D90,'31'!$L:$L)))))</f>
        <v/>
      </c>
      <c r="AK90" s="37" t="str">
        <f t="shared" si="4"/>
        <v/>
      </c>
      <c r="AL90" s="33" t="str">
        <f t="shared" si="5"/>
        <v/>
      </c>
    </row>
    <row r="91" spans="1:38" ht="17.399999999999999" hidden="1">
      <c r="A91" s="20">
        <v>85</v>
      </c>
      <c r="C91" s="41" t="str">
        <f>IF(D91="","",VLOOKUP('CUADRO GENERADO'!D91,'BASE DATOS CONDUCTORES'!B:C,2,FALSE))</f>
        <v/>
      </c>
      <c r="D91" s="30" t="str">
        <f>IFERROR(VLOOKUP(A91,'BASE DATOS CONDUCTORES'!$X$4:$AB$1001,5,FALSE),"")</f>
        <v/>
      </c>
      <c r="E91" s="36" t="str">
        <f>IF(ISNA(VLOOKUP(D91,SALDOS!B:C,2,FALSE)),"",VLOOKUP(D91,SALDOS!B:C,2,FALSE))</f>
        <v/>
      </c>
      <c r="F91" s="36" t="str">
        <f>IF($D91="","",(IF($C91="","",IF(ISNA(SUMIF('1'!$V:$V,$C91,'1'!$AB:$AB)),0,SUMIF('1'!$V:$V,$C91,'1'!$AB:$AB)))-IF($D91="","",IF(ISNA(SUMIF('1'!$B:$B,$D91,'1'!$L:$L)),0,SUMIF('1'!$B:$B,$D91,'1'!$L:$L)))))</f>
        <v/>
      </c>
      <c r="G91" s="36" t="str">
        <f>IF($D91="","",(IF($C91="","",IF(ISNA(SUMIF('2'!$V:$V,$C91,'2'!$AB:$AB)),0,SUMIF('2'!$V:$V,$C91,'2'!$AB:$AB)))-IF($D91="","",IF(ISNA(SUMIF('2'!$B:$B,$D91,'2'!$L:$L)),0,SUMIF('2'!$B:$B,$D91,'2'!$L:$L)))))</f>
        <v/>
      </c>
      <c r="H91" s="36" t="str">
        <f>IF($D91="","",(IF($C91="","",IF(ISNA(SUMIF('3'!$V:$V,$C91,'3'!$AB:$AB)),0,SUMIF('3'!$V:$V,$C91,'3'!$AB:$AB)))-IF($D91="","",IF(ISNA(SUMIF('3'!$B:$B,$D91,'3'!$L:$L)),0,SUMIF('3'!$B:$B,$D91,'3'!$L:$L)))))</f>
        <v/>
      </c>
      <c r="I91" s="36" t="str">
        <f>IF($D91="","",(IF($C91="","",IF(ISNA(SUMIF('4'!$V:$V,$C91,'4'!$AB:$AB)),0,SUMIF('4'!$V:$V,$C91,'4'!$AB:$AB)))-IF($D91="","",IF(ISNA(SUMIF('4'!$B:$B,$D91,'4'!$L:$L)),0,SUMIF('4'!$B:$B,$D91,'4'!$L:$L)))))</f>
        <v/>
      </c>
      <c r="J91" s="36" t="str">
        <f>IF($D91="","",(IF($C91="","",IF(ISNA(SUMIF('5'!$V:$V,$C91,'5'!$AB:$AB)),0,SUMIF('5'!$V:$V,$C91,'5'!$AB:$AB)))-IF($D91="","",IF(ISNA(SUMIF('5'!$B:$B,$D91,'5'!$L:$L)),0,SUMIF('5'!$B:$B,$D91,'5'!$L:$L)))))</f>
        <v/>
      </c>
      <c r="K91" s="36" t="str">
        <f>IF($D91="","",(IF($C91="","",IF(ISNA(SUMIF('6'!$V:$V,$C91,'6'!$AB:$AB)),0,SUMIF('6'!$V:$V,$C91,'6'!$AB:$AB)))-IF($D91="","",IF(ISNA(SUMIF('6'!$B:$B,$D91,'6'!$L:$L)),0,SUMIF('6'!$B:$B,$D91,'6'!$L:$L)))))</f>
        <v/>
      </c>
      <c r="L91" s="36" t="str">
        <f>IF($D91="","",(IF($C91="","",IF(ISNA(SUMIF('7'!$V:$V,$C91,'7'!$AB:$AB)),0,SUMIF('7'!$V:$V,$C91,'7'!$AB:$AB)))-IF($D91="","",IF(ISNA(SUMIF('7'!$B:$B,$D91,'7'!$L:$L)),0,SUMIF('7'!$B:$B,$D91,'7'!$L:$L)))))</f>
        <v/>
      </c>
      <c r="M91" s="36" t="str">
        <f>IF($D91="","",(IF($C91="","",IF(ISNA(SUMIF('8'!$V:$V,$C91,'8'!$AB:$AB)),0,SUMIF('8'!$V:$V,$C91,'8'!$AB:$AB)))-IF($D91="","",IF(ISNA(SUMIF('8'!$B:$B,$D91,'8'!$L:$L)),0,SUMIF('8'!$B:$B,$D91,'8'!$L:$L)))))</f>
        <v/>
      </c>
      <c r="N91" s="36" t="str">
        <f>IF($D91="","",(IF($C91="","",IF(ISNA(SUMIF('9'!$V:$V,$C91,'9'!$AB:$AB)),0,SUMIF('9'!$V:$V,$C91,'9'!$AB:$AB)))-IF($D91="","",IF(ISNA(SUMIF('9'!$B:$B,$D91,'9'!$L:$L)),0,SUMIF('9'!$B:$B,$D91,'9'!$L:$L)))))</f>
        <v/>
      </c>
      <c r="O91" s="36" t="str">
        <f>IF($D91="","",(IF($C91="","",IF(ISNA(SUMIF('10'!$V:$V,$C91,'10'!$AB:$AB)),0,SUMIF('10'!$V:$V,$C91,'10'!$AB:$AB)))-IF($D91="","",IF(ISNA(SUMIF('10'!$B:$B,$D91,'10'!$L:$L)),0,SUMIF('10'!$B:$B,$D91,'10'!$L:$L)))))</f>
        <v/>
      </c>
      <c r="P91" s="36" t="str">
        <f>IF($D91="","",(IF($C91="","",IF(ISNA(SUMIF('11'!$V:$V,$C91,'11'!$AB:$AB)),0,SUMIF('11'!$V:$V,$C91,'11'!$AB:$AB)))-IF($D91="","",IF(ISNA(SUMIF('11'!$B:$B,$D91,'11'!$L:$L)),0,SUMIF('11'!$B:$B,$D91,'11'!$L:$L)))))</f>
        <v/>
      </c>
      <c r="Q91" s="36" t="str">
        <f>IF($D91="","",(IF($C91="","",IF(ISNA(SUMIF('12'!$V:$V,$C91,'12'!$AB:$AB)),0,SUMIF('12'!$V:$V,$C91,'12'!$AB:$AB)))-IF($D91="","",IF(ISNA(SUMIF('12'!$B:$B,$D91,'12'!$L:$L)),0,SUMIF('12'!$B:$B,$D91,'12'!$L:$L)))))</f>
        <v/>
      </c>
      <c r="R91" s="36" t="str">
        <f>IF($D91="","",(IF($C91="","",IF(ISNA(SUMIF('13'!$V:$V,$C91,'13'!$AB:$AB)),0,SUMIF('13'!$V:$V,$C91,'13'!$AB:$AB)))-IF($D91="","",IF(ISNA(SUMIF('13'!$B:$B,$D91,'13'!$L:$L)),0,SUMIF('13'!$B:$B,$D91,'13'!$L:$L)))))</f>
        <v/>
      </c>
      <c r="S91" s="36" t="str">
        <f>IF($D91="","",(IF($C91="","",IF(ISNA(SUMIF('14'!$V:$V,$C91,'14'!$AB:$AB)),0,SUMIF('14'!$V:$V,$C91,'14'!$AB:$AB)))-IF($D91="","",IF(ISNA(SUMIF('14'!$B:$B,$D91,'14'!$L:$L)),0,SUMIF('14'!$B:$B,$D91,'14'!$L:$L)))))</f>
        <v/>
      </c>
      <c r="T91" s="36" t="str">
        <f>IF($D91="","",(IF($C91="","",IF(ISNA(SUMIF('15'!$V:$V,$C91,'15'!$AB:$AB)),0,SUMIF('15'!$V:$V,$C91,'15'!$AB:$AB)))-IF($D91="","",IF(ISNA(SUMIF('15'!$B:$B,$D91,'15'!$L:$L)),0,SUMIF('15'!$B:$B,$D91,'15'!$L:$L)))))</f>
        <v/>
      </c>
      <c r="U91" s="36" t="str">
        <f>IF($D91="","",(IF($C91="","",IF(ISNA(SUMIF('16'!$V:$V,$C91,'16'!$AB:$AB)),0,SUMIF('16'!$V:$V,$C91,'16'!$AB:$AB)))-IF($D91="","",IF(ISNA(SUMIF('16'!$B:$B,$D91,'16'!$L:$L)),0,SUMIF('16'!$B:$B,$D91,'16'!$L:$L)))))</f>
        <v/>
      </c>
      <c r="V91" s="36" t="str">
        <f>IF($D91="","",(IF($C91="","",IF(ISNA(SUMIF('17'!$V:$V,$C91,'17'!$AB:$AB)),0,SUMIF('17'!$V:$V,$C91,'17'!$AB:$AB)))-IF($D91="","",IF(ISNA(SUMIF('17'!$B:$B,$D91,'17'!$L:$L)),0,SUMIF('17'!$B:$B,$D91,'17'!$L:$L)))))</f>
        <v/>
      </c>
      <c r="W91" s="36" t="str">
        <f>IF($D91="","",(IF($C91="","",IF(ISNA(SUMIF('18'!$V:$V,$C91,'18'!$AB:$AB)),0,SUMIF('18'!$V:$V,$C91,'18'!$AB:$AB)))-IF($D91="","",IF(ISNA(SUMIF('18'!$B:$B,$D91,'18'!$L:$L)),0,SUMIF('18'!$B:$B,$D91,'18'!$L:$L)))))</f>
        <v/>
      </c>
      <c r="X91" s="36" t="str">
        <f>IF($D91="","",(IF($C91="","",IF(ISNA(SUMIF('19'!$V:$V,$C91,'19'!$AB:$AB)),0,SUMIF('19'!$V:$V,$C91,'19'!$AB:$AB)))-IF($D91="","",IF(ISNA(SUMIF('19'!$B:$B,$D91,'19'!$L:$L)),0,SUMIF('19'!$B:$B,$D91,'19'!$L:$L)))))</f>
        <v/>
      </c>
      <c r="Y91" s="36" t="str">
        <f>IF($D91="","",(IF($C91="","",IF(ISNA(SUMIF('20'!$V:$V,$C91,'20'!$AB:$AB)),0,SUMIF('20'!$V:$V,$C91,'20'!$AB:$AB)))-IF($D91="","",IF(ISNA(SUMIF('20'!$B:$B,$D91,'20'!$L:$L)),0,SUMIF('20'!$B:$B,$D91,'20'!$L:$L)))))</f>
        <v/>
      </c>
      <c r="Z91" s="36" t="str">
        <f>IF($D91="","",(IF($C91="","",IF(ISNA(SUMIF('21'!$V:$V,$C91,'21'!$AB:$AB)),0,SUMIF('21'!$V:$V,$C91,'21'!$AB:$AB)))-IF($D91="","",IF(ISNA(SUMIF('21'!$B:$B,$D91,'21'!$L:$L)),0,SUMIF('21'!$B:$B,$D91,'21'!$L:$L)))))</f>
        <v/>
      </c>
      <c r="AA91" s="36" t="str">
        <f>IF($D91="","",(IF($C91="","",IF(ISNA(SUMIF('22'!$V:$V,$C91,'22'!$AB:$AB)),0,SUMIF('22'!$V:$V,$C91,'22'!$AB:$AB)))-IF($D91="","",IF(ISNA(SUMIF('22'!$B:$B,$D91,'22'!$L:$L)),0,SUMIF('22'!$B:$B,$D91,'22'!$L:$L)))))</f>
        <v/>
      </c>
      <c r="AB91" s="36" t="str">
        <f>IF($D91="","",(IF($C91="","",IF(ISNA(SUMIF('23'!$V:$V,$C91,'23'!$AB:$AB)),0,SUMIF('23'!$V:$V,$C91,'23'!$AB:$AB)))-IF($D91="","",IF(ISNA(SUMIF('23'!$B:$B,$D91,'23'!$L:$L)),0,SUMIF('23'!$B:$B,$D91,'23'!$L:$L)))))</f>
        <v/>
      </c>
      <c r="AC91" s="36" t="str">
        <f>IF($D91="","",(IF($C91="","",IF(ISNA(SUMIF('24'!$V:$V,$C91,'24'!$AB:$AB)),0,SUMIF('24'!$V:$V,$C91,'24'!$AB:$AB)))-IF($D91="","",IF(ISNA(SUMIF('24'!$B:$B,$D91,'24'!$L:$L)),0,SUMIF('24'!$B:$B,$D91,'24'!$L:$L)))))</f>
        <v/>
      </c>
      <c r="AD91" s="36" t="str">
        <f>IF($D91="","",(IF($C91="","",IF(ISNA(SUMIF('25'!$V:$V,$C91,'25'!$AB:$AB)),0,SUMIF('25'!$V:$V,$C91,'25'!$AB:$AB)))-IF($D91="","",IF(ISNA(SUMIF('25'!$B:$B,$D91,'25'!$L:$L)),0,SUMIF('25'!$B:$B,$D91,'25'!$L:$L)))))</f>
        <v/>
      </c>
      <c r="AE91" s="36" t="str">
        <f>IF($D91="","",(IF($C91="","",IF(ISNA(SUMIF('26'!$V:$V,$C91,'26'!$AB:$AB)),0,SUMIF('26'!$V:$V,$C91,'26'!$AB:$AB)))-IF($D91="","",IF(ISNA(SUMIF('26'!$B:$B,$D91,'26'!$L:$L)),0,SUMIF('26'!$B:$B,$D91,'26'!$L:$L)))))</f>
        <v/>
      </c>
      <c r="AF91" s="36" t="str">
        <f>IF($D91="","",(IF($C91="","",IF(ISNA(SUMIF('27'!$V:$V,$C91,'27'!$AB:$AB)),0,SUMIF('27'!$V:$V,$C91,'27'!$AB:$AB)))-IF($D91="","",IF(ISNA(SUMIF('27'!$B:$B,$D91,'27'!$L:$L)),0,SUMIF('27'!$B:$B,$D91,'27'!$L:$L)))))</f>
        <v/>
      </c>
      <c r="AG91" s="36" t="str">
        <f>IF($D91="","",(IF($C91="","",IF(ISNA(SUMIF('28'!$V:$V,$C91,'28'!$AB:$AB)),0,SUMIF('28'!$V:$V,$C91,'28'!$AB:$AB)))-IF($D91="","",IF(ISNA(SUMIF('28'!$B:$B,$D91,'28'!$L:$L)),0,SUMIF('28'!$B:$B,$D91,'28'!$L:$L)))))</f>
        <v/>
      </c>
      <c r="AH91" s="36" t="str">
        <f>IF($D91="","",(IF($C91="","",IF(ISNA(SUMIF('29'!$V:$V,$C91,'29'!$AB:$AB)),0,SUMIF('29'!$V:$V,$C91,'29'!$AB:$AB)))-IF($D91="","",IF(ISNA(SUMIF('29'!$B:$B,$D91,'29'!$L:$L)),0,SUMIF('29'!$B:$B,$D91,'29'!$L:$L)))))</f>
        <v/>
      </c>
      <c r="AI91" s="36" t="str">
        <f>IF($D91="","",(IF($C91="","",IF(ISNA(SUMIF('30'!$V:$V,$C91,'30'!$AB:$AB)),0,SUMIF('30'!$V:$V,$C91,'30'!$AB:$AB)))-IF($D91="","",IF(ISNA(SUMIF('30'!$B:$B,$D91,'30'!$L:$L)),0,SUMIF('30'!$B:$B,$D91,'30'!$L:$L)))))</f>
        <v/>
      </c>
      <c r="AJ91" s="36" t="str">
        <f>IF($D91="","",(IF($C91="","",IF(ISNA(SUMIF('31'!$V:$V,$C91,'31'!$AB:$AB)),0,SUMIF('31'!$V:$V,$C91,'31'!$AB:$AB)))-IF($D91="","",IF(ISNA(SUMIF('31'!$B:$B,$D91,'31'!$L:$L)),0,SUMIF('31'!$B:$B,$D91,'31'!$L:$L)))))</f>
        <v/>
      </c>
      <c r="AK91" s="37" t="str">
        <f t="shared" si="4"/>
        <v/>
      </c>
      <c r="AL91" s="33" t="str">
        <f t="shared" si="5"/>
        <v/>
      </c>
    </row>
    <row r="92" spans="1:38" ht="17.399999999999999" hidden="1">
      <c r="A92" s="20">
        <v>86</v>
      </c>
      <c r="C92" s="41" t="str">
        <f>IF(D92="","",VLOOKUP('CUADRO GENERADO'!D92,'BASE DATOS CONDUCTORES'!B:C,2,FALSE))</f>
        <v/>
      </c>
      <c r="D92" s="30" t="str">
        <f>IFERROR(VLOOKUP(A92,'BASE DATOS CONDUCTORES'!$X$4:$AB$1001,5,FALSE),"")</f>
        <v/>
      </c>
      <c r="E92" s="36" t="str">
        <f>IF(ISNA(VLOOKUP(D92,SALDOS!B:C,2,FALSE)),"",VLOOKUP(D92,SALDOS!B:C,2,FALSE))</f>
        <v/>
      </c>
      <c r="F92" s="36" t="str">
        <f>IF($D92="","",(IF($C92="","",IF(ISNA(SUMIF('1'!$V:$V,$C92,'1'!$AB:$AB)),0,SUMIF('1'!$V:$V,$C92,'1'!$AB:$AB)))-IF($D92="","",IF(ISNA(SUMIF('1'!$B:$B,$D92,'1'!$L:$L)),0,SUMIF('1'!$B:$B,$D92,'1'!$L:$L)))))</f>
        <v/>
      </c>
      <c r="G92" s="36" t="str">
        <f>IF($D92="","",(IF($C92="","",IF(ISNA(SUMIF('2'!$V:$V,$C92,'2'!$AB:$AB)),0,SUMIF('2'!$V:$V,$C92,'2'!$AB:$AB)))-IF($D92="","",IF(ISNA(SUMIF('2'!$B:$B,$D92,'2'!$L:$L)),0,SUMIF('2'!$B:$B,$D92,'2'!$L:$L)))))</f>
        <v/>
      </c>
      <c r="H92" s="36" t="str">
        <f>IF($D92="","",(IF($C92="","",IF(ISNA(SUMIF('3'!$V:$V,$C92,'3'!$AB:$AB)),0,SUMIF('3'!$V:$V,$C92,'3'!$AB:$AB)))-IF($D92="","",IF(ISNA(SUMIF('3'!$B:$B,$D92,'3'!$L:$L)),0,SUMIF('3'!$B:$B,$D92,'3'!$L:$L)))))</f>
        <v/>
      </c>
      <c r="I92" s="36" t="str">
        <f>IF($D92="","",(IF($C92="","",IF(ISNA(SUMIF('4'!$V:$V,$C92,'4'!$AB:$AB)),0,SUMIF('4'!$V:$V,$C92,'4'!$AB:$AB)))-IF($D92="","",IF(ISNA(SUMIF('4'!$B:$B,$D92,'4'!$L:$L)),0,SUMIF('4'!$B:$B,$D92,'4'!$L:$L)))))</f>
        <v/>
      </c>
      <c r="J92" s="36" t="str">
        <f>IF($D92="","",(IF($C92="","",IF(ISNA(SUMIF('5'!$V:$V,$C92,'5'!$AB:$AB)),0,SUMIF('5'!$V:$V,$C92,'5'!$AB:$AB)))-IF($D92="","",IF(ISNA(SUMIF('5'!$B:$B,$D92,'5'!$L:$L)),0,SUMIF('5'!$B:$B,$D92,'5'!$L:$L)))))</f>
        <v/>
      </c>
      <c r="K92" s="36" t="str">
        <f>IF($D92="","",(IF($C92="","",IF(ISNA(SUMIF('6'!$V:$V,$C92,'6'!$AB:$AB)),0,SUMIF('6'!$V:$V,$C92,'6'!$AB:$AB)))-IF($D92="","",IF(ISNA(SUMIF('6'!$B:$B,$D92,'6'!$L:$L)),0,SUMIF('6'!$B:$B,$D92,'6'!$L:$L)))))</f>
        <v/>
      </c>
      <c r="L92" s="36" t="str">
        <f>IF($D92="","",(IF($C92="","",IF(ISNA(SUMIF('7'!$V:$V,$C92,'7'!$AB:$AB)),0,SUMIF('7'!$V:$V,$C92,'7'!$AB:$AB)))-IF($D92="","",IF(ISNA(SUMIF('7'!$B:$B,$D92,'7'!$L:$L)),0,SUMIF('7'!$B:$B,$D92,'7'!$L:$L)))))</f>
        <v/>
      </c>
      <c r="M92" s="36" t="str">
        <f>IF($D92="","",(IF($C92="","",IF(ISNA(SUMIF('8'!$V:$V,$C92,'8'!$AB:$AB)),0,SUMIF('8'!$V:$V,$C92,'8'!$AB:$AB)))-IF($D92="","",IF(ISNA(SUMIF('8'!$B:$B,$D92,'8'!$L:$L)),0,SUMIF('8'!$B:$B,$D92,'8'!$L:$L)))))</f>
        <v/>
      </c>
      <c r="N92" s="36" t="str">
        <f>IF($D92="","",(IF($C92="","",IF(ISNA(SUMIF('9'!$V:$V,$C92,'9'!$AB:$AB)),0,SUMIF('9'!$V:$V,$C92,'9'!$AB:$AB)))-IF($D92="","",IF(ISNA(SUMIF('9'!$B:$B,$D92,'9'!$L:$L)),0,SUMIF('9'!$B:$B,$D92,'9'!$L:$L)))))</f>
        <v/>
      </c>
      <c r="O92" s="36" t="str">
        <f>IF($D92="","",(IF($C92="","",IF(ISNA(SUMIF('10'!$V:$V,$C92,'10'!$AB:$AB)),0,SUMIF('10'!$V:$V,$C92,'10'!$AB:$AB)))-IF($D92="","",IF(ISNA(SUMIF('10'!$B:$B,$D92,'10'!$L:$L)),0,SUMIF('10'!$B:$B,$D92,'10'!$L:$L)))))</f>
        <v/>
      </c>
      <c r="P92" s="36" t="str">
        <f>IF($D92="","",(IF($C92="","",IF(ISNA(SUMIF('11'!$V:$V,$C92,'11'!$AB:$AB)),0,SUMIF('11'!$V:$V,$C92,'11'!$AB:$AB)))-IF($D92="","",IF(ISNA(SUMIF('11'!$B:$B,$D92,'11'!$L:$L)),0,SUMIF('11'!$B:$B,$D92,'11'!$L:$L)))))</f>
        <v/>
      </c>
      <c r="Q92" s="36" t="str">
        <f>IF($D92="","",(IF($C92="","",IF(ISNA(SUMIF('12'!$V:$V,$C92,'12'!$AB:$AB)),0,SUMIF('12'!$V:$V,$C92,'12'!$AB:$AB)))-IF($D92="","",IF(ISNA(SUMIF('12'!$B:$B,$D92,'12'!$L:$L)),0,SUMIF('12'!$B:$B,$D92,'12'!$L:$L)))))</f>
        <v/>
      </c>
      <c r="R92" s="36" t="str">
        <f>IF($D92="","",(IF($C92="","",IF(ISNA(SUMIF('13'!$V:$V,$C92,'13'!$AB:$AB)),0,SUMIF('13'!$V:$V,$C92,'13'!$AB:$AB)))-IF($D92="","",IF(ISNA(SUMIF('13'!$B:$B,$D92,'13'!$L:$L)),0,SUMIF('13'!$B:$B,$D92,'13'!$L:$L)))))</f>
        <v/>
      </c>
      <c r="S92" s="36" t="str">
        <f>IF($D92="","",(IF($C92="","",IF(ISNA(SUMIF('14'!$V:$V,$C92,'14'!$AB:$AB)),0,SUMIF('14'!$V:$V,$C92,'14'!$AB:$AB)))-IF($D92="","",IF(ISNA(SUMIF('14'!$B:$B,$D92,'14'!$L:$L)),0,SUMIF('14'!$B:$B,$D92,'14'!$L:$L)))))</f>
        <v/>
      </c>
      <c r="T92" s="36" t="str">
        <f>IF($D92="","",(IF($C92="","",IF(ISNA(SUMIF('15'!$V:$V,$C92,'15'!$AB:$AB)),0,SUMIF('15'!$V:$V,$C92,'15'!$AB:$AB)))-IF($D92="","",IF(ISNA(SUMIF('15'!$B:$B,$D92,'15'!$L:$L)),0,SUMIF('15'!$B:$B,$D92,'15'!$L:$L)))))</f>
        <v/>
      </c>
      <c r="U92" s="36" t="str">
        <f>IF($D92="","",(IF($C92="","",IF(ISNA(SUMIF('16'!$V:$V,$C92,'16'!$AB:$AB)),0,SUMIF('16'!$V:$V,$C92,'16'!$AB:$AB)))-IF($D92="","",IF(ISNA(SUMIF('16'!$B:$B,$D92,'16'!$L:$L)),0,SUMIF('16'!$B:$B,$D92,'16'!$L:$L)))))</f>
        <v/>
      </c>
      <c r="V92" s="36" t="str">
        <f>IF($D92="","",(IF($C92="","",IF(ISNA(SUMIF('17'!$V:$V,$C92,'17'!$AB:$AB)),0,SUMIF('17'!$V:$V,$C92,'17'!$AB:$AB)))-IF($D92="","",IF(ISNA(SUMIF('17'!$B:$B,$D92,'17'!$L:$L)),0,SUMIF('17'!$B:$B,$D92,'17'!$L:$L)))))</f>
        <v/>
      </c>
      <c r="W92" s="36" t="str">
        <f>IF($D92="","",(IF($C92="","",IF(ISNA(SUMIF('18'!$V:$V,$C92,'18'!$AB:$AB)),0,SUMIF('18'!$V:$V,$C92,'18'!$AB:$AB)))-IF($D92="","",IF(ISNA(SUMIF('18'!$B:$B,$D92,'18'!$L:$L)),0,SUMIF('18'!$B:$B,$D92,'18'!$L:$L)))))</f>
        <v/>
      </c>
      <c r="X92" s="36" t="str">
        <f>IF($D92="","",(IF($C92="","",IF(ISNA(SUMIF('19'!$V:$V,$C92,'19'!$AB:$AB)),0,SUMIF('19'!$V:$V,$C92,'19'!$AB:$AB)))-IF($D92="","",IF(ISNA(SUMIF('19'!$B:$B,$D92,'19'!$L:$L)),0,SUMIF('19'!$B:$B,$D92,'19'!$L:$L)))))</f>
        <v/>
      </c>
      <c r="Y92" s="36" t="str">
        <f>IF($D92="","",(IF($C92="","",IF(ISNA(SUMIF('20'!$V:$V,$C92,'20'!$AB:$AB)),0,SUMIF('20'!$V:$V,$C92,'20'!$AB:$AB)))-IF($D92="","",IF(ISNA(SUMIF('20'!$B:$B,$D92,'20'!$L:$L)),0,SUMIF('20'!$B:$B,$D92,'20'!$L:$L)))))</f>
        <v/>
      </c>
      <c r="Z92" s="36" t="str">
        <f>IF($D92="","",(IF($C92="","",IF(ISNA(SUMIF('21'!$V:$V,$C92,'21'!$AB:$AB)),0,SUMIF('21'!$V:$V,$C92,'21'!$AB:$AB)))-IF($D92="","",IF(ISNA(SUMIF('21'!$B:$B,$D92,'21'!$L:$L)),0,SUMIF('21'!$B:$B,$D92,'21'!$L:$L)))))</f>
        <v/>
      </c>
      <c r="AA92" s="36" t="str">
        <f>IF($D92="","",(IF($C92="","",IF(ISNA(SUMIF('22'!$V:$V,$C92,'22'!$AB:$AB)),0,SUMIF('22'!$V:$V,$C92,'22'!$AB:$AB)))-IF($D92="","",IF(ISNA(SUMIF('22'!$B:$B,$D92,'22'!$L:$L)),0,SUMIF('22'!$B:$B,$D92,'22'!$L:$L)))))</f>
        <v/>
      </c>
      <c r="AB92" s="36" t="str">
        <f>IF($D92="","",(IF($C92="","",IF(ISNA(SUMIF('23'!$V:$V,$C92,'23'!$AB:$AB)),0,SUMIF('23'!$V:$V,$C92,'23'!$AB:$AB)))-IF($D92="","",IF(ISNA(SUMIF('23'!$B:$B,$D92,'23'!$L:$L)),0,SUMIF('23'!$B:$B,$D92,'23'!$L:$L)))))</f>
        <v/>
      </c>
      <c r="AC92" s="36" t="str">
        <f>IF($D92="","",(IF($C92="","",IF(ISNA(SUMIF('24'!$V:$V,$C92,'24'!$AB:$AB)),0,SUMIF('24'!$V:$V,$C92,'24'!$AB:$AB)))-IF($D92="","",IF(ISNA(SUMIF('24'!$B:$B,$D92,'24'!$L:$L)),0,SUMIF('24'!$B:$B,$D92,'24'!$L:$L)))))</f>
        <v/>
      </c>
      <c r="AD92" s="36" t="str">
        <f>IF($D92="","",(IF($C92="","",IF(ISNA(SUMIF('25'!$V:$V,$C92,'25'!$AB:$AB)),0,SUMIF('25'!$V:$V,$C92,'25'!$AB:$AB)))-IF($D92="","",IF(ISNA(SUMIF('25'!$B:$B,$D92,'25'!$L:$L)),0,SUMIF('25'!$B:$B,$D92,'25'!$L:$L)))))</f>
        <v/>
      </c>
      <c r="AE92" s="36" t="str">
        <f>IF($D92="","",(IF($C92="","",IF(ISNA(SUMIF('26'!$V:$V,$C92,'26'!$AB:$AB)),0,SUMIF('26'!$V:$V,$C92,'26'!$AB:$AB)))-IF($D92="","",IF(ISNA(SUMIF('26'!$B:$B,$D92,'26'!$L:$L)),0,SUMIF('26'!$B:$B,$D92,'26'!$L:$L)))))</f>
        <v/>
      </c>
      <c r="AF92" s="36" t="str">
        <f>IF($D92="","",(IF($C92="","",IF(ISNA(SUMIF('27'!$V:$V,$C92,'27'!$AB:$AB)),0,SUMIF('27'!$V:$V,$C92,'27'!$AB:$AB)))-IF($D92="","",IF(ISNA(SUMIF('27'!$B:$B,$D92,'27'!$L:$L)),0,SUMIF('27'!$B:$B,$D92,'27'!$L:$L)))))</f>
        <v/>
      </c>
      <c r="AG92" s="36" t="str">
        <f>IF($D92="","",(IF($C92="","",IF(ISNA(SUMIF('28'!$V:$V,$C92,'28'!$AB:$AB)),0,SUMIF('28'!$V:$V,$C92,'28'!$AB:$AB)))-IF($D92="","",IF(ISNA(SUMIF('28'!$B:$B,$D92,'28'!$L:$L)),0,SUMIF('28'!$B:$B,$D92,'28'!$L:$L)))))</f>
        <v/>
      </c>
      <c r="AH92" s="36" t="str">
        <f>IF($D92="","",(IF($C92="","",IF(ISNA(SUMIF('29'!$V:$V,$C92,'29'!$AB:$AB)),0,SUMIF('29'!$V:$V,$C92,'29'!$AB:$AB)))-IF($D92="","",IF(ISNA(SUMIF('29'!$B:$B,$D92,'29'!$L:$L)),0,SUMIF('29'!$B:$B,$D92,'29'!$L:$L)))))</f>
        <v/>
      </c>
      <c r="AI92" s="36" t="str">
        <f>IF($D92="","",(IF($C92="","",IF(ISNA(SUMIF('30'!$V:$V,$C92,'30'!$AB:$AB)),0,SUMIF('30'!$V:$V,$C92,'30'!$AB:$AB)))-IF($D92="","",IF(ISNA(SUMIF('30'!$B:$B,$D92,'30'!$L:$L)),0,SUMIF('30'!$B:$B,$D92,'30'!$L:$L)))))</f>
        <v/>
      </c>
      <c r="AJ92" s="36" t="str">
        <f>IF($D92="","",(IF($C92="","",IF(ISNA(SUMIF('31'!$V:$V,$C92,'31'!$AB:$AB)),0,SUMIF('31'!$V:$V,$C92,'31'!$AB:$AB)))-IF($D92="","",IF(ISNA(SUMIF('31'!$B:$B,$D92,'31'!$L:$L)),0,SUMIF('31'!$B:$B,$D92,'31'!$L:$L)))))</f>
        <v/>
      </c>
      <c r="AK92" s="37" t="str">
        <f t="shared" si="4"/>
        <v/>
      </c>
      <c r="AL92" s="33" t="str">
        <f t="shared" si="5"/>
        <v/>
      </c>
    </row>
    <row r="93" spans="1:38" ht="17.399999999999999" hidden="1">
      <c r="A93" s="20">
        <v>87</v>
      </c>
      <c r="C93" s="41" t="str">
        <f>IF(D93="","",VLOOKUP('CUADRO GENERADO'!D93,'BASE DATOS CONDUCTORES'!B:C,2,FALSE))</f>
        <v/>
      </c>
      <c r="D93" s="30" t="str">
        <f>IFERROR(VLOOKUP(A93,'BASE DATOS CONDUCTORES'!$X$4:$AB$1001,5,FALSE),"")</f>
        <v/>
      </c>
      <c r="E93" s="36" t="str">
        <f>IF(ISNA(VLOOKUP(D93,SALDOS!B:C,2,FALSE)),"",VLOOKUP(D93,SALDOS!B:C,2,FALSE))</f>
        <v/>
      </c>
      <c r="F93" s="36" t="str">
        <f>IF($D93="","",(IF($C93="","",IF(ISNA(SUMIF('1'!$V:$V,$C93,'1'!$AB:$AB)),0,SUMIF('1'!$V:$V,$C93,'1'!$AB:$AB)))-IF($D93="","",IF(ISNA(SUMIF('1'!$B:$B,$D93,'1'!$L:$L)),0,SUMIF('1'!$B:$B,$D93,'1'!$L:$L)))))</f>
        <v/>
      </c>
      <c r="G93" s="36" t="str">
        <f>IF($D93="","",(IF($C93="","",IF(ISNA(SUMIF('2'!$V:$V,$C93,'2'!$AB:$AB)),0,SUMIF('2'!$V:$V,$C93,'2'!$AB:$AB)))-IF($D93="","",IF(ISNA(SUMIF('2'!$B:$B,$D93,'2'!$L:$L)),0,SUMIF('2'!$B:$B,$D93,'2'!$L:$L)))))</f>
        <v/>
      </c>
      <c r="H93" s="36" t="str">
        <f>IF($D93="","",(IF($C93="","",IF(ISNA(SUMIF('3'!$V:$V,$C93,'3'!$AB:$AB)),0,SUMIF('3'!$V:$V,$C93,'3'!$AB:$AB)))-IF($D93="","",IF(ISNA(SUMIF('3'!$B:$B,$D93,'3'!$L:$L)),0,SUMIF('3'!$B:$B,$D93,'3'!$L:$L)))))</f>
        <v/>
      </c>
      <c r="I93" s="36" t="str">
        <f>IF($D93="","",(IF($C93="","",IF(ISNA(SUMIF('4'!$V:$V,$C93,'4'!$AB:$AB)),0,SUMIF('4'!$V:$V,$C93,'4'!$AB:$AB)))-IF($D93="","",IF(ISNA(SUMIF('4'!$B:$B,$D93,'4'!$L:$L)),0,SUMIF('4'!$B:$B,$D93,'4'!$L:$L)))))</f>
        <v/>
      </c>
      <c r="J93" s="36" t="str">
        <f>IF($D93="","",(IF($C93="","",IF(ISNA(SUMIF('5'!$V:$V,$C93,'5'!$AB:$AB)),0,SUMIF('5'!$V:$V,$C93,'5'!$AB:$AB)))-IF($D93="","",IF(ISNA(SUMIF('5'!$B:$B,$D93,'5'!$L:$L)),0,SUMIF('5'!$B:$B,$D93,'5'!$L:$L)))))</f>
        <v/>
      </c>
      <c r="K93" s="36" t="str">
        <f>IF($D93="","",(IF($C93="","",IF(ISNA(SUMIF('6'!$V:$V,$C93,'6'!$AB:$AB)),0,SUMIF('6'!$V:$V,$C93,'6'!$AB:$AB)))-IF($D93="","",IF(ISNA(SUMIF('6'!$B:$B,$D93,'6'!$L:$L)),0,SUMIF('6'!$B:$B,$D93,'6'!$L:$L)))))</f>
        <v/>
      </c>
      <c r="L93" s="36" t="str">
        <f>IF($D93="","",(IF($C93="","",IF(ISNA(SUMIF('7'!$V:$V,$C93,'7'!$AB:$AB)),0,SUMIF('7'!$V:$V,$C93,'7'!$AB:$AB)))-IF($D93="","",IF(ISNA(SUMIF('7'!$B:$B,$D93,'7'!$L:$L)),0,SUMIF('7'!$B:$B,$D93,'7'!$L:$L)))))</f>
        <v/>
      </c>
      <c r="M93" s="36" t="str">
        <f>IF($D93="","",(IF($C93="","",IF(ISNA(SUMIF('8'!$V:$V,$C93,'8'!$AB:$AB)),0,SUMIF('8'!$V:$V,$C93,'8'!$AB:$AB)))-IF($D93="","",IF(ISNA(SUMIF('8'!$B:$B,$D93,'8'!$L:$L)),0,SUMIF('8'!$B:$B,$D93,'8'!$L:$L)))))</f>
        <v/>
      </c>
      <c r="N93" s="36" t="str">
        <f>IF($D93="","",(IF($C93="","",IF(ISNA(SUMIF('9'!$V:$V,$C93,'9'!$AB:$AB)),0,SUMIF('9'!$V:$V,$C93,'9'!$AB:$AB)))-IF($D93="","",IF(ISNA(SUMIF('9'!$B:$B,$D93,'9'!$L:$L)),0,SUMIF('9'!$B:$B,$D93,'9'!$L:$L)))))</f>
        <v/>
      </c>
      <c r="O93" s="36" t="str">
        <f>IF($D93="","",(IF($C93="","",IF(ISNA(SUMIF('10'!$V:$V,$C93,'10'!$AB:$AB)),0,SUMIF('10'!$V:$V,$C93,'10'!$AB:$AB)))-IF($D93="","",IF(ISNA(SUMIF('10'!$B:$B,$D93,'10'!$L:$L)),0,SUMIF('10'!$B:$B,$D93,'10'!$L:$L)))))</f>
        <v/>
      </c>
      <c r="P93" s="36" t="str">
        <f>IF($D93="","",(IF($C93="","",IF(ISNA(SUMIF('11'!$V:$V,$C93,'11'!$AB:$AB)),0,SUMIF('11'!$V:$V,$C93,'11'!$AB:$AB)))-IF($D93="","",IF(ISNA(SUMIF('11'!$B:$B,$D93,'11'!$L:$L)),0,SUMIF('11'!$B:$B,$D93,'11'!$L:$L)))))</f>
        <v/>
      </c>
      <c r="Q93" s="36" t="str">
        <f>IF($D93="","",(IF($C93="","",IF(ISNA(SUMIF('12'!$V:$V,$C93,'12'!$AB:$AB)),0,SUMIF('12'!$V:$V,$C93,'12'!$AB:$AB)))-IF($D93="","",IF(ISNA(SUMIF('12'!$B:$B,$D93,'12'!$L:$L)),0,SUMIF('12'!$B:$B,$D93,'12'!$L:$L)))))</f>
        <v/>
      </c>
      <c r="R93" s="36" t="str">
        <f>IF($D93="","",(IF($C93="","",IF(ISNA(SUMIF('13'!$V:$V,$C93,'13'!$AB:$AB)),0,SUMIF('13'!$V:$V,$C93,'13'!$AB:$AB)))-IF($D93="","",IF(ISNA(SUMIF('13'!$B:$B,$D93,'13'!$L:$L)),0,SUMIF('13'!$B:$B,$D93,'13'!$L:$L)))))</f>
        <v/>
      </c>
      <c r="S93" s="36" t="str">
        <f>IF($D93="","",(IF($C93="","",IF(ISNA(SUMIF('14'!$V:$V,$C93,'14'!$AB:$AB)),0,SUMIF('14'!$V:$V,$C93,'14'!$AB:$AB)))-IF($D93="","",IF(ISNA(SUMIF('14'!$B:$B,$D93,'14'!$L:$L)),0,SUMIF('14'!$B:$B,$D93,'14'!$L:$L)))))</f>
        <v/>
      </c>
      <c r="T93" s="36" t="str">
        <f>IF($D93="","",(IF($C93="","",IF(ISNA(SUMIF('15'!$V:$V,$C93,'15'!$AB:$AB)),0,SUMIF('15'!$V:$V,$C93,'15'!$AB:$AB)))-IF($D93="","",IF(ISNA(SUMIF('15'!$B:$B,$D93,'15'!$L:$L)),0,SUMIF('15'!$B:$B,$D93,'15'!$L:$L)))))</f>
        <v/>
      </c>
      <c r="U93" s="36" t="str">
        <f>IF($D93="","",(IF($C93="","",IF(ISNA(SUMIF('16'!$V:$V,$C93,'16'!$AB:$AB)),0,SUMIF('16'!$V:$V,$C93,'16'!$AB:$AB)))-IF($D93="","",IF(ISNA(SUMIF('16'!$B:$B,$D93,'16'!$L:$L)),0,SUMIF('16'!$B:$B,$D93,'16'!$L:$L)))))</f>
        <v/>
      </c>
      <c r="V93" s="36" t="str">
        <f>IF($D93="","",(IF($C93="","",IF(ISNA(SUMIF('17'!$V:$V,$C93,'17'!$AB:$AB)),0,SUMIF('17'!$V:$V,$C93,'17'!$AB:$AB)))-IF($D93="","",IF(ISNA(SUMIF('17'!$B:$B,$D93,'17'!$L:$L)),0,SUMIF('17'!$B:$B,$D93,'17'!$L:$L)))))</f>
        <v/>
      </c>
      <c r="W93" s="36" t="str">
        <f>IF($D93="","",(IF($C93="","",IF(ISNA(SUMIF('18'!$V:$V,$C93,'18'!$AB:$AB)),0,SUMIF('18'!$V:$V,$C93,'18'!$AB:$AB)))-IF($D93="","",IF(ISNA(SUMIF('18'!$B:$B,$D93,'18'!$L:$L)),0,SUMIF('18'!$B:$B,$D93,'18'!$L:$L)))))</f>
        <v/>
      </c>
      <c r="X93" s="36" t="str">
        <f>IF($D93="","",(IF($C93="","",IF(ISNA(SUMIF('19'!$V:$V,$C93,'19'!$AB:$AB)),0,SUMIF('19'!$V:$V,$C93,'19'!$AB:$AB)))-IF($D93="","",IF(ISNA(SUMIF('19'!$B:$B,$D93,'19'!$L:$L)),0,SUMIF('19'!$B:$B,$D93,'19'!$L:$L)))))</f>
        <v/>
      </c>
      <c r="Y93" s="36" t="str">
        <f>IF($D93="","",(IF($C93="","",IF(ISNA(SUMIF('20'!$V:$V,$C93,'20'!$AB:$AB)),0,SUMIF('20'!$V:$V,$C93,'20'!$AB:$AB)))-IF($D93="","",IF(ISNA(SUMIF('20'!$B:$B,$D93,'20'!$L:$L)),0,SUMIF('20'!$B:$B,$D93,'20'!$L:$L)))))</f>
        <v/>
      </c>
      <c r="Z93" s="36" t="str">
        <f>IF($D93="","",(IF($C93="","",IF(ISNA(SUMIF('21'!$V:$V,$C93,'21'!$AB:$AB)),0,SUMIF('21'!$V:$V,$C93,'21'!$AB:$AB)))-IF($D93="","",IF(ISNA(SUMIF('21'!$B:$B,$D93,'21'!$L:$L)),0,SUMIF('21'!$B:$B,$D93,'21'!$L:$L)))))</f>
        <v/>
      </c>
      <c r="AA93" s="36" t="str">
        <f>IF($D93="","",(IF($C93="","",IF(ISNA(SUMIF('22'!$V:$V,$C93,'22'!$AB:$AB)),0,SUMIF('22'!$V:$V,$C93,'22'!$AB:$AB)))-IF($D93="","",IF(ISNA(SUMIF('22'!$B:$B,$D93,'22'!$L:$L)),0,SUMIF('22'!$B:$B,$D93,'22'!$L:$L)))))</f>
        <v/>
      </c>
      <c r="AB93" s="36" t="str">
        <f>IF($D93="","",(IF($C93="","",IF(ISNA(SUMIF('23'!$V:$V,$C93,'23'!$AB:$AB)),0,SUMIF('23'!$V:$V,$C93,'23'!$AB:$AB)))-IF($D93="","",IF(ISNA(SUMIF('23'!$B:$B,$D93,'23'!$L:$L)),0,SUMIF('23'!$B:$B,$D93,'23'!$L:$L)))))</f>
        <v/>
      </c>
      <c r="AC93" s="36" t="str">
        <f>IF($D93="","",(IF($C93="","",IF(ISNA(SUMIF('24'!$V:$V,$C93,'24'!$AB:$AB)),0,SUMIF('24'!$V:$V,$C93,'24'!$AB:$AB)))-IF($D93="","",IF(ISNA(SUMIF('24'!$B:$B,$D93,'24'!$L:$L)),0,SUMIF('24'!$B:$B,$D93,'24'!$L:$L)))))</f>
        <v/>
      </c>
      <c r="AD93" s="36" t="str">
        <f>IF($D93="","",(IF($C93="","",IF(ISNA(SUMIF('25'!$V:$V,$C93,'25'!$AB:$AB)),0,SUMIF('25'!$V:$V,$C93,'25'!$AB:$AB)))-IF($D93="","",IF(ISNA(SUMIF('25'!$B:$B,$D93,'25'!$L:$L)),0,SUMIF('25'!$B:$B,$D93,'25'!$L:$L)))))</f>
        <v/>
      </c>
      <c r="AE93" s="36" t="str">
        <f>IF($D93="","",(IF($C93="","",IF(ISNA(SUMIF('26'!$V:$V,$C93,'26'!$AB:$AB)),0,SUMIF('26'!$V:$V,$C93,'26'!$AB:$AB)))-IF($D93="","",IF(ISNA(SUMIF('26'!$B:$B,$D93,'26'!$L:$L)),0,SUMIF('26'!$B:$B,$D93,'26'!$L:$L)))))</f>
        <v/>
      </c>
      <c r="AF93" s="36" t="str">
        <f>IF($D93="","",(IF($C93="","",IF(ISNA(SUMIF('27'!$V:$V,$C93,'27'!$AB:$AB)),0,SUMIF('27'!$V:$V,$C93,'27'!$AB:$AB)))-IF($D93="","",IF(ISNA(SUMIF('27'!$B:$B,$D93,'27'!$L:$L)),0,SUMIF('27'!$B:$B,$D93,'27'!$L:$L)))))</f>
        <v/>
      </c>
      <c r="AG93" s="36" t="str">
        <f>IF($D93="","",(IF($C93="","",IF(ISNA(SUMIF('28'!$V:$V,$C93,'28'!$AB:$AB)),0,SUMIF('28'!$V:$V,$C93,'28'!$AB:$AB)))-IF($D93="","",IF(ISNA(SUMIF('28'!$B:$B,$D93,'28'!$L:$L)),0,SUMIF('28'!$B:$B,$D93,'28'!$L:$L)))))</f>
        <v/>
      </c>
      <c r="AH93" s="36" t="str">
        <f>IF($D93="","",(IF($C93="","",IF(ISNA(SUMIF('29'!$V:$V,$C93,'29'!$AB:$AB)),0,SUMIF('29'!$V:$V,$C93,'29'!$AB:$AB)))-IF($D93="","",IF(ISNA(SUMIF('29'!$B:$B,$D93,'29'!$L:$L)),0,SUMIF('29'!$B:$B,$D93,'29'!$L:$L)))))</f>
        <v/>
      </c>
      <c r="AI93" s="36" t="str">
        <f>IF($D93="","",(IF($C93="","",IF(ISNA(SUMIF('30'!$V:$V,$C93,'30'!$AB:$AB)),0,SUMIF('30'!$V:$V,$C93,'30'!$AB:$AB)))-IF($D93="","",IF(ISNA(SUMIF('30'!$B:$B,$D93,'30'!$L:$L)),0,SUMIF('30'!$B:$B,$D93,'30'!$L:$L)))))</f>
        <v/>
      </c>
      <c r="AJ93" s="36" t="str">
        <f>IF($D93="","",(IF($C93="","",IF(ISNA(SUMIF('31'!$V:$V,$C93,'31'!$AB:$AB)),0,SUMIF('31'!$V:$V,$C93,'31'!$AB:$AB)))-IF($D93="","",IF(ISNA(SUMIF('31'!$B:$B,$D93,'31'!$L:$L)),0,SUMIF('31'!$B:$B,$D93,'31'!$L:$L)))))</f>
        <v/>
      </c>
      <c r="AK93" s="37" t="str">
        <f t="shared" si="4"/>
        <v/>
      </c>
      <c r="AL93" s="33" t="str">
        <f t="shared" si="5"/>
        <v/>
      </c>
    </row>
    <row r="94" spans="1:38" ht="17.399999999999999" hidden="1">
      <c r="A94" s="20">
        <v>88</v>
      </c>
      <c r="C94" s="41" t="str">
        <f>IF(D94="","",VLOOKUP('CUADRO GENERADO'!D94,'BASE DATOS CONDUCTORES'!B:C,2,FALSE))</f>
        <v/>
      </c>
      <c r="D94" s="30" t="str">
        <f>IFERROR(VLOOKUP(A94,'BASE DATOS CONDUCTORES'!$X$4:$AB$1001,5,FALSE),"")</f>
        <v/>
      </c>
      <c r="E94" s="36" t="str">
        <f>IF(ISNA(VLOOKUP(D94,SALDOS!B:C,2,FALSE)),"",VLOOKUP(D94,SALDOS!B:C,2,FALSE))</f>
        <v/>
      </c>
      <c r="F94" s="36" t="str">
        <f>IF($D94="","",(IF($C94="","",IF(ISNA(SUMIF('1'!$V:$V,$C94,'1'!$AB:$AB)),0,SUMIF('1'!$V:$V,$C94,'1'!$AB:$AB)))-IF($D94="","",IF(ISNA(SUMIF('1'!$B:$B,$D94,'1'!$L:$L)),0,SUMIF('1'!$B:$B,$D94,'1'!$L:$L)))))</f>
        <v/>
      </c>
      <c r="G94" s="36" t="str">
        <f>IF($D94="","",(IF($C94="","",IF(ISNA(SUMIF('2'!$V:$V,$C94,'2'!$AB:$AB)),0,SUMIF('2'!$V:$V,$C94,'2'!$AB:$AB)))-IF($D94="","",IF(ISNA(SUMIF('2'!$B:$B,$D94,'2'!$L:$L)),0,SUMIF('2'!$B:$B,$D94,'2'!$L:$L)))))</f>
        <v/>
      </c>
      <c r="H94" s="36" t="str">
        <f>IF($D94="","",(IF($C94="","",IF(ISNA(SUMIF('3'!$V:$V,$C94,'3'!$AB:$AB)),0,SUMIF('3'!$V:$V,$C94,'3'!$AB:$AB)))-IF($D94="","",IF(ISNA(SUMIF('3'!$B:$B,$D94,'3'!$L:$L)),0,SUMIF('3'!$B:$B,$D94,'3'!$L:$L)))))</f>
        <v/>
      </c>
      <c r="I94" s="36" t="str">
        <f>IF($D94="","",(IF($C94="","",IF(ISNA(SUMIF('4'!$V:$V,$C94,'4'!$AB:$AB)),0,SUMIF('4'!$V:$V,$C94,'4'!$AB:$AB)))-IF($D94="","",IF(ISNA(SUMIF('4'!$B:$B,$D94,'4'!$L:$L)),0,SUMIF('4'!$B:$B,$D94,'4'!$L:$L)))))</f>
        <v/>
      </c>
      <c r="J94" s="36" t="str">
        <f>IF($D94="","",(IF($C94="","",IF(ISNA(SUMIF('5'!$V:$V,$C94,'5'!$AB:$AB)),0,SUMIF('5'!$V:$V,$C94,'5'!$AB:$AB)))-IF($D94="","",IF(ISNA(SUMIF('5'!$B:$B,$D94,'5'!$L:$L)),0,SUMIF('5'!$B:$B,$D94,'5'!$L:$L)))))</f>
        <v/>
      </c>
      <c r="K94" s="36" t="str">
        <f>IF($D94="","",(IF($C94="","",IF(ISNA(SUMIF('6'!$V:$V,$C94,'6'!$AB:$AB)),0,SUMIF('6'!$V:$V,$C94,'6'!$AB:$AB)))-IF($D94="","",IF(ISNA(SUMIF('6'!$B:$B,$D94,'6'!$L:$L)),0,SUMIF('6'!$B:$B,$D94,'6'!$L:$L)))))</f>
        <v/>
      </c>
      <c r="L94" s="36" t="str">
        <f>IF($D94="","",(IF($C94="","",IF(ISNA(SUMIF('7'!$V:$V,$C94,'7'!$AB:$AB)),0,SUMIF('7'!$V:$V,$C94,'7'!$AB:$AB)))-IF($D94="","",IF(ISNA(SUMIF('7'!$B:$B,$D94,'7'!$L:$L)),0,SUMIF('7'!$B:$B,$D94,'7'!$L:$L)))))</f>
        <v/>
      </c>
      <c r="M94" s="36" t="str">
        <f>IF($D94="","",(IF($C94="","",IF(ISNA(SUMIF('8'!$V:$V,$C94,'8'!$AB:$AB)),0,SUMIF('8'!$V:$V,$C94,'8'!$AB:$AB)))-IF($D94="","",IF(ISNA(SUMIF('8'!$B:$B,$D94,'8'!$L:$L)),0,SUMIF('8'!$B:$B,$D94,'8'!$L:$L)))))</f>
        <v/>
      </c>
      <c r="N94" s="36" t="str">
        <f>IF($D94="","",(IF($C94="","",IF(ISNA(SUMIF('9'!$V:$V,$C94,'9'!$AB:$AB)),0,SUMIF('9'!$V:$V,$C94,'9'!$AB:$AB)))-IF($D94="","",IF(ISNA(SUMIF('9'!$B:$B,$D94,'9'!$L:$L)),0,SUMIF('9'!$B:$B,$D94,'9'!$L:$L)))))</f>
        <v/>
      </c>
      <c r="O94" s="36" t="str">
        <f>IF($D94="","",(IF($C94="","",IF(ISNA(SUMIF('10'!$V:$V,$C94,'10'!$AB:$AB)),0,SUMIF('10'!$V:$V,$C94,'10'!$AB:$AB)))-IF($D94="","",IF(ISNA(SUMIF('10'!$B:$B,$D94,'10'!$L:$L)),0,SUMIF('10'!$B:$B,$D94,'10'!$L:$L)))))</f>
        <v/>
      </c>
      <c r="P94" s="36" t="str">
        <f>IF($D94="","",(IF($C94="","",IF(ISNA(SUMIF('11'!$V:$V,$C94,'11'!$AB:$AB)),0,SUMIF('11'!$V:$V,$C94,'11'!$AB:$AB)))-IF($D94="","",IF(ISNA(SUMIF('11'!$B:$B,$D94,'11'!$L:$L)),0,SUMIF('11'!$B:$B,$D94,'11'!$L:$L)))))</f>
        <v/>
      </c>
      <c r="Q94" s="36" t="str">
        <f>IF($D94="","",(IF($C94="","",IF(ISNA(SUMIF('12'!$V:$V,$C94,'12'!$AB:$AB)),0,SUMIF('12'!$V:$V,$C94,'12'!$AB:$AB)))-IF($D94="","",IF(ISNA(SUMIF('12'!$B:$B,$D94,'12'!$L:$L)),0,SUMIF('12'!$B:$B,$D94,'12'!$L:$L)))))</f>
        <v/>
      </c>
      <c r="R94" s="36" t="str">
        <f>IF($D94="","",(IF($C94="","",IF(ISNA(SUMIF('13'!$V:$V,$C94,'13'!$AB:$AB)),0,SUMIF('13'!$V:$V,$C94,'13'!$AB:$AB)))-IF($D94="","",IF(ISNA(SUMIF('13'!$B:$B,$D94,'13'!$L:$L)),0,SUMIF('13'!$B:$B,$D94,'13'!$L:$L)))))</f>
        <v/>
      </c>
      <c r="S94" s="36" t="str">
        <f>IF($D94="","",(IF($C94="","",IF(ISNA(SUMIF('14'!$V:$V,$C94,'14'!$AB:$AB)),0,SUMIF('14'!$V:$V,$C94,'14'!$AB:$AB)))-IF($D94="","",IF(ISNA(SUMIF('14'!$B:$B,$D94,'14'!$L:$L)),0,SUMIF('14'!$B:$B,$D94,'14'!$L:$L)))))</f>
        <v/>
      </c>
      <c r="T94" s="36" t="str">
        <f>IF($D94="","",(IF($C94="","",IF(ISNA(SUMIF('15'!$V:$V,$C94,'15'!$AB:$AB)),0,SUMIF('15'!$V:$V,$C94,'15'!$AB:$AB)))-IF($D94="","",IF(ISNA(SUMIF('15'!$B:$B,$D94,'15'!$L:$L)),0,SUMIF('15'!$B:$B,$D94,'15'!$L:$L)))))</f>
        <v/>
      </c>
      <c r="U94" s="36" t="str">
        <f>IF($D94="","",(IF($C94="","",IF(ISNA(SUMIF('16'!$V:$V,$C94,'16'!$AB:$AB)),0,SUMIF('16'!$V:$V,$C94,'16'!$AB:$AB)))-IF($D94="","",IF(ISNA(SUMIF('16'!$B:$B,$D94,'16'!$L:$L)),0,SUMIF('16'!$B:$B,$D94,'16'!$L:$L)))))</f>
        <v/>
      </c>
      <c r="V94" s="36" t="str">
        <f>IF($D94="","",(IF($C94="","",IF(ISNA(SUMIF('17'!$V:$V,$C94,'17'!$AB:$AB)),0,SUMIF('17'!$V:$V,$C94,'17'!$AB:$AB)))-IF($D94="","",IF(ISNA(SUMIF('17'!$B:$B,$D94,'17'!$L:$L)),0,SUMIF('17'!$B:$B,$D94,'17'!$L:$L)))))</f>
        <v/>
      </c>
      <c r="W94" s="36" t="str">
        <f>IF($D94="","",(IF($C94="","",IF(ISNA(SUMIF('18'!$V:$V,$C94,'18'!$AB:$AB)),0,SUMIF('18'!$V:$V,$C94,'18'!$AB:$AB)))-IF($D94="","",IF(ISNA(SUMIF('18'!$B:$B,$D94,'18'!$L:$L)),0,SUMIF('18'!$B:$B,$D94,'18'!$L:$L)))))</f>
        <v/>
      </c>
      <c r="X94" s="36" t="str">
        <f>IF($D94="","",(IF($C94="","",IF(ISNA(SUMIF('19'!$V:$V,$C94,'19'!$AB:$AB)),0,SUMIF('19'!$V:$V,$C94,'19'!$AB:$AB)))-IF($D94="","",IF(ISNA(SUMIF('19'!$B:$B,$D94,'19'!$L:$L)),0,SUMIF('19'!$B:$B,$D94,'19'!$L:$L)))))</f>
        <v/>
      </c>
      <c r="Y94" s="36" t="str">
        <f>IF($D94="","",(IF($C94="","",IF(ISNA(SUMIF('20'!$V:$V,$C94,'20'!$AB:$AB)),0,SUMIF('20'!$V:$V,$C94,'20'!$AB:$AB)))-IF($D94="","",IF(ISNA(SUMIF('20'!$B:$B,$D94,'20'!$L:$L)),0,SUMIF('20'!$B:$B,$D94,'20'!$L:$L)))))</f>
        <v/>
      </c>
      <c r="Z94" s="36" t="str">
        <f>IF($D94="","",(IF($C94="","",IF(ISNA(SUMIF('21'!$V:$V,$C94,'21'!$AB:$AB)),0,SUMIF('21'!$V:$V,$C94,'21'!$AB:$AB)))-IF($D94="","",IF(ISNA(SUMIF('21'!$B:$B,$D94,'21'!$L:$L)),0,SUMIF('21'!$B:$B,$D94,'21'!$L:$L)))))</f>
        <v/>
      </c>
      <c r="AA94" s="36" t="str">
        <f>IF($D94="","",(IF($C94="","",IF(ISNA(SUMIF('22'!$V:$V,$C94,'22'!$AB:$AB)),0,SUMIF('22'!$V:$V,$C94,'22'!$AB:$AB)))-IF($D94="","",IF(ISNA(SUMIF('22'!$B:$B,$D94,'22'!$L:$L)),0,SUMIF('22'!$B:$B,$D94,'22'!$L:$L)))))</f>
        <v/>
      </c>
      <c r="AB94" s="36" t="str">
        <f>IF($D94="","",(IF($C94="","",IF(ISNA(SUMIF('23'!$V:$V,$C94,'23'!$AB:$AB)),0,SUMIF('23'!$V:$V,$C94,'23'!$AB:$AB)))-IF($D94="","",IF(ISNA(SUMIF('23'!$B:$B,$D94,'23'!$L:$L)),0,SUMIF('23'!$B:$B,$D94,'23'!$L:$L)))))</f>
        <v/>
      </c>
      <c r="AC94" s="36" t="str">
        <f>IF($D94="","",(IF($C94="","",IF(ISNA(SUMIF('24'!$V:$V,$C94,'24'!$AB:$AB)),0,SUMIF('24'!$V:$V,$C94,'24'!$AB:$AB)))-IF($D94="","",IF(ISNA(SUMIF('24'!$B:$B,$D94,'24'!$L:$L)),0,SUMIF('24'!$B:$B,$D94,'24'!$L:$L)))))</f>
        <v/>
      </c>
      <c r="AD94" s="36" t="str">
        <f>IF($D94="","",(IF($C94="","",IF(ISNA(SUMIF('25'!$V:$V,$C94,'25'!$AB:$AB)),0,SUMIF('25'!$V:$V,$C94,'25'!$AB:$AB)))-IF($D94="","",IF(ISNA(SUMIF('25'!$B:$B,$D94,'25'!$L:$L)),0,SUMIF('25'!$B:$B,$D94,'25'!$L:$L)))))</f>
        <v/>
      </c>
      <c r="AE94" s="36" t="str">
        <f>IF($D94="","",(IF($C94="","",IF(ISNA(SUMIF('26'!$V:$V,$C94,'26'!$AB:$AB)),0,SUMIF('26'!$V:$V,$C94,'26'!$AB:$AB)))-IF($D94="","",IF(ISNA(SUMIF('26'!$B:$B,$D94,'26'!$L:$L)),0,SUMIF('26'!$B:$B,$D94,'26'!$L:$L)))))</f>
        <v/>
      </c>
      <c r="AF94" s="36" t="str">
        <f>IF($D94="","",(IF($C94="","",IF(ISNA(SUMIF('27'!$V:$V,$C94,'27'!$AB:$AB)),0,SUMIF('27'!$V:$V,$C94,'27'!$AB:$AB)))-IF($D94="","",IF(ISNA(SUMIF('27'!$B:$B,$D94,'27'!$L:$L)),0,SUMIF('27'!$B:$B,$D94,'27'!$L:$L)))))</f>
        <v/>
      </c>
      <c r="AG94" s="36" t="str">
        <f>IF($D94="","",(IF($C94="","",IF(ISNA(SUMIF('28'!$V:$V,$C94,'28'!$AB:$AB)),0,SUMIF('28'!$V:$V,$C94,'28'!$AB:$AB)))-IF($D94="","",IF(ISNA(SUMIF('28'!$B:$B,$D94,'28'!$L:$L)),0,SUMIF('28'!$B:$B,$D94,'28'!$L:$L)))))</f>
        <v/>
      </c>
      <c r="AH94" s="36" t="str">
        <f>IF($D94="","",(IF($C94="","",IF(ISNA(SUMIF('29'!$V:$V,$C94,'29'!$AB:$AB)),0,SUMIF('29'!$V:$V,$C94,'29'!$AB:$AB)))-IF($D94="","",IF(ISNA(SUMIF('29'!$B:$B,$D94,'29'!$L:$L)),0,SUMIF('29'!$B:$B,$D94,'29'!$L:$L)))))</f>
        <v/>
      </c>
      <c r="AI94" s="36" t="str">
        <f>IF($D94="","",(IF($C94="","",IF(ISNA(SUMIF('30'!$V:$V,$C94,'30'!$AB:$AB)),0,SUMIF('30'!$V:$V,$C94,'30'!$AB:$AB)))-IF($D94="","",IF(ISNA(SUMIF('30'!$B:$B,$D94,'30'!$L:$L)),0,SUMIF('30'!$B:$B,$D94,'30'!$L:$L)))))</f>
        <v/>
      </c>
      <c r="AJ94" s="36" t="str">
        <f>IF($D94="","",(IF($C94="","",IF(ISNA(SUMIF('31'!$V:$V,$C94,'31'!$AB:$AB)),0,SUMIF('31'!$V:$V,$C94,'31'!$AB:$AB)))-IF($D94="","",IF(ISNA(SUMIF('31'!$B:$B,$D94,'31'!$L:$L)),0,SUMIF('31'!$B:$B,$D94,'31'!$L:$L)))))</f>
        <v/>
      </c>
      <c r="AK94" s="37" t="str">
        <f t="shared" si="4"/>
        <v/>
      </c>
      <c r="AL94" s="33" t="str">
        <f t="shared" si="5"/>
        <v/>
      </c>
    </row>
    <row r="95" spans="1:38" ht="17.399999999999999" hidden="1">
      <c r="A95" s="20">
        <v>89</v>
      </c>
      <c r="C95" s="41" t="str">
        <f>IF(D95="","",VLOOKUP('CUADRO GENERADO'!D95,'BASE DATOS CONDUCTORES'!B:C,2,FALSE))</f>
        <v/>
      </c>
      <c r="D95" s="30" t="str">
        <f>IFERROR(VLOOKUP(A95,'BASE DATOS CONDUCTORES'!$X$4:$AB$1001,5,FALSE),"")</f>
        <v/>
      </c>
      <c r="E95" s="36" t="str">
        <f>IF(ISNA(VLOOKUP(D95,SALDOS!B:C,2,FALSE)),"",VLOOKUP(D95,SALDOS!B:C,2,FALSE))</f>
        <v/>
      </c>
      <c r="F95" s="36" t="str">
        <f>IF($D95="","",(IF($C95="","",IF(ISNA(SUMIF('1'!$V:$V,$C95,'1'!$AB:$AB)),0,SUMIF('1'!$V:$V,$C95,'1'!$AB:$AB)))-IF($D95="","",IF(ISNA(SUMIF('1'!$B:$B,$D95,'1'!$L:$L)),0,SUMIF('1'!$B:$B,$D95,'1'!$L:$L)))))</f>
        <v/>
      </c>
      <c r="G95" s="36" t="str">
        <f>IF($D95="","",(IF($C95="","",IF(ISNA(SUMIF('2'!$V:$V,$C95,'2'!$AB:$AB)),0,SUMIF('2'!$V:$V,$C95,'2'!$AB:$AB)))-IF($D95="","",IF(ISNA(SUMIF('2'!$B:$B,$D95,'2'!$L:$L)),0,SUMIF('2'!$B:$B,$D95,'2'!$L:$L)))))</f>
        <v/>
      </c>
      <c r="H95" s="36" t="str">
        <f>IF($D95="","",(IF($C95="","",IF(ISNA(SUMIF('3'!$V:$V,$C95,'3'!$AB:$AB)),0,SUMIF('3'!$V:$V,$C95,'3'!$AB:$AB)))-IF($D95="","",IF(ISNA(SUMIF('3'!$B:$B,$D95,'3'!$L:$L)),0,SUMIF('3'!$B:$B,$D95,'3'!$L:$L)))))</f>
        <v/>
      </c>
      <c r="I95" s="36" t="str">
        <f>IF($D95="","",(IF($C95="","",IF(ISNA(SUMIF('4'!$V:$V,$C95,'4'!$AB:$AB)),0,SUMIF('4'!$V:$V,$C95,'4'!$AB:$AB)))-IF($D95="","",IF(ISNA(SUMIF('4'!$B:$B,$D95,'4'!$L:$L)),0,SUMIF('4'!$B:$B,$D95,'4'!$L:$L)))))</f>
        <v/>
      </c>
      <c r="J95" s="36" t="str">
        <f>IF($D95="","",(IF($C95="","",IF(ISNA(SUMIF('5'!$V:$V,$C95,'5'!$AB:$AB)),0,SUMIF('5'!$V:$V,$C95,'5'!$AB:$AB)))-IF($D95="","",IF(ISNA(SUMIF('5'!$B:$B,$D95,'5'!$L:$L)),0,SUMIF('5'!$B:$B,$D95,'5'!$L:$L)))))</f>
        <v/>
      </c>
      <c r="K95" s="36" t="str">
        <f>IF($D95="","",(IF($C95="","",IF(ISNA(SUMIF('6'!$V:$V,$C95,'6'!$AB:$AB)),0,SUMIF('6'!$V:$V,$C95,'6'!$AB:$AB)))-IF($D95="","",IF(ISNA(SUMIF('6'!$B:$B,$D95,'6'!$L:$L)),0,SUMIF('6'!$B:$B,$D95,'6'!$L:$L)))))</f>
        <v/>
      </c>
      <c r="L95" s="36" t="str">
        <f>IF($D95="","",(IF($C95="","",IF(ISNA(SUMIF('7'!$V:$V,$C95,'7'!$AB:$AB)),0,SUMIF('7'!$V:$V,$C95,'7'!$AB:$AB)))-IF($D95="","",IF(ISNA(SUMIF('7'!$B:$B,$D95,'7'!$L:$L)),0,SUMIF('7'!$B:$B,$D95,'7'!$L:$L)))))</f>
        <v/>
      </c>
      <c r="M95" s="36" t="str">
        <f>IF($D95="","",(IF($C95="","",IF(ISNA(SUMIF('8'!$V:$V,$C95,'8'!$AB:$AB)),0,SUMIF('8'!$V:$V,$C95,'8'!$AB:$AB)))-IF($D95="","",IF(ISNA(SUMIF('8'!$B:$B,$D95,'8'!$L:$L)),0,SUMIF('8'!$B:$B,$D95,'8'!$L:$L)))))</f>
        <v/>
      </c>
      <c r="N95" s="36" t="str">
        <f>IF($D95="","",(IF($C95="","",IF(ISNA(SUMIF('9'!$V:$V,$C95,'9'!$AB:$AB)),0,SUMIF('9'!$V:$V,$C95,'9'!$AB:$AB)))-IF($D95="","",IF(ISNA(SUMIF('9'!$B:$B,$D95,'9'!$L:$L)),0,SUMIF('9'!$B:$B,$D95,'9'!$L:$L)))))</f>
        <v/>
      </c>
      <c r="O95" s="36" t="str">
        <f>IF($D95="","",(IF($C95="","",IF(ISNA(SUMIF('10'!$V:$V,$C95,'10'!$AB:$AB)),0,SUMIF('10'!$V:$V,$C95,'10'!$AB:$AB)))-IF($D95="","",IF(ISNA(SUMIF('10'!$B:$B,$D95,'10'!$L:$L)),0,SUMIF('10'!$B:$B,$D95,'10'!$L:$L)))))</f>
        <v/>
      </c>
      <c r="P95" s="36" t="str">
        <f>IF($D95="","",(IF($C95="","",IF(ISNA(SUMIF('11'!$V:$V,$C95,'11'!$AB:$AB)),0,SUMIF('11'!$V:$V,$C95,'11'!$AB:$AB)))-IF($D95="","",IF(ISNA(SUMIF('11'!$B:$B,$D95,'11'!$L:$L)),0,SUMIF('11'!$B:$B,$D95,'11'!$L:$L)))))</f>
        <v/>
      </c>
      <c r="Q95" s="36" t="str">
        <f>IF($D95="","",(IF($C95="","",IF(ISNA(SUMIF('12'!$V:$V,$C95,'12'!$AB:$AB)),0,SUMIF('12'!$V:$V,$C95,'12'!$AB:$AB)))-IF($D95="","",IF(ISNA(SUMIF('12'!$B:$B,$D95,'12'!$L:$L)),0,SUMIF('12'!$B:$B,$D95,'12'!$L:$L)))))</f>
        <v/>
      </c>
      <c r="R95" s="36" t="str">
        <f>IF($D95="","",(IF($C95="","",IF(ISNA(SUMIF('13'!$V:$V,$C95,'13'!$AB:$AB)),0,SUMIF('13'!$V:$V,$C95,'13'!$AB:$AB)))-IF($D95="","",IF(ISNA(SUMIF('13'!$B:$B,$D95,'13'!$L:$L)),0,SUMIF('13'!$B:$B,$D95,'13'!$L:$L)))))</f>
        <v/>
      </c>
      <c r="S95" s="36" t="str">
        <f>IF($D95="","",(IF($C95="","",IF(ISNA(SUMIF('14'!$V:$V,$C95,'14'!$AB:$AB)),0,SUMIF('14'!$V:$V,$C95,'14'!$AB:$AB)))-IF($D95="","",IF(ISNA(SUMIF('14'!$B:$B,$D95,'14'!$L:$L)),0,SUMIF('14'!$B:$B,$D95,'14'!$L:$L)))))</f>
        <v/>
      </c>
      <c r="T95" s="36" t="str">
        <f>IF($D95="","",(IF($C95="","",IF(ISNA(SUMIF('15'!$V:$V,$C95,'15'!$AB:$AB)),0,SUMIF('15'!$V:$V,$C95,'15'!$AB:$AB)))-IF($D95="","",IF(ISNA(SUMIF('15'!$B:$B,$D95,'15'!$L:$L)),0,SUMIF('15'!$B:$B,$D95,'15'!$L:$L)))))</f>
        <v/>
      </c>
      <c r="U95" s="36" t="str">
        <f>IF($D95="","",(IF($C95="","",IF(ISNA(SUMIF('16'!$V:$V,$C95,'16'!$AB:$AB)),0,SUMIF('16'!$V:$V,$C95,'16'!$AB:$AB)))-IF($D95="","",IF(ISNA(SUMIF('16'!$B:$B,$D95,'16'!$L:$L)),0,SUMIF('16'!$B:$B,$D95,'16'!$L:$L)))))</f>
        <v/>
      </c>
      <c r="V95" s="36" t="str">
        <f>IF($D95="","",(IF($C95="","",IF(ISNA(SUMIF('17'!$V:$V,$C95,'17'!$AB:$AB)),0,SUMIF('17'!$V:$V,$C95,'17'!$AB:$AB)))-IF($D95="","",IF(ISNA(SUMIF('17'!$B:$B,$D95,'17'!$L:$L)),0,SUMIF('17'!$B:$B,$D95,'17'!$L:$L)))))</f>
        <v/>
      </c>
      <c r="W95" s="36" t="str">
        <f>IF($D95="","",(IF($C95="","",IF(ISNA(SUMIF('18'!$V:$V,$C95,'18'!$AB:$AB)),0,SUMIF('18'!$V:$V,$C95,'18'!$AB:$AB)))-IF($D95="","",IF(ISNA(SUMIF('18'!$B:$B,$D95,'18'!$L:$L)),0,SUMIF('18'!$B:$B,$D95,'18'!$L:$L)))))</f>
        <v/>
      </c>
      <c r="X95" s="36" t="str">
        <f>IF($D95="","",(IF($C95="","",IF(ISNA(SUMIF('19'!$V:$V,$C95,'19'!$AB:$AB)),0,SUMIF('19'!$V:$V,$C95,'19'!$AB:$AB)))-IF($D95="","",IF(ISNA(SUMIF('19'!$B:$B,$D95,'19'!$L:$L)),0,SUMIF('19'!$B:$B,$D95,'19'!$L:$L)))))</f>
        <v/>
      </c>
      <c r="Y95" s="36" t="str">
        <f>IF($D95="","",(IF($C95="","",IF(ISNA(SUMIF('20'!$V:$V,$C95,'20'!$AB:$AB)),0,SUMIF('20'!$V:$V,$C95,'20'!$AB:$AB)))-IF($D95="","",IF(ISNA(SUMIF('20'!$B:$B,$D95,'20'!$L:$L)),0,SUMIF('20'!$B:$B,$D95,'20'!$L:$L)))))</f>
        <v/>
      </c>
      <c r="Z95" s="36" t="str">
        <f>IF($D95="","",(IF($C95="","",IF(ISNA(SUMIF('21'!$V:$V,$C95,'21'!$AB:$AB)),0,SUMIF('21'!$V:$V,$C95,'21'!$AB:$AB)))-IF($D95="","",IF(ISNA(SUMIF('21'!$B:$B,$D95,'21'!$L:$L)),0,SUMIF('21'!$B:$B,$D95,'21'!$L:$L)))))</f>
        <v/>
      </c>
      <c r="AA95" s="36" t="str">
        <f>IF($D95="","",(IF($C95="","",IF(ISNA(SUMIF('22'!$V:$V,$C95,'22'!$AB:$AB)),0,SUMIF('22'!$V:$V,$C95,'22'!$AB:$AB)))-IF($D95="","",IF(ISNA(SUMIF('22'!$B:$B,$D95,'22'!$L:$L)),0,SUMIF('22'!$B:$B,$D95,'22'!$L:$L)))))</f>
        <v/>
      </c>
      <c r="AB95" s="36" t="str">
        <f>IF($D95="","",(IF($C95="","",IF(ISNA(SUMIF('23'!$V:$V,$C95,'23'!$AB:$AB)),0,SUMIF('23'!$V:$V,$C95,'23'!$AB:$AB)))-IF($D95="","",IF(ISNA(SUMIF('23'!$B:$B,$D95,'23'!$L:$L)),0,SUMIF('23'!$B:$B,$D95,'23'!$L:$L)))))</f>
        <v/>
      </c>
      <c r="AC95" s="36" t="str">
        <f>IF($D95="","",(IF($C95="","",IF(ISNA(SUMIF('24'!$V:$V,$C95,'24'!$AB:$AB)),0,SUMIF('24'!$V:$V,$C95,'24'!$AB:$AB)))-IF($D95="","",IF(ISNA(SUMIF('24'!$B:$B,$D95,'24'!$L:$L)),0,SUMIF('24'!$B:$B,$D95,'24'!$L:$L)))))</f>
        <v/>
      </c>
      <c r="AD95" s="36" t="str">
        <f>IF($D95="","",(IF($C95="","",IF(ISNA(SUMIF('25'!$V:$V,$C95,'25'!$AB:$AB)),0,SUMIF('25'!$V:$V,$C95,'25'!$AB:$AB)))-IF($D95="","",IF(ISNA(SUMIF('25'!$B:$B,$D95,'25'!$L:$L)),0,SUMIF('25'!$B:$B,$D95,'25'!$L:$L)))))</f>
        <v/>
      </c>
      <c r="AE95" s="36" t="str">
        <f>IF($D95="","",(IF($C95="","",IF(ISNA(SUMIF('26'!$V:$V,$C95,'26'!$AB:$AB)),0,SUMIF('26'!$V:$V,$C95,'26'!$AB:$AB)))-IF($D95="","",IF(ISNA(SUMIF('26'!$B:$B,$D95,'26'!$L:$L)),0,SUMIF('26'!$B:$B,$D95,'26'!$L:$L)))))</f>
        <v/>
      </c>
      <c r="AF95" s="36" t="str">
        <f>IF($D95="","",(IF($C95="","",IF(ISNA(SUMIF('27'!$V:$V,$C95,'27'!$AB:$AB)),0,SUMIF('27'!$V:$V,$C95,'27'!$AB:$AB)))-IF($D95="","",IF(ISNA(SUMIF('27'!$B:$B,$D95,'27'!$L:$L)),0,SUMIF('27'!$B:$B,$D95,'27'!$L:$L)))))</f>
        <v/>
      </c>
      <c r="AG95" s="36" t="str">
        <f>IF($D95="","",(IF($C95="","",IF(ISNA(SUMIF('28'!$V:$V,$C95,'28'!$AB:$AB)),0,SUMIF('28'!$V:$V,$C95,'28'!$AB:$AB)))-IF($D95="","",IF(ISNA(SUMIF('28'!$B:$B,$D95,'28'!$L:$L)),0,SUMIF('28'!$B:$B,$D95,'28'!$L:$L)))))</f>
        <v/>
      </c>
      <c r="AH95" s="36" t="str">
        <f>IF($D95="","",(IF($C95="","",IF(ISNA(SUMIF('29'!$V:$V,$C95,'29'!$AB:$AB)),0,SUMIF('29'!$V:$V,$C95,'29'!$AB:$AB)))-IF($D95="","",IF(ISNA(SUMIF('29'!$B:$B,$D95,'29'!$L:$L)),0,SUMIF('29'!$B:$B,$D95,'29'!$L:$L)))))</f>
        <v/>
      </c>
      <c r="AI95" s="36" t="str">
        <f>IF($D95="","",(IF($C95="","",IF(ISNA(SUMIF('30'!$V:$V,$C95,'30'!$AB:$AB)),0,SUMIF('30'!$V:$V,$C95,'30'!$AB:$AB)))-IF($D95="","",IF(ISNA(SUMIF('30'!$B:$B,$D95,'30'!$L:$L)),0,SUMIF('30'!$B:$B,$D95,'30'!$L:$L)))))</f>
        <v/>
      </c>
      <c r="AJ95" s="36" t="str">
        <f>IF($D95="","",(IF($C95="","",IF(ISNA(SUMIF('31'!$V:$V,$C95,'31'!$AB:$AB)),0,SUMIF('31'!$V:$V,$C95,'31'!$AB:$AB)))-IF($D95="","",IF(ISNA(SUMIF('31'!$B:$B,$D95,'31'!$L:$L)),0,SUMIF('31'!$B:$B,$D95,'31'!$L:$L)))))</f>
        <v/>
      </c>
      <c r="AK95" s="37" t="str">
        <f t="shared" si="4"/>
        <v/>
      </c>
      <c r="AL95" s="33" t="str">
        <f t="shared" si="5"/>
        <v/>
      </c>
    </row>
    <row r="96" spans="1:38" ht="17.399999999999999" hidden="1">
      <c r="A96" s="20">
        <v>90</v>
      </c>
      <c r="C96" s="41" t="str">
        <f>IF(D96="","",VLOOKUP('CUADRO GENERADO'!D96,'BASE DATOS CONDUCTORES'!B:C,2,FALSE))</f>
        <v/>
      </c>
      <c r="D96" s="30" t="str">
        <f>IFERROR(VLOOKUP(A96,'BASE DATOS CONDUCTORES'!$X$4:$AB$1001,5,FALSE),"")</f>
        <v/>
      </c>
      <c r="E96" s="36" t="str">
        <f>IF(ISNA(VLOOKUP(D96,SALDOS!B:C,2,FALSE)),"",VLOOKUP(D96,SALDOS!B:C,2,FALSE))</f>
        <v/>
      </c>
      <c r="F96" s="36" t="str">
        <f>IF($D96="","",(IF($C96="","",IF(ISNA(SUMIF('1'!$V:$V,$C96,'1'!$AB:$AB)),0,SUMIF('1'!$V:$V,$C96,'1'!$AB:$AB)))-IF($D96="","",IF(ISNA(SUMIF('1'!$B:$B,$D96,'1'!$L:$L)),0,SUMIF('1'!$B:$B,$D96,'1'!$L:$L)))))</f>
        <v/>
      </c>
      <c r="G96" s="36" t="str">
        <f>IF($D96="","",(IF($C96="","",IF(ISNA(SUMIF('2'!$V:$V,$C96,'2'!$AB:$AB)),0,SUMIF('2'!$V:$V,$C96,'2'!$AB:$AB)))-IF($D96="","",IF(ISNA(SUMIF('2'!$B:$B,$D96,'2'!$L:$L)),0,SUMIF('2'!$B:$B,$D96,'2'!$L:$L)))))</f>
        <v/>
      </c>
      <c r="H96" s="36" t="str">
        <f>IF($D96="","",(IF($C96="","",IF(ISNA(SUMIF('3'!$V:$V,$C96,'3'!$AB:$AB)),0,SUMIF('3'!$V:$V,$C96,'3'!$AB:$AB)))-IF($D96="","",IF(ISNA(SUMIF('3'!$B:$B,$D96,'3'!$L:$L)),0,SUMIF('3'!$B:$B,$D96,'3'!$L:$L)))))</f>
        <v/>
      </c>
      <c r="I96" s="36" t="str">
        <f>IF($D96="","",(IF($C96="","",IF(ISNA(SUMIF('4'!$V:$V,$C96,'4'!$AB:$AB)),0,SUMIF('4'!$V:$V,$C96,'4'!$AB:$AB)))-IF($D96="","",IF(ISNA(SUMIF('4'!$B:$B,$D96,'4'!$L:$L)),0,SUMIF('4'!$B:$B,$D96,'4'!$L:$L)))))</f>
        <v/>
      </c>
      <c r="J96" s="36" t="str">
        <f>IF($D96="","",(IF($C96="","",IF(ISNA(SUMIF('5'!$V:$V,$C96,'5'!$AB:$AB)),0,SUMIF('5'!$V:$V,$C96,'5'!$AB:$AB)))-IF($D96="","",IF(ISNA(SUMIF('5'!$B:$B,$D96,'5'!$L:$L)),0,SUMIF('5'!$B:$B,$D96,'5'!$L:$L)))))</f>
        <v/>
      </c>
      <c r="K96" s="36" t="str">
        <f>IF($D96="","",(IF($C96="","",IF(ISNA(SUMIF('6'!$V:$V,$C96,'6'!$AB:$AB)),0,SUMIF('6'!$V:$V,$C96,'6'!$AB:$AB)))-IF($D96="","",IF(ISNA(SUMIF('6'!$B:$B,$D96,'6'!$L:$L)),0,SUMIF('6'!$B:$B,$D96,'6'!$L:$L)))))</f>
        <v/>
      </c>
      <c r="L96" s="36" t="str">
        <f>IF($D96="","",(IF($C96="","",IF(ISNA(SUMIF('7'!$V:$V,$C96,'7'!$AB:$AB)),0,SUMIF('7'!$V:$V,$C96,'7'!$AB:$AB)))-IF($D96="","",IF(ISNA(SUMIF('7'!$B:$B,$D96,'7'!$L:$L)),0,SUMIF('7'!$B:$B,$D96,'7'!$L:$L)))))</f>
        <v/>
      </c>
      <c r="M96" s="36" t="str">
        <f>IF($D96="","",(IF($C96="","",IF(ISNA(SUMIF('8'!$V:$V,$C96,'8'!$AB:$AB)),0,SUMIF('8'!$V:$V,$C96,'8'!$AB:$AB)))-IF($D96="","",IF(ISNA(SUMIF('8'!$B:$B,$D96,'8'!$L:$L)),0,SUMIF('8'!$B:$B,$D96,'8'!$L:$L)))))</f>
        <v/>
      </c>
      <c r="N96" s="36" t="str">
        <f>IF($D96="","",(IF($C96="","",IF(ISNA(SUMIF('9'!$V:$V,$C96,'9'!$AB:$AB)),0,SUMIF('9'!$V:$V,$C96,'9'!$AB:$AB)))-IF($D96="","",IF(ISNA(SUMIF('9'!$B:$B,$D96,'9'!$L:$L)),0,SUMIF('9'!$B:$B,$D96,'9'!$L:$L)))))</f>
        <v/>
      </c>
      <c r="O96" s="36" t="str">
        <f>IF($D96="","",(IF($C96="","",IF(ISNA(SUMIF('10'!$V:$V,$C96,'10'!$AB:$AB)),0,SUMIF('10'!$V:$V,$C96,'10'!$AB:$AB)))-IF($D96="","",IF(ISNA(SUMIF('10'!$B:$B,$D96,'10'!$L:$L)),0,SUMIF('10'!$B:$B,$D96,'10'!$L:$L)))))</f>
        <v/>
      </c>
      <c r="P96" s="36" t="str">
        <f>IF($D96="","",(IF($C96="","",IF(ISNA(SUMIF('11'!$V:$V,$C96,'11'!$AB:$AB)),0,SUMIF('11'!$V:$V,$C96,'11'!$AB:$AB)))-IF($D96="","",IF(ISNA(SUMIF('11'!$B:$B,$D96,'11'!$L:$L)),0,SUMIF('11'!$B:$B,$D96,'11'!$L:$L)))))</f>
        <v/>
      </c>
      <c r="Q96" s="36" t="str">
        <f>IF($D96="","",(IF($C96="","",IF(ISNA(SUMIF('12'!$V:$V,$C96,'12'!$AB:$AB)),0,SUMIF('12'!$V:$V,$C96,'12'!$AB:$AB)))-IF($D96="","",IF(ISNA(SUMIF('12'!$B:$B,$D96,'12'!$L:$L)),0,SUMIF('12'!$B:$B,$D96,'12'!$L:$L)))))</f>
        <v/>
      </c>
      <c r="R96" s="36" t="str">
        <f>IF($D96="","",(IF($C96="","",IF(ISNA(SUMIF('13'!$V:$V,$C96,'13'!$AB:$AB)),0,SUMIF('13'!$V:$V,$C96,'13'!$AB:$AB)))-IF($D96="","",IF(ISNA(SUMIF('13'!$B:$B,$D96,'13'!$L:$L)),0,SUMIF('13'!$B:$B,$D96,'13'!$L:$L)))))</f>
        <v/>
      </c>
      <c r="S96" s="36" t="str">
        <f>IF($D96="","",(IF($C96="","",IF(ISNA(SUMIF('14'!$V:$V,$C96,'14'!$AB:$AB)),0,SUMIF('14'!$V:$V,$C96,'14'!$AB:$AB)))-IF($D96="","",IF(ISNA(SUMIF('14'!$B:$B,$D96,'14'!$L:$L)),0,SUMIF('14'!$B:$B,$D96,'14'!$L:$L)))))</f>
        <v/>
      </c>
      <c r="T96" s="36" t="str">
        <f>IF($D96="","",(IF($C96="","",IF(ISNA(SUMIF('15'!$V:$V,$C96,'15'!$AB:$AB)),0,SUMIF('15'!$V:$V,$C96,'15'!$AB:$AB)))-IF($D96="","",IF(ISNA(SUMIF('15'!$B:$B,$D96,'15'!$L:$L)),0,SUMIF('15'!$B:$B,$D96,'15'!$L:$L)))))</f>
        <v/>
      </c>
      <c r="U96" s="36" t="str">
        <f>IF($D96="","",(IF($C96="","",IF(ISNA(SUMIF('16'!$V:$V,$C96,'16'!$AB:$AB)),0,SUMIF('16'!$V:$V,$C96,'16'!$AB:$AB)))-IF($D96="","",IF(ISNA(SUMIF('16'!$B:$B,$D96,'16'!$L:$L)),0,SUMIF('16'!$B:$B,$D96,'16'!$L:$L)))))</f>
        <v/>
      </c>
      <c r="V96" s="36" t="str">
        <f>IF($D96="","",(IF($C96="","",IF(ISNA(SUMIF('17'!$V:$V,$C96,'17'!$AB:$AB)),0,SUMIF('17'!$V:$V,$C96,'17'!$AB:$AB)))-IF($D96="","",IF(ISNA(SUMIF('17'!$B:$B,$D96,'17'!$L:$L)),0,SUMIF('17'!$B:$B,$D96,'17'!$L:$L)))))</f>
        <v/>
      </c>
      <c r="W96" s="36" t="str">
        <f>IF($D96="","",(IF($C96="","",IF(ISNA(SUMIF('18'!$V:$V,$C96,'18'!$AB:$AB)),0,SUMIF('18'!$V:$V,$C96,'18'!$AB:$AB)))-IF($D96="","",IF(ISNA(SUMIF('18'!$B:$B,$D96,'18'!$L:$L)),0,SUMIF('18'!$B:$B,$D96,'18'!$L:$L)))))</f>
        <v/>
      </c>
      <c r="X96" s="36" t="str">
        <f>IF($D96="","",(IF($C96="","",IF(ISNA(SUMIF('19'!$V:$V,$C96,'19'!$AB:$AB)),0,SUMIF('19'!$V:$V,$C96,'19'!$AB:$AB)))-IF($D96="","",IF(ISNA(SUMIF('19'!$B:$B,$D96,'19'!$L:$L)),0,SUMIF('19'!$B:$B,$D96,'19'!$L:$L)))))</f>
        <v/>
      </c>
      <c r="Y96" s="36" t="str">
        <f>IF($D96="","",(IF($C96="","",IF(ISNA(SUMIF('20'!$V:$V,$C96,'20'!$AB:$AB)),0,SUMIF('20'!$V:$V,$C96,'20'!$AB:$AB)))-IF($D96="","",IF(ISNA(SUMIF('20'!$B:$B,$D96,'20'!$L:$L)),0,SUMIF('20'!$B:$B,$D96,'20'!$L:$L)))))</f>
        <v/>
      </c>
      <c r="Z96" s="36" t="str">
        <f>IF($D96="","",(IF($C96="","",IF(ISNA(SUMIF('21'!$V:$V,$C96,'21'!$AB:$AB)),0,SUMIF('21'!$V:$V,$C96,'21'!$AB:$AB)))-IF($D96="","",IF(ISNA(SUMIF('21'!$B:$B,$D96,'21'!$L:$L)),0,SUMIF('21'!$B:$B,$D96,'21'!$L:$L)))))</f>
        <v/>
      </c>
      <c r="AA96" s="36" t="str">
        <f>IF($D96="","",(IF($C96="","",IF(ISNA(SUMIF('22'!$V:$V,$C96,'22'!$AB:$AB)),0,SUMIF('22'!$V:$V,$C96,'22'!$AB:$AB)))-IF($D96="","",IF(ISNA(SUMIF('22'!$B:$B,$D96,'22'!$L:$L)),0,SUMIF('22'!$B:$B,$D96,'22'!$L:$L)))))</f>
        <v/>
      </c>
      <c r="AB96" s="36" t="str">
        <f>IF($D96="","",(IF($C96="","",IF(ISNA(SUMIF('23'!$V:$V,$C96,'23'!$AB:$AB)),0,SUMIF('23'!$V:$V,$C96,'23'!$AB:$AB)))-IF($D96="","",IF(ISNA(SUMIF('23'!$B:$B,$D96,'23'!$L:$L)),0,SUMIF('23'!$B:$B,$D96,'23'!$L:$L)))))</f>
        <v/>
      </c>
      <c r="AC96" s="36" t="str">
        <f>IF($D96="","",(IF($C96="","",IF(ISNA(SUMIF('24'!$V:$V,$C96,'24'!$AB:$AB)),0,SUMIF('24'!$V:$V,$C96,'24'!$AB:$AB)))-IF($D96="","",IF(ISNA(SUMIF('24'!$B:$B,$D96,'24'!$L:$L)),0,SUMIF('24'!$B:$B,$D96,'24'!$L:$L)))))</f>
        <v/>
      </c>
      <c r="AD96" s="36" t="str">
        <f>IF($D96="","",(IF($C96="","",IF(ISNA(SUMIF('25'!$V:$V,$C96,'25'!$AB:$AB)),0,SUMIF('25'!$V:$V,$C96,'25'!$AB:$AB)))-IF($D96="","",IF(ISNA(SUMIF('25'!$B:$B,$D96,'25'!$L:$L)),0,SUMIF('25'!$B:$B,$D96,'25'!$L:$L)))))</f>
        <v/>
      </c>
      <c r="AE96" s="36" t="str">
        <f>IF($D96="","",(IF($C96="","",IF(ISNA(SUMIF('26'!$V:$V,$C96,'26'!$AB:$AB)),0,SUMIF('26'!$V:$V,$C96,'26'!$AB:$AB)))-IF($D96="","",IF(ISNA(SUMIF('26'!$B:$B,$D96,'26'!$L:$L)),0,SUMIF('26'!$B:$B,$D96,'26'!$L:$L)))))</f>
        <v/>
      </c>
      <c r="AF96" s="36" t="str">
        <f>IF($D96="","",(IF($C96="","",IF(ISNA(SUMIF('27'!$V:$V,$C96,'27'!$AB:$AB)),0,SUMIF('27'!$V:$V,$C96,'27'!$AB:$AB)))-IF($D96="","",IF(ISNA(SUMIF('27'!$B:$B,$D96,'27'!$L:$L)),0,SUMIF('27'!$B:$B,$D96,'27'!$L:$L)))))</f>
        <v/>
      </c>
      <c r="AG96" s="36" t="str">
        <f>IF($D96="","",(IF($C96="","",IF(ISNA(SUMIF('28'!$V:$V,$C96,'28'!$AB:$AB)),0,SUMIF('28'!$V:$V,$C96,'28'!$AB:$AB)))-IF($D96="","",IF(ISNA(SUMIF('28'!$B:$B,$D96,'28'!$L:$L)),0,SUMIF('28'!$B:$B,$D96,'28'!$L:$L)))))</f>
        <v/>
      </c>
      <c r="AH96" s="36" t="str">
        <f>IF($D96="","",(IF($C96="","",IF(ISNA(SUMIF('29'!$V:$V,$C96,'29'!$AB:$AB)),0,SUMIF('29'!$V:$V,$C96,'29'!$AB:$AB)))-IF($D96="","",IF(ISNA(SUMIF('29'!$B:$B,$D96,'29'!$L:$L)),0,SUMIF('29'!$B:$B,$D96,'29'!$L:$L)))))</f>
        <v/>
      </c>
      <c r="AI96" s="36" t="str">
        <f>IF($D96="","",(IF($C96="","",IF(ISNA(SUMIF('30'!$V:$V,$C96,'30'!$AB:$AB)),0,SUMIF('30'!$V:$V,$C96,'30'!$AB:$AB)))-IF($D96="","",IF(ISNA(SUMIF('30'!$B:$B,$D96,'30'!$L:$L)),0,SUMIF('30'!$B:$B,$D96,'30'!$L:$L)))))</f>
        <v/>
      </c>
      <c r="AJ96" s="36" t="str">
        <f>IF($D96="","",(IF($C96="","",IF(ISNA(SUMIF('31'!$V:$V,$C96,'31'!$AB:$AB)),0,SUMIF('31'!$V:$V,$C96,'31'!$AB:$AB)))-IF($D96="","",IF(ISNA(SUMIF('31'!$B:$B,$D96,'31'!$L:$L)),0,SUMIF('31'!$B:$B,$D96,'31'!$L:$L)))))</f>
        <v/>
      </c>
      <c r="AK96" s="37" t="str">
        <f t="shared" si="4"/>
        <v/>
      </c>
      <c r="AL96" s="33" t="str">
        <f t="shared" si="5"/>
        <v/>
      </c>
    </row>
    <row r="97" spans="1:38" ht="17.399999999999999" hidden="1">
      <c r="A97" s="20">
        <v>91</v>
      </c>
      <c r="C97" s="41" t="str">
        <f>IF(D97="","",VLOOKUP('CUADRO GENERADO'!D97,'BASE DATOS CONDUCTORES'!B:C,2,FALSE))</f>
        <v/>
      </c>
      <c r="D97" s="30" t="str">
        <f>IFERROR(VLOOKUP(A97,'BASE DATOS CONDUCTORES'!$X$4:$AB$1001,5,FALSE),"")</f>
        <v/>
      </c>
      <c r="E97" s="36" t="str">
        <f>IF(ISNA(VLOOKUP(D97,SALDOS!B:C,2,FALSE)),"",VLOOKUP(D97,SALDOS!B:C,2,FALSE))</f>
        <v/>
      </c>
      <c r="F97" s="36" t="str">
        <f>IF($D97="","",(IF($C97="","",IF(ISNA(SUMIF('1'!$V:$V,$C97,'1'!$AB:$AB)),0,SUMIF('1'!$V:$V,$C97,'1'!$AB:$AB)))-IF($D97="","",IF(ISNA(SUMIF('1'!$B:$B,$D97,'1'!$L:$L)),0,SUMIF('1'!$B:$B,$D97,'1'!$L:$L)))))</f>
        <v/>
      </c>
      <c r="G97" s="36" t="str">
        <f>IF($D97="","",(IF($C97="","",IF(ISNA(SUMIF('2'!$V:$V,$C97,'2'!$AB:$AB)),0,SUMIF('2'!$V:$V,$C97,'2'!$AB:$AB)))-IF($D97="","",IF(ISNA(SUMIF('2'!$B:$B,$D97,'2'!$L:$L)),0,SUMIF('2'!$B:$B,$D97,'2'!$L:$L)))))</f>
        <v/>
      </c>
      <c r="H97" s="36" t="str">
        <f>IF($D97="","",(IF($C97="","",IF(ISNA(SUMIF('3'!$V:$V,$C97,'3'!$AB:$AB)),0,SUMIF('3'!$V:$V,$C97,'3'!$AB:$AB)))-IF($D97="","",IF(ISNA(SUMIF('3'!$B:$B,$D97,'3'!$L:$L)),0,SUMIF('3'!$B:$B,$D97,'3'!$L:$L)))))</f>
        <v/>
      </c>
      <c r="I97" s="36" t="str">
        <f>IF($D97="","",(IF($C97="","",IF(ISNA(SUMIF('4'!$V:$V,$C97,'4'!$AB:$AB)),0,SUMIF('4'!$V:$V,$C97,'4'!$AB:$AB)))-IF($D97="","",IF(ISNA(SUMIF('4'!$B:$B,$D97,'4'!$L:$L)),0,SUMIF('4'!$B:$B,$D97,'4'!$L:$L)))))</f>
        <v/>
      </c>
      <c r="J97" s="36" t="str">
        <f>IF($D97="","",(IF($C97="","",IF(ISNA(SUMIF('5'!$V:$V,$C97,'5'!$AB:$AB)),0,SUMIF('5'!$V:$V,$C97,'5'!$AB:$AB)))-IF($D97="","",IF(ISNA(SUMIF('5'!$B:$B,$D97,'5'!$L:$L)),0,SUMIF('5'!$B:$B,$D97,'5'!$L:$L)))))</f>
        <v/>
      </c>
      <c r="K97" s="36" t="str">
        <f>IF($D97="","",(IF($C97="","",IF(ISNA(SUMIF('6'!$V:$V,$C97,'6'!$AB:$AB)),0,SUMIF('6'!$V:$V,$C97,'6'!$AB:$AB)))-IF($D97="","",IF(ISNA(SUMIF('6'!$B:$B,$D97,'6'!$L:$L)),0,SUMIF('6'!$B:$B,$D97,'6'!$L:$L)))))</f>
        <v/>
      </c>
      <c r="L97" s="36" t="str">
        <f>IF($D97="","",(IF($C97="","",IF(ISNA(SUMIF('7'!$V:$V,$C97,'7'!$AB:$AB)),0,SUMIF('7'!$V:$V,$C97,'7'!$AB:$AB)))-IF($D97="","",IF(ISNA(SUMIF('7'!$B:$B,$D97,'7'!$L:$L)),0,SUMIF('7'!$B:$B,$D97,'7'!$L:$L)))))</f>
        <v/>
      </c>
      <c r="M97" s="36" t="str">
        <f>IF($D97="","",(IF($C97="","",IF(ISNA(SUMIF('8'!$V:$V,$C97,'8'!$AB:$AB)),0,SUMIF('8'!$V:$V,$C97,'8'!$AB:$AB)))-IF($D97="","",IF(ISNA(SUMIF('8'!$B:$B,$D97,'8'!$L:$L)),0,SUMIF('8'!$B:$B,$D97,'8'!$L:$L)))))</f>
        <v/>
      </c>
      <c r="N97" s="36" t="str">
        <f>IF($D97="","",(IF($C97="","",IF(ISNA(SUMIF('9'!$V:$V,$C97,'9'!$AB:$AB)),0,SUMIF('9'!$V:$V,$C97,'9'!$AB:$AB)))-IF($D97="","",IF(ISNA(SUMIF('9'!$B:$B,$D97,'9'!$L:$L)),0,SUMIF('9'!$B:$B,$D97,'9'!$L:$L)))))</f>
        <v/>
      </c>
      <c r="O97" s="36" t="str">
        <f>IF($D97="","",(IF($C97="","",IF(ISNA(SUMIF('10'!$V:$V,$C97,'10'!$AB:$AB)),0,SUMIF('10'!$V:$V,$C97,'10'!$AB:$AB)))-IF($D97="","",IF(ISNA(SUMIF('10'!$B:$B,$D97,'10'!$L:$L)),0,SUMIF('10'!$B:$B,$D97,'10'!$L:$L)))))</f>
        <v/>
      </c>
      <c r="P97" s="36" t="str">
        <f>IF($D97="","",(IF($C97="","",IF(ISNA(SUMIF('11'!$V:$V,$C97,'11'!$AB:$AB)),0,SUMIF('11'!$V:$V,$C97,'11'!$AB:$AB)))-IF($D97="","",IF(ISNA(SUMIF('11'!$B:$B,$D97,'11'!$L:$L)),0,SUMIF('11'!$B:$B,$D97,'11'!$L:$L)))))</f>
        <v/>
      </c>
      <c r="Q97" s="36" t="str">
        <f>IF($D97="","",(IF($C97="","",IF(ISNA(SUMIF('12'!$V:$V,$C97,'12'!$AB:$AB)),0,SUMIF('12'!$V:$V,$C97,'12'!$AB:$AB)))-IF($D97="","",IF(ISNA(SUMIF('12'!$B:$B,$D97,'12'!$L:$L)),0,SUMIF('12'!$B:$B,$D97,'12'!$L:$L)))))</f>
        <v/>
      </c>
      <c r="R97" s="36" t="str">
        <f>IF($D97="","",(IF($C97="","",IF(ISNA(SUMIF('13'!$V:$V,$C97,'13'!$AB:$AB)),0,SUMIF('13'!$V:$V,$C97,'13'!$AB:$AB)))-IF($D97="","",IF(ISNA(SUMIF('13'!$B:$B,$D97,'13'!$L:$L)),0,SUMIF('13'!$B:$B,$D97,'13'!$L:$L)))))</f>
        <v/>
      </c>
      <c r="S97" s="36" t="str">
        <f>IF($D97="","",(IF($C97="","",IF(ISNA(SUMIF('14'!$V:$V,$C97,'14'!$AB:$AB)),0,SUMIF('14'!$V:$V,$C97,'14'!$AB:$AB)))-IF($D97="","",IF(ISNA(SUMIF('14'!$B:$B,$D97,'14'!$L:$L)),0,SUMIF('14'!$B:$B,$D97,'14'!$L:$L)))))</f>
        <v/>
      </c>
      <c r="T97" s="36" t="str">
        <f>IF($D97="","",(IF($C97="","",IF(ISNA(SUMIF('15'!$V:$V,$C97,'15'!$AB:$AB)),0,SUMIF('15'!$V:$V,$C97,'15'!$AB:$AB)))-IF($D97="","",IF(ISNA(SUMIF('15'!$B:$B,$D97,'15'!$L:$L)),0,SUMIF('15'!$B:$B,$D97,'15'!$L:$L)))))</f>
        <v/>
      </c>
      <c r="U97" s="36" t="str">
        <f>IF($D97="","",(IF($C97="","",IF(ISNA(SUMIF('16'!$V:$V,$C97,'16'!$AB:$AB)),0,SUMIF('16'!$V:$V,$C97,'16'!$AB:$AB)))-IF($D97="","",IF(ISNA(SUMIF('16'!$B:$B,$D97,'16'!$L:$L)),0,SUMIF('16'!$B:$B,$D97,'16'!$L:$L)))))</f>
        <v/>
      </c>
      <c r="V97" s="36" t="str">
        <f>IF($D97="","",(IF($C97="","",IF(ISNA(SUMIF('17'!$V:$V,$C97,'17'!$AB:$AB)),0,SUMIF('17'!$V:$V,$C97,'17'!$AB:$AB)))-IF($D97="","",IF(ISNA(SUMIF('17'!$B:$B,$D97,'17'!$L:$L)),0,SUMIF('17'!$B:$B,$D97,'17'!$L:$L)))))</f>
        <v/>
      </c>
      <c r="W97" s="36" t="str">
        <f>IF($D97="","",(IF($C97="","",IF(ISNA(SUMIF('18'!$V:$V,$C97,'18'!$AB:$AB)),0,SUMIF('18'!$V:$V,$C97,'18'!$AB:$AB)))-IF($D97="","",IF(ISNA(SUMIF('18'!$B:$B,$D97,'18'!$L:$L)),0,SUMIF('18'!$B:$B,$D97,'18'!$L:$L)))))</f>
        <v/>
      </c>
      <c r="X97" s="36" t="str">
        <f>IF($D97="","",(IF($C97="","",IF(ISNA(SUMIF('19'!$V:$V,$C97,'19'!$AB:$AB)),0,SUMIF('19'!$V:$V,$C97,'19'!$AB:$AB)))-IF($D97="","",IF(ISNA(SUMIF('19'!$B:$B,$D97,'19'!$L:$L)),0,SUMIF('19'!$B:$B,$D97,'19'!$L:$L)))))</f>
        <v/>
      </c>
      <c r="Y97" s="36" t="str">
        <f>IF($D97="","",(IF($C97="","",IF(ISNA(SUMIF('20'!$V:$V,$C97,'20'!$AB:$AB)),0,SUMIF('20'!$V:$V,$C97,'20'!$AB:$AB)))-IF($D97="","",IF(ISNA(SUMIF('20'!$B:$B,$D97,'20'!$L:$L)),0,SUMIF('20'!$B:$B,$D97,'20'!$L:$L)))))</f>
        <v/>
      </c>
      <c r="Z97" s="36" t="str">
        <f>IF($D97="","",(IF($C97="","",IF(ISNA(SUMIF('21'!$V:$V,$C97,'21'!$AB:$AB)),0,SUMIF('21'!$V:$V,$C97,'21'!$AB:$AB)))-IF($D97="","",IF(ISNA(SUMIF('21'!$B:$B,$D97,'21'!$L:$L)),0,SUMIF('21'!$B:$B,$D97,'21'!$L:$L)))))</f>
        <v/>
      </c>
      <c r="AA97" s="36" t="str">
        <f>IF($D97="","",(IF($C97="","",IF(ISNA(SUMIF('22'!$V:$V,$C97,'22'!$AB:$AB)),0,SUMIF('22'!$V:$V,$C97,'22'!$AB:$AB)))-IF($D97="","",IF(ISNA(SUMIF('22'!$B:$B,$D97,'22'!$L:$L)),0,SUMIF('22'!$B:$B,$D97,'22'!$L:$L)))))</f>
        <v/>
      </c>
      <c r="AB97" s="36" t="str">
        <f>IF($D97="","",(IF($C97="","",IF(ISNA(SUMIF('23'!$V:$V,$C97,'23'!$AB:$AB)),0,SUMIF('23'!$V:$V,$C97,'23'!$AB:$AB)))-IF($D97="","",IF(ISNA(SUMIF('23'!$B:$B,$D97,'23'!$L:$L)),0,SUMIF('23'!$B:$B,$D97,'23'!$L:$L)))))</f>
        <v/>
      </c>
      <c r="AC97" s="36" t="str">
        <f>IF($D97="","",(IF($C97="","",IF(ISNA(SUMIF('24'!$V:$V,$C97,'24'!$AB:$AB)),0,SUMIF('24'!$V:$V,$C97,'24'!$AB:$AB)))-IF($D97="","",IF(ISNA(SUMIF('24'!$B:$B,$D97,'24'!$L:$L)),0,SUMIF('24'!$B:$B,$D97,'24'!$L:$L)))))</f>
        <v/>
      </c>
      <c r="AD97" s="36" t="str">
        <f>IF($D97="","",(IF($C97="","",IF(ISNA(SUMIF('25'!$V:$V,$C97,'25'!$AB:$AB)),0,SUMIF('25'!$V:$V,$C97,'25'!$AB:$AB)))-IF($D97="","",IF(ISNA(SUMIF('25'!$B:$B,$D97,'25'!$L:$L)),0,SUMIF('25'!$B:$B,$D97,'25'!$L:$L)))))</f>
        <v/>
      </c>
      <c r="AE97" s="36" t="str">
        <f>IF($D97="","",(IF($C97="","",IF(ISNA(SUMIF('26'!$V:$V,$C97,'26'!$AB:$AB)),0,SUMIF('26'!$V:$V,$C97,'26'!$AB:$AB)))-IF($D97="","",IF(ISNA(SUMIF('26'!$B:$B,$D97,'26'!$L:$L)),0,SUMIF('26'!$B:$B,$D97,'26'!$L:$L)))))</f>
        <v/>
      </c>
      <c r="AF97" s="36" t="str">
        <f>IF($D97="","",(IF($C97="","",IF(ISNA(SUMIF('27'!$V:$V,$C97,'27'!$AB:$AB)),0,SUMIF('27'!$V:$V,$C97,'27'!$AB:$AB)))-IF($D97="","",IF(ISNA(SUMIF('27'!$B:$B,$D97,'27'!$L:$L)),0,SUMIF('27'!$B:$B,$D97,'27'!$L:$L)))))</f>
        <v/>
      </c>
      <c r="AG97" s="36" t="str">
        <f>IF($D97="","",(IF($C97="","",IF(ISNA(SUMIF('28'!$V:$V,$C97,'28'!$AB:$AB)),0,SUMIF('28'!$V:$V,$C97,'28'!$AB:$AB)))-IF($D97="","",IF(ISNA(SUMIF('28'!$B:$B,$D97,'28'!$L:$L)),0,SUMIF('28'!$B:$B,$D97,'28'!$L:$L)))))</f>
        <v/>
      </c>
      <c r="AH97" s="36" t="str">
        <f>IF($D97="","",(IF($C97="","",IF(ISNA(SUMIF('29'!$V:$V,$C97,'29'!$AB:$AB)),0,SUMIF('29'!$V:$V,$C97,'29'!$AB:$AB)))-IF($D97="","",IF(ISNA(SUMIF('29'!$B:$B,$D97,'29'!$L:$L)),0,SUMIF('29'!$B:$B,$D97,'29'!$L:$L)))))</f>
        <v/>
      </c>
      <c r="AI97" s="36" t="str">
        <f>IF($D97="","",(IF($C97="","",IF(ISNA(SUMIF('30'!$V:$V,$C97,'30'!$AB:$AB)),0,SUMIF('30'!$V:$V,$C97,'30'!$AB:$AB)))-IF($D97="","",IF(ISNA(SUMIF('30'!$B:$B,$D97,'30'!$L:$L)),0,SUMIF('30'!$B:$B,$D97,'30'!$L:$L)))))</f>
        <v/>
      </c>
      <c r="AJ97" s="36" t="str">
        <f>IF($D97="","",(IF($C97="","",IF(ISNA(SUMIF('31'!$V:$V,$C97,'31'!$AB:$AB)),0,SUMIF('31'!$V:$V,$C97,'31'!$AB:$AB)))-IF($D97="","",IF(ISNA(SUMIF('31'!$B:$B,$D97,'31'!$L:$L)),0,SUMIF('31'!$B:$B,$D97,'31'!$L:$L)))))</f>
        <v/>
      </c>
      <c r="AK97" s="37" t="str">
        <f t="shared" si="4"/>
        <v/>
      </c>
      <c r="AL97" s="33" t="str">
        <f t="shared" si="5"/>
        <v/>
      </c>
    </row>
    <row r="98" spans="1:38" ht="17.399999999999999" hidden="1">
      <c r="A98" s="20">
        <v>92</v>
      </c>
      <c r="C98" s="41" t="str">
        <f>IF(D98="","",VLOOKUP('CUADRO GENERADO'!D98,'BASE DATOS CONDUCTORES'!B:C,2,FALSE))</f>
        <v/>
      </c>
      <c r="D98" s="30" t="str">
        <f>IFERROR(VLOOKUP(A98,'BASE DATOS CONDUCTORES'!$X$4:$AB$1001,5,FALSE),"")</f>
        <v/>
      </c>
      <c r="E98" s="36" t="str">
        <f>IF(ISNA(VLOOKUP(D98,SALDOS!B:C,2,FALSE)),"",VLOOKUP(D98,SALDOS!B:C,2,FALSE))</f>
        <v/>
      </c>
      <c r="F98" s="36" t="str">
        <f>IF($D98="","",(IF($C98="","",IF(ISNA(SUMIF('1'!$V:$V,$C98,'1'!$AB:$AB)),0,SUMIF('1'!$V:$V,$C98,'1'!$AB:$AB)))-IF($D98="","",IF(ISNA(SUMIF('1'!$B:$B,$D98,'1'!$L:$L)),0,SUMIF('1'!$B:$B,$D98,'1'!$L:$L)))))</f>
        <v/>
      </c>
      <c r="G98" s="36" t="str">
        <f>IF($D98="","",(IF($C98="","",IF(ISNA(SUMIF('2'!$V:$V,$C98,'2'!$AB:$AB)),0,SUMIF('2'!$V:$V,$C98,'2'!$AB:$AB)))-IF($D98="","",IF(ISNA(SUMIF('2'!$B:$B,$D98,'2'!$L:$L)),0,SUMIF('2'!$B:$B,$D98,'2'!$L:$L)))))</f>
        <v/>
      </c>
      <c r="H98" s="36" t="str">
        <f>IF($D98="","",(IF($C98="","",IF(ISNA(SUMIF('3'!$V:$V,$C98,'3'!$AB:$AB)),0,SUMIF('3'!$V:$V,$C98,'3'!$AB:$AB)))-IF($D98="","",IF(ISNA(SUMIF('3'!$B:$B,$D98,'3'!$L:$L)),0,SUMIF('3'!$B:$B,$D98,'3'!$L:$L)))))</f>
        <v/>
      </c>
      <c r="I98" s="36" t="str">
        <f>IF($D98="","",(IF($C98="","",IF(ISNA(SUMIF('4'!$V:$V,$C98,'4'!$AB:$AB)),0,SUMIF('4'!$V:$V,$C98,'4'!$AB:$AB)))-IF($D98="","",IF(ISNA(SUMIF('4'!$B:$B,$D98,'4'!$L:$L)),0,SUMIF('4'!$B:$B,$D98,'4'!$L:$L)))))</f>
        <v/>
      </c>
      <c r="J98" s="36" t="str">
        <f>IF($D98="","",(IF($C98="","",IF(ISNA(SUMIF('5'!$V:$V,$C98,'5'!$AB:$AB)),0,SUMIF('5'!$V:$V,$C98,'5'!$AB:$AB)))-IF($D98="","",IF(ISNA(SUMIF('5'!$B:$B,$D98,'5'!$L:$L)),0,SUMIF('5'!$B:$B,$D98,'5'!$L:$L)))))</f>
        <v/>
      </c>
      <c r="K98" s="36" t="str">
        <f>IF($D98="","",(IF($C98="","",IF(ISNA(SUMIF('6'!$V:$V,$C98,'6'!$AB:$AB)),0,SUMIF('6'!$V:$V,$C98,'6'!$AB:$AB)))-IF($D98="","",IF(ISNA(SUMIF('6'!$B:$B,$D98,'6'!$L:$L)),0,SUMIF('6'!$B:$B,$D98,'6'!$L:$L)))))</f>
        <v/>
      </c>
      <c r="L98" s="36" t="str">
        <f>IF($D98="","",(IF($C98="","",IF(ISNA(SUMIF('7'!$V:$V,$C98,'7'!$AB:$AB)),0,SUMIF('7'!$V:$V,$C98,'7'!$AB:$AB)))-IF($D98="","",IF(ISNA(SUMIF('7'!$B:$B,$D98,'7'!$L:$L)),0,SUMIF('7'!$B:$B,$D98,'7'!$L:$L)))))</f>
        <v/>
      </c>
      <c r="M98" s="36" t="str">
        <f>IF($D98="","",(IF($C98="","",IF(ISNA(SUMIF('8'!$V:$V,$C98,'8'!$AB:$AB)),0,SUMIF('8'!$V:$V,$C98,'8'!$AB:$AB)))-IF($D98="","",IF(ISNA(SUMIF('8'!$B:$B,$D98,'8'!$L:$L)),0,SUMIF('8'!$B:$B,$D98,'8'!$L:$L)))))</f>
        <v/>
      </c>
      <c r="N98" s="36" t="str">
        <f>IF($D98="","",(IF($C98="","",IF(ISNA(SUMIF('9'!$V:$V,$C98,'9'!$AB:$AB)),0,SUMIF('9'!$V:$V,$C98,'9'!$AB:$AB)))-IF($D98="","",IF(ISNA(SUMIF('9'!$B:$B,$D98,'9'!$L:$L)),0,SUMIF('9'!$B:$B,$D98,'9'!$L:$L)))))</f>
        <v/>
      </c>
      <c r="O98" s="36" t="str">
        <f>IF($D98="","",(IF($C98="","",IF(ISNA(SUMIF('10'!$V:$V,$C98,'10'!$AB:$AB)),0,SUMIF('10'!$V:$V,$C98,'10'!$AB:$AB)))-IF($D98="","",IF(ISNA(SUMIF('10'!$B:$B,$D98,'10'!$L:$L)),0,SUMIF('10'!$B:$B,$D98,'10'!$L:$L)))))</f>
        <v/>
      </c>
      <c r="P98" s="36" t="str">
        <f>IF($D98="","",(IF($C98="","",IF(ISNA(SUMIF('11'!$V:$V,$C98,'11'!$AB:$AB)),0,SUMIF('11'!$V:$V,$C98,'11'!$AB:$AB)))-IF($D98="","",IF(ISNA(SUMIF('11'!$B:$B,$D98,'11'!$L:$L)),0,SUMIF('11'!$B:$B,$D98,'11'!$L:$L)))))</f>
        <v/>
      </c>
      <c r="Q98" s="36" t="str">
        <f>IF($D98="","",(IF($C98="","",IF(ISNA(SUMIF('12'!$V:$V,$C98,'12'!$AB:$AB)),0,SUMIF('12'!$V:$V,$C98,'12'!$AB:$AB)))-IF($D98="","",IF(ISNA(SUMIF('12'!$B:$B,$D98,'12'!$L:$L)),0,SUMIF('12'!$B:$B,$D98,'12'!$L:$L)))))</f>
        <v/>
      </c>
      <c r="R98" s="36" t="str">
        <f>IF($D98="","",(IF($C98="","",IF(ISNA(SUMIF('13'!$V:$V,$C98,'13'!$AB:$AB)),0,SUMIF('13'!$V:$V,$C98,'13'!$AB:$AB)))-IF($D98="","",IF(ISNA(SUMIF('13'!$B:$B,$D98,'13'!$L:$L)),0,SUMIF('13'!$B:$B,$D98,'13'!$L:$L)))))</f>
        <v/>
      </c>
      <c r="S98" s="36" t="str">
        <f>IF($D98="","",(IF($C98="","",IF(ISNA(SUMIF('14'!$V:$V,$C98,'14'!$AB:$AB)),0,SUMIF('14'!$V:$V,$C98,'14'!$AB:$AB)))-IF($D98="","",IF(ISNA(SUMIF('14'!$B:$B,$D98,'14'!$L:$L)),0,SUMIF('14'!$B:$B,$D98,'14'!$L:$L)))))</f>
        <v/>
      </c>
      <c r="T98" s="36" t="str">
        <f>IF($D98="","",(IF($C98="","",IF(ISNA(SUMIF('15'!$V:$V,$C98,'15'!$AB:$AB)),0,SUMIF('15'!$V:$V,$C98,'15'!$AB:$AB)))-IF($D98="","",IF(ISNA(SUMIF('15'!$B:$B,$D98,'15'!$L:$L)),0,SUMIF('15'!$B:$B,$D98,'15'!$L:$L)))))</f>
        <v/>
      </c>
      <c r="U98" s="36" t="str">
        <f>IF($D98="","",(IF($C98="","",IF(ISNA(SUMIF('16'!$V:$V,$C98,'16'!$AB:$AB)),0,SUMIF('16'!$V:$V,$C98,'16'!$AB:$AB)))-IF($D98="","",IF(ISNA(SUMIF('16'!$B:$B,$D98,'16'!$L:$L)),0,SUMIF('16'!$B:$B,$D98,'16'!$L:$L)))))</f>
        <v/>
      </c>
      <c r="V98" s="36" t="str">
        <f>IF($D98="","",(IF($C98="","",IF(ISNA(SUMIF('17'!$V:$V,$C98,'17'!$AB:$AB)),0,SUMIF('17'!$V:$V,$C98,'17'!$AB:$AB)))-IF($D98="","",IF(ISNA(SUMIF('17'!$B:$B,$D98,'17'!$L:$L)),0,SUMIF('17'!$B:$B,$D98,'17'!$L:$L)))))</f>
        <v/>
      </c>
      <c r="W98" s="36" t="str">
        <f>IF($D98="","",(IF($C98="","",IF(ISNA(SUMIF('18'!$V:$V,$C98,'18'!$AB:$AB)),0,SUMIF('18'!$V:$V,$C98,'18'!$AB:$AB)))-IF($D98="","",IF(ISNA(SUMIF('18'!$B:$B,$D98,'18'!$L:$L)),0,SUMIF('18'!$B:$B,$D98,'18'!$L:$L)))))</f>
        <v/>
      </c>
      <c r="X98" s="36" t="str">
        <f>IF($D98="","",(IF($C98="","",IF(ISNA(SUMIF('19'!$V:$V,$C98,'19'!$AB:$AB)),0,SUMIF('19'!$V:$V,$C98,'19'!$AB:$AB)))-IF($D98="","",IF(ISNA(SUMIF('19'!$B:$B,$D98,'19'!$L:$L)),0,SUMIF('19'!$B:$B,$D98,'19'!$L:$L)))))</f>
        <v/>
      </c>
      <c r="Y98" s="36" t="str">
        <f>IF($D98="","",(IF($C98="","",IF(ISNA(SUMIF('20'!$V:$V,$C98,'20'!$AB:$AB)),0,SUMIF('20'!$V:$V,$C98,'20'!$AB:$AB)))-IF($D98="","",IF(ISNA(SUMIF('20'!$B:$B,$D98,'20'!$L:$L)),0,SUMIF('20'!$B:$B,$D98,'20'!$L:$L)))))</f>
        <v/>
      </c>
      <c r="Z98" s="36" t="str">
        <f>IF($D98="","",(IF($C98="","",IF(ISNA(SUMIF('21'!$V:$V,$C98,'21'!$AB:$AB)),0,SUMIF('21'!$V:$V,$C98,'21'!$AB:$AB)))-IF($D98="","",IF(ISNA(SUMIF('21'!$B:$B,$D98,'21'!$L:$L)),0,SUMIF('21'!$B:$B,$D98,'21'!$L:$L)))))</f>
        <v/>
      </c>
      <c r="AA98" s="36" t="str">
        <f>IF($D98="","",(IF($C98="","",IF(ISNA(SUMIF('22'!$V:$V,$C98,'22'!$AB:$AB)),0,SUMIF('22'!$V:$V,$C98,'22'!$AB:$AB)))-IF($D98="","",IF(ISNA(SUMIF('22'!$B:$B,$D98,'22'!$L:$L)),0,SUMIF('22'!$B:$B,$D98,'22'!$L:$L)))))</f>
        <v/>
      </c>
      <c r="AB98" s="36" t="str">
        <f>IF($D98="","",(IF($C98="","",IF(ISNA(SUMIF('23'!$V:$V,$C98,'23'!$AB:$AB)),0,SUMIF('23'!$V:$V,$C98,'23'!$AB:$AB)))-IF($D98="","",IF(ISNA(SUMIF('23'!$B:$B,$D98,'23'!$L:$L)),0,SUMIF('23'!$B:$B,$D98,'23'!$L:$L)))))</f>
        <v/>
      </c>
      <c r="AC98" s="36" t="str">
        <f>IF($D98="","",(IF($C98="","",IF(ISNA(SUMIF('24'!$V:$V,$C98,'24'!$AB:$AB)),0,SUMIF('24'!$V:$V,$C98,'24'!$AB:$AB)))-IF($D98="","",IF(ISNA(SUMIF('24'!$B:$B,$D98,'24'!$L:$L)),0,SUMIF('24'!$B:$B,$D98,'24'!$L:$L)))))</f>
        <v/>
      </c>
      <c r="AD98" s="36" t="str">
        <f>IF($D98="","",(IF($C98="","",IF(ISNA(SUMIF('25'!$V:$V,$C98,'25'!$AB:$AB)),0,SUMIF('25'!$V:$V,$C98,'25'!$AB:$AB)))-IF($D98="","",IF(ISNA(SUMIF('25'!$B:$B,$D98,'25'!$L:$L)),0,SUMIF('25'!$B:$B,$D98,'25'!$L:$L)))))</f>
        <v/>
      </c>
      <c r="AE98" s="36" t="str">
        <f>IF($D98="","",(IF($C98="","",IF(ISNA(SUMIF('26'!$V:$V,$C98,'26'!$AB:$AB)),0,SUMIF('26'!$V:$V,$C98,'26'!$AB:$AB)))-IF($D98="","",IF(ISNA(SUMIF('26'!$B:$B,$D98,'26'!$L:$L)),0,SUMIF('26'!$B:$B,$D98,'26'!$L:$L)))))</f>
        <v/>
      </c>
      <c r="AF98" s="36" t="str">
        <f>IF($D98="","",(IF($C98="","",IF(ISNA(SUMIF('27'!$V:$V,$C98,'27'!$AB:$AB)),0,SUMIF('27'!$V:$V,$C98,'27'!$AB:$AB)))-IF($D98="","",IF(ISNA(SUMIF('27'!$B:$B,$D98,'27'!$L:$L)),0,SUMIF('27'!$B:$B,$D98,'27'!$L:$L)))))</f>
        <v/>
      </c>
      <c r="AG98" s="36" t="str">
        <f>IF($D98="","",(IF($C98="","",IF(ISNA(SUMIF('28'!$V:$V,$C98,'28'!$AB:$AB)),0,SUMIF('28'!$V:$V,$C98,'28'!$AB:$AB)))-IF($D98="","",IF(ISNA(SUMIF('28'!$B:$B,$D98,'28'!$L:$L)),0,SUMIF('28'!$B:$B,$D98,'28'!$L:$L)))))</f>
        <v/>
      </c>
      <c r="AH98" s="36" t="str">
        <f>IF($D98="","",(IF($C98="","",IF(ISNA(SUMIF('29'!$V:$V,$C98,'29'!$AB:$AB)),0,SUMIF('29'!$V:$V,$C98,'29'!$AB:$AB)))-IF($D98="","",IF(ISNA(SUMIF('29'!$B:$B,$D98,'29'!$L:$L)),0,SUMIF('29'!$B:$B,$D98,'29'!$L:$L)))))</f>
        <v/>
      </c>
      <c r="AI98" s="36" t="str">
        <f>IF($D98="","",(IF($C98="","",IF(ISNA(SUMIF('30'!$V:$V,$C98,'30'!$AB:$AB)),0,SUMIF('30'!$V:$V,$C98,'30'!$AB:$AB)))-IF($D98="","",IF(ISNA(SUMIF('30'!$B:$B,$D98,'30'!$L:$L)),0,SUMIF('30'!$B:$B,$D98,'30'!$L:$L)))))</f>
        <v/>
      </c>
      <c r="AJ98" s="36" t="str">
        <f>IF($D98="","",(IF($C98="","",IF(ISNA(SUMIF('31'!$V:$V,$C98,'31'!$AB:$AB)),0,SUMIF('31'!$V:$V,$C98,'31'!$AB:$AB)))-IF($D98="","",IF(ISNA(SUMIF('31'!$B:$B,$D98,'31'!$L:$L)),0,SUMIF('31'!$B:$B,$D98,'31'!$L:$L)))))</f>
        <v/>
      </c>
      <c r="AK98" s="37" t="str">
        <f t="shared" si="4"/>
        <v/>
      </c>
      <c r="AL98" s="33" t="str">
        <f t="shared" si="5"/>
        <v/>
      </c>
    </row>
    <row r="99" spans="1:38" ht="17.399999999999999" hidden="1">
      <c r="A99" s="20">
        <v>93</v>
      </c>
      <c r="C99" s="41" t="str">
        <f>IF(D99="","",VLOOKUP('CUADRO GENERADO'!D99,'BASE DATOS CONDUCTORES'!B:C,2,FALSE))</f>
        <v/>
      </c>
      <c r="D99" s="30" t="str">
        <f>IFERROR(VLOOKUP(A99,'BASE DATOS CONDUCTORES'!$X$4:$AB$1001,5,FALSE),"")</f>
        <v/>
      </c>
      <c r="E99" s="36" t="str">
        <f>IF(ISNA(VLOOKUP(D99,SALDOS!B:C,2,FALSE)),"",VLOOKUP(D99,SALDOS!B:C,2,FALSE))</f>
        <v/>
      </c>
      <c r="F99" s="36" t="str">
        <f>IF($D99="","",(IF($C99="","",IF(ISNA(SUMIF('1'!$V:$V,$C99,'1'!$AB:$AB)),0,SUMIF('1'!$V:$V,$C99,'1'!$AB:$AB)))-IF($D99="","",IF(ISNA(SUMIF('1'!$B:$B,$D99,'1'!$L:$L)),0,SUMIF('1'!$B:$B,$D99,'1'!$L:$L)))))</f>
        <v/>
      </c>
      <c r="G99" s="36" t="str">
        <f>IF($D99="","",(IF($C99="","",IF(ISNA(SUMIF('2'!$V:$V,$C99,'2'!$AB:$AB)),0,SUMIF('2'!$V:$V,$C99,'2'!$AB:$AB)))-IF($D99="","",IF(ISNA(SUMIF('2'!$B:$B,$D99,'2'!$L:$L)),0,SUMIF('2'!$B:$B,$D99,'2'!$L:$L)))))</f>
        <v/>
      </c>
      <c r="H99" s="36" t="str">
        <f>IF($D99="","",(IF($C99="","",IF(ISNA(SUMIF('3'!$V:$V,$C99,'3'!$AB:$AB)),0,SUMIF('3'!$V:$V,$C99,'3'!$AB:$AB)))-IF($D99="","",IF(ISNA(SUMIF('3'!$B:$B,$D99,'3'!$L:$L)),0,SUMIF('3'!$B:$B,$D99,'3'!$L:$L)))))</f>
        <v/>
      </c>
      <c r="I99" s="36" t="str">
        <f>IF($D99="","",(IF($C99="","",IF(ISNA(SUMIF('4'!$V:$V,$C99,'4'!$AB:$AB)),0,SUMIF('4'!$V:$V,$C99,'4'!$AB:$AB)))-IF($D99="","",IF(ISNA(SUMIF('4'!$B:$B,$D99,'4'!$L:$L)),0,SUMIF('4'!$B:$B,$D99,'4'!$L:$L)))))</f>
        <v/>
      </c>
      <c r="J99" s="36" t="str">
        <f>IF($D99="","",(IF($C99="","",IF(ISNA(SUMIF('5'!$V:$V,$C99,'5'!$AB:$AB)),0,SUMIF('5'!$V:$V,$C99,'5'!$AB:$AB)))-IF($D99="","",IF(ISNA(SUMIF('5'!$B:$B,$D99,'5'!$L:$L)),0,SUMIF('5'!$B:$B,$D99,'5'!$L:$L)))))</f>
        <v/>
      </c>
      <c r="K99" s="36" t="str">
        <f>IF($D99="","",(IF($C99="","",IF(ISNA(SUMIF('6'!$V:$V,$C99,'6'!$AB:$AB)),0,SUMIF('6'!$V:$V,$C99,'6'!$AB:$AB)))-IF($D99="","",IF(ISNA(SUMIF('6'!$B:$B,$D99,'6'!$L:$L)),0,SUMIF('6'!$B:$B,$D99,'6'!$L:$L)))))</f>
        <v/>
      </c>
      <c r="L99" s="36" t="str">
        <f>IF($D99="","",(IF($C99="","",IF(ISNA(SUMIF('7'!$V:$V,$C99,'7'!$AB:$AB)),0,SUMIF('7'!$V:$V,$C99,'7'!$AB:$AB)))-IF($D99="","",IF(ISNA(SUMIF('7'!$B:$B,$D99,'7'!$L:$L)),0,SUMIF('7'!$B:$B,$D99,'7'!$L:$L)))))</f>
        <v/>
      </c>
      <c r="M99" s="36" t="str">
        <f>IF($D99="","",(IF($C99="","",IF(ISNA(SUMIF('8'!$V:$V,$C99,'8'!$AB:$AB)),0,SUMIF('8'!$V:$V,$C99,'8'!$AB:$AB)))-IF($D99="","",IF(ISNA(SUMIF('8'!$B:$B,$D99,'8'!$L:$L)),0,SUMIF('8'!$B:$B,$D99,'8'!$L:$L)))))</f>
        <v/>
      </c>
      <c r="N99" s="36" t="str">
        <f>IF($D99="","",(IF($C99="","",IF(ISNA(SUMIF('9'!$V:$V,$C99,'9'!$AB:$AB)),0,SUMIF('9'!$V:$V,$C99,'9'!$AB:$AB)))-IF($D99="","",IF(ISNA(SUMIF('9'!$B:$B,$D99,'9'!$L:$L)),0,SUMIF('9'!$B:$B,$D99,'9'!$L:$L)))))</f>
        <v/>
      </c>
      <c r="O99" s="36" t="str">
        <f>IF($D99="","",(IF($C99="","",IF(ISNA(SUMIF('10'!$V:$V,$C99,'10'!$AB:$AB)),0,SUMIF('10'!$V:$V,$C99,'10'!$AB:$AB)))-IF($D99="","",IF(ISNA(SUMIF('10'!$B:$B,$D99,'10'!$L:$L)),0,SUMIF('10'!$B:$B,$D99,'10'!$L:$L)))))</f>
        <v/>
      </c>
      <c r="P99" s="36" t="str">
        <f>IF($D99="","",(IF($C99="","",IF(ISNA(SUMIF('11'!$V:$V,$C99,'11'!$AB:$AB)),0,SUMIF('11'!$V:$V,$C99,'11'!$AB:$AB)))-IF($D99="","",IF(ISNA(SUMIF('11'!$B:$B,$D99,'11'!$L:$L)),0,SUMIF('11'!$B:$B,$D99,'11'!$L:$L)))))</f>
        <v/>
      </c>
      <c r="Q99" s="36" t="str">
        <f>IF($D99="","",(IF($C99="","",IF(ISNA(SUMIF('12'!$V:$V,$C99,'12'!$AB:$AB)),0,SUMIF('12'!$V:$V,$C99,'12'!$AB:$AB)))-IF($D99="","",IF(ISNA(SUMIF('12'!$B:$B,$D99,'12'!$L:$L)),0,SUMIF('12'!$B:$B,$D99,'12'!$L:$L)))))</f>
        <v/>
      </c>
      <c r="R99" s="36" t="str">
        <f>IF($D99="","",(IF($C99="","",IF(ISNA(SUMIF('13'!$V:$V,$C99,'13'!$AB:$AB)),0,SUMIF('13'!$V:$V,$C99,'13'!$AB:$AB)))-IF($D99="","",IF(ISNA(SUMIF('13'!$B:$B,$D99,'13'!$L:$L)),0,SUMIF('13'!$B:$B,$D99,'13'!$L:$L)))))</f>
        <v/>
      </c>
      <c r="S99" s="36" t="str">
        <f>IF($D99="","",(IF($C99="","",IF(ISNA(SUMIF('14'!$V:$V,$C99,'14'!$AB:$AB)),0,SUMIF('14'!$V:$V,$C99,'14'!$AB:$AB)))-IF($D99="","",IF(ISNA(SUMIF('14'!$B:$B,$D99,'14'!$L:$L)),0,SUMIF('14'!$B:$B,$D99,'14'!$L:$L)))))</f>
        <v/>
      </c>
      <c r="T99" s="36" t="str">
        <f>IF($D99="","",(IF($C99="","",IF(ISNA(SUMIF('15'!$V:$V,$C99,'15'!$AB:$AB)),0,SUMIF('15'!$V:$V,$C99,'15'!$AB:$AB)))-IF($D99="","",IF(ISNA(SUMIF('15'!$B:$B,$D99,'15'!$L:$L)),0,SUMIF('15'!$B:$B,$D99,'15'!$L:$L)))))</f>
        <v/>
      </c>
      <c r="U99" s="36" t="str">
        <f>IF($D99="","",(IF($C99="","",IF(ISNA(SUMIF('16'!$V:$V,$C99,'16'!$AB:$AB)),0,SUMIF('16'!$V:$V,$C99,'16'!$AB:$AB)))-IF($D99="","",IF(ISNA(SUMIF('16'!$B:$B,$D99,'16'!$L:$L)),0,SUMIF('16'!$B:$B,$D99,'16'!$L:$L)))))</f>
        <v/>
      </c>
      <c r="V99" s="36" t="str">
        <f>IF($D99="","",(IF($C99="","",IF(ISNA(SUMIF('17'!$V:$V,$C99,'17'!$AB:$AB)),0,SUMIF('17'!$V:$V,$C99,'17'!$AB:$AB)))-IF($D99="","",IF(ISNA(SUMIF('17'!$B:$B,$D99,'17'!$L:$L)),0,SUMIF('17'!$B:$B,$D99,'17'!$L:$L)))))</f>
        <v/>
      </c>
      <c r="W99" s="36" t="str">
        <f>IF($D99="","",(IF($C99="","",IF(ISNA(SUMIF('18'!$V:$V,$C99,'18'!$AB:$AB)),0,SUMIF('18'!$V:$V,$C99,'18'!$AB:$AB)))-IF($D99="","",IF(ISNA(SUMIF('18'!$B:$B,$D99,'18'!$L:$L)),0,SUMIF('18'!$B:$B,$D99,'18'!$L:$L)))))</f>
        <v/>
      </c>
      <c r="X99" s="36" t="str">
        <f>IF($D99="","",(IF($C99="","",IF(ISNA(SUMIF('19'!$V:$V,$C99,'19'!$AB:$AB)),0,SUMIF('19'!$V:$V,$C99,'19'!$AB:$AB)))-IF($D99="","",IF(ISNA(SUMIF('19'!$B:$B,$D99,'19'!$L:$L)),0,SUMIF('19'!$B:$B,$D99,'19'!$L:$L)))))</f>
        <v/>
      </c>
      <c r="Y99" s="36" t="str">
        <f>IF($D99="","",(IF($C99="","",IF(ISNA(SUMIF('20'!$V:$V,$C99,'20'!$AB:$AB)),0,SUMIF('20'!$V:$V,$C99,'20'!$AB:$AB)))-IF($D99="","",IF(ISNA(SUMIF('20'!$B:$B,$D99,'20'!$L:$L)),0,SUMIF('20'!$B:$B,$D99,'20'!$L:$L)))))</f>
        <v/>
      </c>
      <c r="Z99" s="36" t="str">
        <f>IF($D99="","",(IF($C99="","",IF(ISNA(SUMIF('21'!$V:$V,$C99,'21'!$AB:$AB)),0,SUMIF('21'!$V:$V,$C99,'21'!$AB:$AB)))-IF($D99="","",IF(ISNA(SUMIF('21'!$B:$B,$D99,'21'!$L:$L)),0,SUMIF('21'!$B:$B,$D99,'21'!$L:$L)))))</f>
        <v/>
      </c>
      <c r="AA99" s="36" t="str">
        <f>IF($D99="","",(IF($C99="","",IF(ISNA(SUMIF('22'!$V:$V,$C99,'22'!$AB:$AB)),0,SUMIF('22'!$V:$V,$C99,'22'!$AB:$AB)))-IF($D99="","",IF(ISNA(SUMIF('22'!$B:$B,$D99,'22'!$L:$L)),0,SUMIF('22'!$B:$B,$D99,'22'!$L:$L)))))</f>
        <v/>
      </c>
      <c r="AB99" s="36" t="str">
        <f>IF($D99="","",(IF($C99="","",IF(ISNA(SUMIF('23'!$V:$V,$C99,'23'!$AB:$AB)),0,SUMIF('23'!$V:$V,$C99,'23'!$AB:$AB)))-IF($D99="","",IF(ISNA(SUMIF('23'!$B:$B,$D99,'23'!$L:$L)),0,SUMIF('23'!$B:$B,$D99,'23'!$L:$L)))))</f>
        <v/>
      </c>
      <c r="AC99" s="36" t="str">
        <f>IF($D99="","",(IF($C99="","",IF(ISNA(SUMIF('24'!$V:$V,$C99,'24'!$AB:$AB)),0,SUMIF('24'!$V:$V,$C99,'24'!$AB:$AB)))-IF($D99="","",IF(ISNA(SUMIF('24'!$B:$B,$D99,'24'!$L:$L)),0,SUMIF('24'!$B:$B,$D99,'24'!$L:$L)))))</f>
        <v/>
      </c>
      <c r="AD99" s="36" t="str">
        <f>IF($D99="","",(IF($C99="","",IF(ISNA(SUMIF('25'!$V:$V,$C99,'25'!$AB:$AB)),0,SUMIF('25'!$V:$V,$C99,'25'!$AB:$AB)))-IF($D99="","",IF(ISNA(SUMIF('25'!$B:$B,$D99,'25'!$L:$L)),0,SUMIF('25'!$B:$B,$D99,'25'!$L:$L)))))</f>
        <v/>
      </c>
      <c r="AE99" s="36" t="str">
        <f>IF($D99="","",(IF($C99="","",IF(ISNA(SUMIF('26'!$V:$V,$C99,'26'!$AB:$AB)),0,SUMIF('26'!$V:$V,$C99,'26'!$AB:$AB)))-IF($D99="","",IF(ISNA(SUMIF('26'!$B:$B,$D99,'26'!$L:$L)),0,SUMIF('26'!$B:$B,$D99,'26'!$L:$L)))))</f>
        <v/>
      </c>
      <c r="AF99" s="36" t="str">
        <f>IF($D99="","",(IF($C99="","",IF(ISNA(SUMIF('27'!$V:$V,$C99,'27'!$AB:$AB)),0,SUMIF('27'!$V:$V,$C99,'27'!$AB:$AB)))-IF($D99="","",IF(ISNA(SUMIF('27'!$B:$B,$D99,'27'!$L:$L)),0,SUMIF('27'!$B:$B,$D99,'27'!$L:$L)))))</f>
        <v/>
      </c>
      <c r="AG99" s="36" t="str">
        <f>IF($D99="","",(IF($C99="","",IF(ISNA(SUMIF('28'!$V:$V,$C99,'28'!$AB:$AB)),0,SUMIF('28'!$V:$V,$C99,'28'!$AB:$AB)))-IF($D99="","",IF(ISNA(SUMIF('28'!$B:$B,$D99,'28'!$L:$L)),0,SUMIF('28'!$B:$B,$D99,'28'!$L:$L)))))</f>
        <v/>
      </c>
      <c r="AH99" s="36" t="str">
        <f>IF($D99="","",(IF($C99="","",IF(ISNA(SUMIF('29'!$V:$V,$C99,'29'!$AB:$AB)),0,SUMIF('29'!$V:$V,$C99,'29'!$AB:$AB)))-IF($D99="","",IF(ISNA(SUMIF('29'!$B:$B,$D99,'29'!$L:$L)),0,SUMIF('29'!$B:$B,$D99,'29'!$L:$L)))))</f>
        <v/>
      </c>
      <c r="AI99" s="36" t="str">
        <f>IF($D99="","",(IF($C99="","",IF(ISNA(SUMIF('30'!$V:$V,$C99,'30'!$AB:$AB)),0,SUMIF('30'!$V:$V,$C99,'30'!$AB:$AB)))-IF($D99="","",IF(ISNA(SUMIF('30'!$B:$B,$D99,'30'!$L:$L)),0,SUMIF('30'!$B:$B,$D99,'30'!$L:$L)))))</f>
        <v/>
      </c>
      <c r="AJ99" s="36" t="str">
        <f>IF($D99="","",(IF($C99="","",IF(ISNA(SUMIF('31'!$V:$V,$C99,'31'!$AB:$AB)),0,SUMIF('31'!$V:$V,$C99,'31'!$AB:$AB)))-IF($D99="","",IF(ISNA(SUMIF('31'!$B:$B,$D99,'31'!$L:$L)),0,SUMIF('31'!$B:$B,$D99,'31'!$L:$L)))))</f>
        <v/>
      </c>
      <c r="AK99" s="37" t="str">
        <f t="shared" si="4"/>
        <v/>
      </c>
      <c r="AL99" s="33" t="str">
        <f t="shared" si="5"/>
        <v/>
      </c>
    </row>
    <row r="100" spans="1:38" ht="17.399999999999999" hidden="1">
      <c r="A100" s="20">
        <v>94</v>
      </c>
      <c r="C100" s="41" t="str">
        <f>IF(D100="","",VLOOKUP('CUADRO GENERADO'!D100,'BASE DATOS CONDUCTORES'!B:C,2,FALSE))</f>
        <v/>
      </c>
      <c r="D100" s="30" t="str">
        <f>IFERROR(VLOOKUP(A100,'BASE DATOS CONDUCTORES'!$X$4:$AB$1001,5,FALSE),"")</f>
        <v/>
      </c>
      <c r="E100" s="36" t="str">
        <f>IF(ISNA(VLOOKUP(D100,SALDOS!B:C,2,FALSE)),"",VLOOKUP(D100,SALDOS!B:C,2,FALSE))</f>
        <v/>
      </c>
      <c r="F100" s="36" t="str">
        <f>IF($D100="","",(IF($C100="","",IF(ISNA(SUMIF('1'!$V:$V,$C100,'1'!$AB:$AB)),0,SUMIF('1'!$V:$V,$C100,'1'!$AB:$AB)))-IF($D100="","",IF(ISNA(SUMIF('1'!$B:$B,$D100,'1'!$L:$L)),0,SUMIF('1'!$B:$B,$D100,'1'!$L:$L)))))</f>
        <v/>
      </c>
      <c r="G100" s="36" t="str">
        <f>IF($D100="","",(IF($C100="","",IF(ISNA(SUMIF('2'!$V:$V,$C100,'2'!$AB:$AB)),0,SUMIF('2'!$V:$V,$C100,'2'!$AB:$AB)))-IF($D100="","",IF(ISNA(SUMIF('2'!$B:$B,$D100,'2'!$L:$L)),0,SUMIF('2'!$B:$B,$D100,'2'!$L:$L)))))</f>
        <v/>
      </c>
      <c r="H100" s="36" t="str">
        <f>IF($D100="","",(IF($C100="","",IF(ISNA(SUMIF('3'!$V:$V,$C100,'3'!$AB:$AB)),0,SUMIF('3'!$V:$V,$C100,'3'!$AB:$AB)))-IF($D100="","",IF(ISNA(SUMIF('3'!$B:$B,$D100,'3'!$L:$L)),0,SUMIF('3'!$B:$B,$D100,'3'!$L:$L)))))</f>
        <v/>
      </c>
      <c r="I100" s="36" t="str">
        <f>IF($D100="","",(IF($C100="","",IF(ISNA(SUMIF('4'!$V:$V,$C100,'4'!$AB:$AB)),0,SUMIF('4'!$V:$V,$C100,'4'!$AB:$AB)))-IF($D100="","",IF(ISNA(SUMIF('4'!$B:$B,$D100,'4'!$L:$L)),0,SUMIF('4'!$B:$B,$D100,'4'!$L:$L)))))</f>
        <v/>
      </c>
      <c r="J100" s="36" t="str">
        <f>IF($D100="","",(IF($C100="","",IF(ISNA(SUMIF('5'!$V:$V,$C100,'5'!$AB:$AB)),0,SUMIF('5'!$V:$V,$C100,'5'!$AB:$AB)))-IF($D100="","",IF(ISNA(SUMIF('5'!$B:$B,$D100,'5'!$L:$L)),0,SUMIF('5'!$B:$B,$D100,'5'!$L:$L)))))</f>
        <v/>
      </c>
      <c r="K100" s="36" t="str">
        <f>IF($D100="","",(IF($C100="","",IF(ISNA(SUMIF('6'!$V:$V,$C100,'6'!$AB:$AB)),0,SUMIF('6'!$V:$V,$C100,'6'!$AB:$AB)))-IF($D100="","",IF(ISNA(SUMIF('6'!$B:$B,$D100,'6'!$L:$L)),0,SUMIF('6'!$B:$B,$D100,'6'!$L:$L)))))</f>
        <v/>
      </c>
      <c r="L100" s="36" t="str">
        <f>IF($D100="","",(IF($C100="","",IF(ISNA(SUMIF('7'!$V:$V,$C100,'7'!$AB:$AB)),0,SUMIF('7'!$V:$V,$C100,'7'!$AB:$AB)))-IF($D100="","",IF(ISNA(SUMIF('7'!$B:$B,$D100,'7'!$L:$L)),0,SUMIF('7'!$B:$B,$D100,'7'!$L:$L)))))</f>
        <v/>
      </c>
      <c r="M100" s="36" t="str">
        <f>IF($D100="","",(IF($C100="","",IF(ISNA(SUMIF('8'!$V:$V,$C100,'8'!$AB:$AB)),0,SUMIF('8'!$V:$V,$C100,'8'!$AB:$AB)))-IF($D100="","",IF(ISNA(SUMIF('8'!$B:$B,$D100,'8'!$L:$L)),0,SUMIF('8'!$B:$B,$D100,'8'!$L:$L)))))</f>
        <v/>
      </c>
      <c r="N100" s="36" t="str">
        <f>IF($D100="","",(IF($C100="","",IF(ISNA(SUMIF('9'!$V:$V,$C100,'9'!$AB:$AB)),0,SUMIF('9'!$V:$V,$C100,'9'!$AB:$AB)))-IF($D100="","",IF(ISNA(SUMIF('9'!$B:$B,$D100,'9'!$L:$L)),0,SUMIF('9'!$B:$B,$D100,'9'!$L:$L)))))</f>
        <v/>
      </c>
      <c r="O100" s="36" t="str">
        <f>IF($D100="","",(IF($C100="","",IF(ISNA(SUMIF('10'!$V:$V,$C100,'10'!$AB:$AB)),0,SUMIF('10'!$V:$V,$C100,'10'!$AB:$AB)))-IF($D100="","",IF(ISNA(SUMIF('10'!$B:$B,$D100,'10'!$L:$L)),0,SUMIF('10'!$B:$B,$D100,'10'!$L:$L)))))</f>
        <v/>
      </c>
      <c r="P100" s="36" t="str">
        <f>IF($D100="","",(IF($C100="","",IF(ISNA(SUMIF('11'!$V:$V,$C100,'11'!$AB:$AB)),0,SUMIF('11'!$V:$V,$C100,'11'!$AB:$AB)))-IF($D100="","",IF(ISNA(SUMIF('11'!$B:$B,$D100,'11'!$L:$L)),0,SUMIF('11'!$B:$B,$D100,'11'!$L:$L)))))</f>
        <v/>
      </c>
      <c r="Q100" s="36" t="str">
        <f>IF($D100="","",(IF($C100="","",IF(ISNA(SUMIF('12'!$V:$V,$C100,'12'!$AB:$AB)),0,SUMIF('12'!$V:$V,$C100,'12'!$AB:$AB)))-IF($D100="","",IF(ISNA(SUMIF('12'!$B:$B,$D100,'12'!$L:$L)),0,SUMIF('12'!$B:$B,$D100,'12'!$L:$L)))))</f>
        <v/>
      </c>
      <c r="R100" s="36" t="str">
        <f>IF($D100="","",(IF($C100="","",IF(ISNA(SUMIF('13'!$V:$V,$C100,'13'!$AB:$AB)),0,SUMIF('13'!$V:$V,$C100,'13'!$AB:$AB)))-IF($D100="","",IF(ISNA(SUMIF('13'!$B:$B,$D100,'13'!$L:$L)),0,SUMIF('13'!$B:$B,$D100,'13'!$L:$L)))))</f>
        <v/>
      </c>
      <c r="S100" s="36" t="str">
        <f>IF($D100="","",(IF($C100="","",IF(ISNA(SUMIF('14'!$V:$V,$C100,'14'!$AB:$AB)),0,SUMIF('14'!$V:$V,$C100,'14'!$AB:$AB)))-IF($D100="","",IF(ISNA(SUMIF('14'!$B:$B,$D100,'14'!$L:$L)),0,SUMIF('14'!$B:$B,$D100,'14'!$L:$L)))))</f>
        <v/>
      </c>
      <c r="T100" s="36" t="str">
        <f>IF($D100="","",(IF($C100="","",IF(ISNA(SUMIF('15'!$V:$V,$C100,'15'!$AB:$AB)),0,SUMIF('15'!$V:$V,$C100,'15'!$AB:$AB)))-IF($D100="","",IF(ISNA(SUMIF('15'!$B:$B,$D100,'15'!$L:$L)),0,SUMIF('15'!$B:$B,$D100,'15'!$L:$L)))))</f>
        <v/>
      </c>
      <c r="U100" s="36" t="str">
        <f>IF($D100="","",(IF($C100="","",IF(ISNA(SUMIF('16'!$V:$V,$C100,'16'!$AB:$AB)),0,SUMIF('16'!$V:$V,$C100,'16'!$AB:$AB)))-IF($D100="","",IF(ISNA(SUMIF('16'!$B:$B,$D100,'16'!$L:$L)),0,SUMIF('16'!$B:$B,$D100,'16'!$L:$L)))))</f>
        <v/>
      </c>
      <c r="V100" s="36" t="str">
        <f>IF($D100="","",(IF($C100="","",IF(ISNA(SUMIF('17'!$V:$V,$C100,'17'!$AB:$AB)),0,SUMIF('17'!$V:$V,$C100,'17'!$AB:$AB)))-IF($D100="","",IF(ISNA(SUMIF('17'!$B:$B,$D100,'17'!$L:$L)),0,SUMIF('17'!$B:$B,$D100,'17'!$L:$L)))))</f>
        <v/>
      </c>
      <c r="W100" s="36" t="str">
        <f>IF($D100="","",(IF($C100="","",IF(ISNA(SUMIF('18'!$V:$V,$C100,'18'!$AB:$AB)),0,SUMIF('18'!$V:$V,$C100,'18'!$AB:$AB)))-IF($D100="","",IF(ISNA(SUMIF('18'!$B:$B,$D100,'18'!$L:$L)),0,SUMIF('18'!$B:$B,$D100,'18'!$L:$L)))))</f>
        <v/>
      </c>
      <c r="X100" s="36" t="str">
        <f>IF($D100="","",(IF($C100="","",IF(ISNA(SUMIF('19'!$V:$V,$C100,'19'!$AB:$AB)),0,SUMIF('19'!$V:$V,$C100,'19'!$AB:$AB)))-IF($D100="","",IF(ISNA(SUMIF('19'!$B:$B,$D100,'19'!$L:$L)),0,SUMIF('19'!$B:$B,$D100,'19'!$L:$L)))))</f>
        <v/>
      </c>
      <c r="Y100" s="36" t="str">
        <f>IF($D100="","",(IF($C100="","",IF(ISNA(SUMIF('20'!$V:$V,$C100,'20'!$AB:$AB)),0,SUMIF('20'!$V:$V,$C100,'20'!$AB:$AB)))-IF($D100="","",IF(ISNA(SUMIF('20'!$B:$B,$D100,'20'!$L:$L)),0,SUMIF('20'!$B:$B,$D100,'20'!$L:$L)))))</f>
        <v/>
      </c>
      <c r="Z100" s="36" t="str">
        <f>IF($D100="","",(IF($C100="","",IF(ISNA(SUMIF('21'!$V:$V,$C100,'21'!$AB:$AB)),0,SUMIF('21'!$V:$V,$C100,'21'!$AB:$AB)))-IF($D100="","",IF(ISNA(SUMIF('21'!$B:$B,$D100,'21'!$L:$L)),0,SUMIF('21'!$B:$B,$D100,'21'!$L:$L)))))</f>
        <v/>
      </c>
      <c r="AA100" s="36" t="str">
        <f>IF($D100="","",(IF($C100="","",IF(ISNA(SUMIF('22'!$V:$V,$C100,'22'!$AB:$AB)),0,SUMIF('22'!$V:$V,$C100,'22'!$AB:$AB)))-IF($D100="","",IF(ISNA(SUMIF('22'!$B:$B,$D100,'22'!$L:$L)),0,SUMIF('22'!$B:$B,$D100,'22'!$L:$L)))))</f>
        <v/>
      </c>
      <c r="AB100" s="36" t="str">
        <f>IF($D100="","",(IF($C100="","",IF(ISNA(SUMIF('23'!$V:$V,$C100,'23'!$AB:$AB)),0,SUMIF('23'!$V:$V,$C100,'23'!$AB:$AB)))-IF($D100="","",IF(ISNA(SUMIF('23'!$B:$B,$D100,'23'!$L:$L)),0,SUMIF('23'!$B:$B,$D100,'23'!$L:$L)))))</f>
        <v/>
      </c>
      <c r="AC100" s="36" t="str">
        <f>IF($D100="","",(IF($C100="","",IF(ISNA(SUMIF('24'!$V:$V,$C100,'24'!$AB:$AB)),0,SUMIF('24'!$V:$V,$C100,'24'!$AB:$AB)))-IF($D100="","",IF(ISNA(SUMIF('24'!$B:$B,$D100,'24'!$L:$L)),0,SUMIF('24'!$B:$B,$D100,'24'!$L:$L)))))</f>
        <v/>
      </c>
      <c r="AD100" s="36" t="str">
        <f>IF($D100="","",(IF($C100="","",IF(ISNA(SUMIF('25'!$V:$V,$C100,'25'!$AB:$AB)),0,SUMIF('25'!$V:$V,$C100,'25'!$AB:$AB)))-IF($D100="","",IF(ISNA(SUMIF('25'!$B:$B,$D100,'25'!$L:$L)),0,SUMIF('25'!$B:$B,$D100,'25'!$L:$L)))))</f>
        <v/>
      </c>
      <c r="AE100" s="36" t="str">
        <f>IF($D100="","",(IF($C100="","",IF(ISNA(SUMIF('26'!$V:$V,$C100,'26'!$AB:$AB)),0,SUMIF('26'!$V:$V,$C100,'26'!$AB:$AB)))-IF($D100="","",IF(ISNA(SUMIF('26'!$B:$B,$D100,'26'!$L:$L)),0,SUMIF('26'!$B:$B,$D100,'26'!$L:$L)))))</f>
        <v/>
      </c>
      <c r="AF100" s="36" t="str">
        <f>IF($D100="","",(IF($C100="","",IF(ISNA(SUMIF('27'!$V:$V,$C100,'27'!$AB:$AB)),0,SUMIF('27'!$V:$V,$C100,'27'!$AB:$AB)))-IF($D100="","",IF(ISNA(SUMIF('27'!$B:$B,$D100,'27'!$L:$L)),0,SUMIF('27'!$B:$B,$D100,'27'!$L:$L)))))</f>
        <v/>
      </c>
      <c r="AG100" s="36" t="str">
        <f>IF($D100="","",(IF($C100="","",IF(ISNA(SUMIF('28'!$V:$V,$C100,'28'!$AB:$AB)),0,SUMIF('28'!$V:$V,$C100,'28'!$AB:$AB)))-IF($D100="","",IF(ISNA(SUMIF('28'!$B:$B,$D100,'28'!$L:$L)),0,SUMIF('28'!$B:$B,$D100,'28'!$L:$L)))))</f>
        <v/>
      </c>
      <c r="AH100" s="36" t="str">
        <f>IF($D100="","",(IF($C100="","",IF(ISNA(SUMIF('29'!$V:$V,$C100,'29'!$AB:$AB)),0,SUMIF('29'!$V:$V,$C100,'29'!$AB:$AB)))-IF($D100="","",IF(ISNA(SUMIF('29'!$B:$B,$D100,'29'!$L:$L)),0,SUMIF('29'!$B:$B,$D100,'29'!$L:$L)))))</f>
        <v/>
      </c>
      <c r="AI100" s="36" t="str">
        <f>IF($D100="","",(IF($C100="","",IF(ISNA(SUMIF('30'!$V:$V,$C100,'30'!$AB:$AB)),0,SUMIF('30'!$V:$V,$C100,'30'!$AB:$AB)))-IF($D100="","",IF(ISNA(SUMIF('30'!$B:$B,$D100,'30'!$L:$L)),0,SUMIF('30'!$B:$B,$D100,'30'!$L:$L)))))</f>
        <v/>
      </c>
      <c r="AJ100" s="36" t="str">
        <f>IF($D100="","",(IF($C100="","",IF(ISNA(SUMIF('31'!$V:$V,$C100,'31'!$AB:$AB)),0,SUMIF('31'!$V:$V,$C100,'31'!$AB:$AB)))-IF($D100="","",IF(ISNA(SUMIF('31'!$B:$B,$D100,'31'!$L:$L)),0,SUMIF('31'!$B:$B,$D100,'31'!$L:$L)))))</f>
        <v/>
      </c>
      <c r="AK100" s="37" t="str">
        <f t="shared" si="4"/>
        <v/>
      </c>
      <c r="AL100" s="33" t="str">
        <f t="shared" si="5"/>
        <v/>
      </c>
    </row>
    <row r="101" spans="1:38" ht="17.399999999999999" hidden="1">
      <c r="A101" s="20">
        <v>95</v>
      </c>
      <c r="C101" s="41" t="str">
        <f>IF(D101="","",VLOOKUP('CUADRO GENERADO'!D101,'BASE DATOS CONDUCTORES'!B:C,2,FALSE))</f>
        <v/>
      </c>
      <c r="D101" s="30" t="str">
        <f>IFERROR(VLOOKUP(A101,'BASE DATOS CONDUCTORES'!$X$4:$AB$1001,5,FALSE),"")</f>
        <v/>
      </c>
      <c r="E101" s="36" t="str">
        <f>IF(ISNA(VLOOKUP(D101,SALDOS!B:C,2,FALSE)),"",VLOOKUP(D101,SALDOS!B:C,2,FALSE))</f>
        <v/>
      </c>
      <c r="F101" s="36" t="str">
        <f>IF($D101="","",(IF($C101="","",IF(ISNA(SUMIF('1'!$V:$V,$C101,'1'!$AB:$AB)),0,SUMIF('1'!$V:$V,$C101,'1'!$AB:$AB)))-IF($D101="","",IF(ISNA(SUMIF('1'!$B:$B,$D101,'1'!$L:$L)),0,SUMIF('1'!$B:$B,$D101,'1'!$L:$L)))))</f>
        <v/>
      </c>
      <c r="G101" s="36" t="str">
        <f>IF($D101="","",(IF($C101="","",IF(ISNA(SUMIF('2'!$V:$V,$C101,'2'!$AB:$AB)),0,SUMIF('2'!$V:$V,$C101,'2'!$AB:$AB)))-IF($D101="","",IF(ISNA(SUMIF('2'!$B:$B,$D101,'2'!$L:$L)),0,SUMIF('2'!$B:$B,$D101,'2'!$L:$L)))))</f>
        <v/>
      </c>
      <c r="H101" s="36" t="str">
        <f>IF($D101="","",(IF($C101="","",IF(ISNA(SUMIF('3'!$V:$V,$C101,'3'!$AB:$AB)),0,SUMIF('3'!$V:$V,$C101,'3'!$AB:$AB)))-IF($D101="","",IF(ISNA(SUMIF('3'!$B:$B,$D101,'3'!$L:$L)),0,SUMIF('3'!$B:$B,$D101,'3'!$L:$L)))))</f>
        <v/>
      </c>
      <c r="I101" s="36" t="str">
        <f>IF($D101="","",(IF($C101="","",IF(ISNA(SUMIF('4'!$V:$V,$C101,'4'!$AB:$AB)),0,SUMIF('4'!$V:$V,$C101,'4'!$AB:$AB)))-IF($D101="","",IF(ISNA(SUMIF('4'!$B:$B,$D101,'4'!$L:$L)),0,SUMIF('4'!$B:$B,$D101,'4'!$L:$L)))))</f>
        <v/>
      </c>
      <c r="J101" s="36" t="str">
        <f>IF($D101="","",(IF($C101="","",IF(ISNA(SUMIF('5'!$V:$V,$C101,'5'!$AB:$AB)),0,SUMIF('5'!$V:$V,$C101,'5'!$AB:$AB)))-IF($D101="","",IF(ISNA(SUMIF('5'!$B:$B,$D101,'5'!$L:$L)),0,SUMIF('5'!$B:$B,$D101,'5'!$L:$L)))))</f>
        <v/>
      </c>
      <c r="K101" s="36" t="str">
        <f>IF($D101="","",(IF($C101="","",IF(ISNA(SUMIF('6'!$V:$V,$C101,'6'!$AB:$AB)),0,SUMIF('6'!$V:$V,$C101,'6'!$AB:$AB)))-IF($D101="","",IF(ISNA(SUMIF('6'!$B:$B,$D101,'6'!$L:$L)),0,SUMIF('6'!$B:$B,$D101,'6'!$L:$L)))))</f>
        <v/>
      </c>
      <c r="L101" s="36" t="str">
        <f>IF($D101="","",(IF($C101="","",IF(ISNA(SUMIF('7'!$V:$V,$C101,'7'!$AB:$AB)),0,SUMIF('7'!$V:$V,$C101,'7'!$AB:$AB)))-IF($D101="","",IF(ISNA(SUMIF('7'!$B:$B,$D101,'7'!$L:$L)),0,SUMIF('7'!$B:$B,$D101,'7'!$L:$L)))))</f>
        <v/>
      </c>
      <c r="M101" s="36" t="str">
        <f>IF($D101="","",(IF($C101="","",IF(ISNA(SUMIF('8'!$V:$V,$C101,'8'!$AB:$AB)),0,SUMIF('8'!$V:$V,$C101,'8'!$AB:$AB)))-IF($D101="","",IF(ISNA(SUMIF('8'!$B:$B,$D101,'8'!$L:$L)),0,SUMIF('8'!$B:$B,$D101,'8'!$L:$L)))))</f>
        <v/>
      </c>
      <c r="N101" s="36" t="str">
        <f>IF($D101="","",(IF($C101="","",IF(ISNA(SUMIF('9'!$V:$V,$C101,'9'!$AB:$AB)),0,SUMIF('9'!$V:$V,$C101,'9'!$AB:$AB)))-IF($D101="","",IF(ISNA(SUMIF('9'!$B:$B,$D101,'9'!$L:$L)),0,SUMIF('9'!$B:$B,$D101,'9'!$L:$L)))))</f>
        <v/>
      </c>
      <c r="O101" s="36" t="str">
        <f>IF($D101="","",(IF($C101="","",IF(ISNA(SUMIF('10'!$V:$V,$C101,'10'!$AB:$AB)),0,SUMIF('10'!$V:$V,$C101,'10'!$AB:$AB)))-IF($D101="","",IF(ISNA(SUMIF('10'!$B:$B,$D101,'10'!$L:$L)),0,SUMIF('10'!$B:$B,$D101,'10'!$L:$L)))))</f>
        <v/>
      </c>
      <c r="P101" s="36" t="str">
        <f>IF($D101="","",(IF($C101="","",IF(ISNA(SUMIF('11'!$V:$V,$C101,'11'!$AB:$AB)),0,SUMIF('11'!$V:$V,$C101,'11'!$AB:$AB)))-IF($D101="","",IF(ISNA(SUMIF('11'!$B:$B,$D101,'11'!$L:$L)),0,SUMIF('11'!$B:$B,$D101,'11'!$L:$L)))))</f>
        <v/>
      </c>
      <c r="Q101" s="36" t="str">
        <f>IF($D101="","",(IF($C101="","",IF(ISNA(SUMIF('12'!$V:$V,$C101,'12'!$AB:$AB)),0,SUMIF('12'!$V:$V,$C101,'12'!$AB:$AB)))-IF($D101="","",IF(ISNA(SUMIF('12'!$B:$B,$D101,'12'!$L:$L)),0,SUMIF('12'!$B:$B,$D101,'12'!$L:$L)))))</f>
        <v/>
      </c>
      <c r="R101" s="36" t="str">
        <f>IF($D101="","",(IF($C101="","",IF(ISNA(SUMIF('13'!$V:$V,$C101,'13'!$AB:$AB)),0,SUMIF('13'!$V:$V,$C101,'13'!$AB:$AB)))-IF($D101="","",IF(ISNA(SUMIF('13'!$B:$B,$D101,'13'!$L:$L)),0,SUMIF('13'!$B:$B,$D101,'13'!$L:$L)))))</f>
        <v/>
      </c>
      <c r="S101" s="36" t="str">
        <f>IF($D101="","",(IF($C101="","",IF(ISNA(SUMIF('14'!$V:$V,$C101,'14'!$AB:$AB)),0,SUMIF('14'!$V:$V,$C101,'14'!$AB:$AB)))-IF($D101="","",IF(ISNA(SUMIF('14'!$B:$B,$D101,'14'!$L:$L)),0,SUMIF('14'!$B:$B,$D101,'14'!$L:$L)))))</f>
        <v/>
      </c>
      <c r="T101" s="36" t="str">
        <f>IF($D101="","",(IF($C101="","",IF(ISNA(SUMIF('15'!$V:$V,$C101,'15'!$AB:$AB)),0,SUMIF('15'!$V:$V,$C101,'15'!$AB:$AB)))-IF($D101="","",IF(ISNA(SUMIF('15'!$B:$B,$D101,'15'!$L:$L)),0,SUMIF('15'!$B:$B,$D101,'15'!$L:$L)))))</f>
        <v/>
      </c>
      <c r="U101" s="36" t="str">
        <f>IF($D101="","",(IF($C101="","",IF(ISNA(SUMIF('16'!$V:$V,$C101,'16'!$AB:$AB)),0,SUMIF('16'!$V:$V,$C101,'16'!$AB:$AB)))-IF($D101="","",IF(ISNA(SUMIF('16'!$B:$B,$D101,'16'!$L:$L)),0,SUMIF('16'!$B:$B,$D101,'16'!$L:$L)))))</f>
        <v/>
      </c>
      <c r="V101" s="36" t="str">
        <f>IF($D101="","",(IF($C101="","",IF(ISNA(SUMIF('17'!$V:$V,$C101,'17'!$AB:$AB)),0,SUMIF('17'!$V:$V,$C101,'17'!$AB:$AB)))-IF($D101="","",IF(ISNA(SUMIF('17'!$B:$B,$D101,'17'!$L:$L)),0,SUMIF('17'!$B:$B,$D101,'17'!$L:$L)))))</f>
        <v/>
      </c>
      <c r="W101" s="36" t="str">
        <f>IF($D101="","",(IF($C101="","",IF(ISNA(SUMIF('18'!$V:$V,$C101,'18'!$AB:$AB)),0,SUMIF('18'!$V:$V,$C101,'18'!$AB:$AB)))-IF($D101="","",IF(ISNA(SUMIF('18'!$B:$B,$D101,'18'!$L:$L)),0,SUMIF('18'!$B:$B,$D101,'18'!$L:$L)))))</f>
        <v/>
      </c>
      <c r="X101" s="36" t="str">
        <f>IF($D101="","",(IF($C101="","",IF(ISNA(SUMIF('19'!$V:$V,$C101,'19'!$AB:$AB)),0,SUMIF('19'!$V:$V,$C101,'19'!$AB:$AB)))-IF($D101="","",IF(ISNA(SUMIF('19'!$B:$B,$D101,'19'!$L:$L)),0,SUMIF('19'!$B:$B,$D101,'19'!$L:$L)))))</f>
        <v/>
      </c>
      <c r="Y101" s="36" t="str">
        <f>IF($D101="","",(IF($C101="","",IF(ISNA(SUMIF('20'!$V:$V,$C101,'20'!$AB:$AB)),0,SUMIF('20'!$V:$V,$C101,'20'!$AB:$AB)))-IF($D101="","",IF(ISNA(SUMIF('20'!$B:$B,$D101,'20'!$L:$L)),0,SUMIF('20'!$B:$B,$D101,'20'!$L:$L)))))</f>
        <v/>
      </c>
      <c r="Z101" s="36" t="str">
        <f>IF($D101="","",(IF($C101="","",IF(ISNA(SUMIF('21'!$V:$V,$C101,'21'!$AB:$AB)),0,SUMIF('21'!$V:$V,$C101,'21'!$AB:$AB)))-IF($D101="","",IF(ISNA(SUMIF('21'!$B:$B,$D101,'21'!$L:$L)),0,SUMIF('21'!$B:$B,$D101,'21'!$L:$L)))))</f>
        <v/>
      </c>
      <c r="AA101" s="36" t="str">
        <f>IF($D101="","",(IF($C101="","",IF(ISNA(SUMIF('22'!$V:$V,$C101,'22'!$AB:$AB)),0,SUMIF('22'!$V:$V,$C101,'22'!$AB:$AB)))-IF($D101="","",IF(ISNA(SUMIF('22'!$B:$B,$D101,'22'!$L:$L)),0,SUMIF('22'!$B:$B,$D101,'22'!$L:$L)))))</f>
        <v/>
      </c>
      <c r="AB101" s="36" t="str">
        <f>IF($D101="","",(IF($C101="","",IF(ISNA(SUMIF('23'!$V:$V,$C101,'23'!$AB:$AB)),0,SUMIF('23'!$V:$V,$C101,'23'!$AB:$AB)))-IF($D101="","",IF(ISNA(SUMIF('23'!$B:$B,$D101,'23'!$L:$L)),0,SUMIF('23'!$B:$B,$D101,'23'!$L:$L)))))</f>
        <v/>
      </c>
      <c r="AC101" s="36" t="str">
        <f>IF($D101="","",(IF($C101="","",IF(ISNA(SUMIF('24'!$V:$V,$C101,'24'!$AB:$AB)),0,SUMIF('24'!$V:$V,$C101,'24'!$AB:$AB)))-IF($D101="","",IF(ISNA(SUMIF('24'!$B:$B,$D101,'24'!$L:$L)),0,SUMIF('24'!$B:$B,$D101,'24'!$L:$L)))))</f>
        <v/>
      </c>
      <c r="AD101" s="36" t="str">
        <f>IF($D101="","",(IF($C101="","",IF(ISNA(SUMIF('25'!$V:$V,$C101,'25'!$AB:$AB)),0,SUMIF('25'!$V:$V,$C101,'25'!$AB:$AB)))-IF($D101="","",IF(ISNA(SUMIF('25'!$B:$B,$D101,'25'!$L:$L)),0,SUMIF('25'!$B:$B,$D101,'25'!$L:$L)))))</f>
        <v/>
      </c>
      <c r="AE101" s="36" t="str">
        <f>IF($D101="","",(IF($C101="","",IF(ISNA(SUMIF('26'!$V:$V,$C101,'26'!$AB:$AB)),0,SUMIF('26'!$V:$V,$C101,'26'!$AB:$AB)))-IF($D101="","",IF(ISNA(SUMIF('26'!$B:$B,$D101,'26'!$L:$L)),0,SUMIF('26'!$B:$B,$D101,'26'!$L:$L)))))</f>
        <v/>
      </c>
      <c r="AF101" s="36" t="str">
        <f>IF($D101="","",(IF($C101="","",IF(ISNA(SUMIF('27'!$V:$V,$C101,'27'!$AB:$AB)),0,SUMIF('27'!$V:$V,$C101,'27'!$AB:$AB)))-IF($D101="","",IF(ISNA(SUMIF('27'!$B:$B,$D101,'27'!$L:$L)),0,SUMIF('27'!$B:$B,$D101,'27'!$L:$L)))))</f>
        <v/>
      </c>
      <c r="AG101" s="36" t="str">
        <f>IF($D101="","",(IF($C101="","",IF(ISNA(SUMIF('28'!$V:$V,$C101,'28'!$AB:$AB)),0,SUMIF('28'!$V:$V,$C101,'28'!$AB:$AB)))-IF($D101="","",IF(ISNA(SUMIF('28'!$B:$B,$D101,'28'!$L:$L)),0,SUMIF('28'!$B:$B,$D101,'28'!$L:$L)))))</f>
        <v/>
      </c>
      <c r="AH101" s="36" t="str">
        <f>IF($D101="","",(IF($C101="","",IF(ISNA(SUMIF('29'!$V:$V,$C101,'29'!$AB:$AB)),0,SUMIF('29'!$V:$V,$C101,'29'!$AB:$AB)))-IF($D101="","",IF(ISNA(SUMIF('29'!$B:$B,$D101,'29'!$L:$L)),0,SUMIF('29'!$B:$B,$D101,'29'!$L:$L)))))</f>
        <v/>
      </c>
      <c r="AI101" s="36" t="str">
        <f>IF($D101="","",(IF($C101="","",IF(ISNA(SUMIF('30'!$V:$V,$C101,'30'!$AB:$AB)),0,SUMIF('30'!$V:$V,$C101,'30'!$AB:$AB)))-IF($D101="","",IF(ISNA(SUMIF('30'!$B:$B,$D101,'30'!$L:$L)),0,SUMIF('30'!$B:$B,$D101,'30'!$L:$L)))))</f>
        <v/>
      </c>
      <c r="AJ101" s="36" t="str">
        <f>IF($D101="","",(IF($C101="","",IF(ISNA(SUMIF('31'!$V:$V,$C101,'31'!$AB:$AB)),0,SUMIF('31'!$V:$V,$C101,'31'!$AB:$AB)))-IF($D101="","",IF(ISNA(SUMIF('31'!$B:$B,$D101,'31'!$L:$L)),0,SUMIF('31'!$B:$B,$D101,'31'!$L:$L)))))</f>
        <v/>
      </c>
      <c r="AK101" s="37" t="str">
        <f t="shared" si="4"/>
        <v/>
      </c>
      <c r="AL101" s="33" t="str">
        <f t="shared" si="5"/>
        <v/>
      </c>
    </row>
    <row r="102" spans="1:38" ht="17.399999999999999" hidden="1">
      <c r="A102" s="20">
        <v>96</v>
      </c>
      <c r="C102" s="41" t="str">
        <f>IF(D102="","",VLOOKUP('CUADRO GENERADO'!D102,'BASE DATOS CONDUCTORES'!B:C,2,FALSE))</f>
        <v/>
      </c>
      <c r="D102" s="30" t="str">
        <f>IFERROR(VLOOKUP(A102,'BASE DATOS CONDUCTORES'!$X$4:$AB$1001,5,FALSE),"")</f>
        <v/>
      </c>
      <c r="E102" s="36" t="str">
        <f>IF(ISNA(VLOOKUP(D102,SALDOS!B:C,2,FALSE)),"",VLOOKUP(D102,SALDOS!B:C,2,FALSE))</f>
        <v/>
      </c>
      <c r="F102" s="36" t="str">
        <f>IF($D102="","",(IF($C102="","",IF(ISNA(SUMIF('1'!$V:$V,$C102,'1'!$AB:$AB)),0,SUMIF('1'!$V:$V,$C102,'1'!$AB:$AB)))-IF($D102="","",IF(ISNA(SUMIF('1'!$B:$B,$D102,'1'!$L:$L)),0,SUMIF('1'!$B:$B,$D102,'1'!$L:$L)))))</f>
        <v/>
      </c>
      <c r="G102" s="36" t="str">
        <f>IF($D102="","",(IF($C102="","",IF(ISNA(SUMIF('2'!$V:$V,$C102,'2'!$AB:$AB)),0,SUMIF('2'!$V:$V,$C102,'2'!$AB:$AB)))-IF($D102="","",IF(ISNA(SUMIF('2'!$B:$B,$D102,'2'!$L:$L)),0,SUMIF('2'!$B:$B,$D102,'2'!$L:$L)))))</f>
        <v/>
      </c>
      <c r="H102" s="36" t="str">
        <f>IF($D102="","",(IF($C102="","",IF(ISNA(SUMIF('3'!$V:$V,$C102,'3'!$AB:$AB)),0,SUMIF('3'!$V:$V,$C102,'3'!$AB:$AB)))-IF($D102="","",IF(ISNA(SUMIF('3'!$B:$B,$D102,'3'!$L:$L)),0,SUMIF('3'!$B:$B,$D102,'3'!$L:$L)))))</f>
        <v/>
      </c>
      <c r="I102" s="36" t="str">
        <f>IF($D102="","",(IF($C102="","",IF(ISNA(SUMIF('4'!$V:$V,$C102,'4'!$AB:$AB)),0,SUMIF('4'!$V:$V,$C102,'4'!$AB:$AB)))-IF($D102="","",IF(ISNA(SUMIF('4'!$B:$B,$D102,'4'!$L:$L)),0,SUMIF('4'!$B:$B,$D102,'4'!$L:$L)))))</f>
        <v/>
      </c>
      <c r="J102" s="36" t="str">
        <f>IF($D102="","",(IF($C102="","",IF(ISNA(SUMIF('5'!$V:$V,$C102,'5'!$AB:$AB)),0,SUMIF('5'!$V:$V,$C102,'5'!$AB:$AB)))-IF($D102="","",IF(ISNA(SUMIF('5'!$B:$B,$D102,'5'!$L:$L)),0,SUMIF('5'!$B:$B,$D102,'5'!$L:$L)))))</f>
        <v/>
      </c>
      <c r="K102" s="36" t="str">
        <f>IF($D102="","",(IF($C102="","",IF(ISNA(SUMIF('6'!$V:$V,$C102,'6'!$AB:$AB)),0,SUMIF('6'!$V:$V,$C102,'6'!$AB:$AB)))-IF($D102="","",IF(ISNA(SUMIF('6'!$B:$B,$D102,'6'!$L:$L)),0,SUMIF('6'!$B:$B,$D102,'6'!$L:$L)))))</f>
        <v/>
      </c>
      <c r="L102" s="36" t="str">
        <f>IF($D102="","",(IF($C102="","",IF(ISNA(SUMIF('7'!$V:$V,$C102,'7'!$AB:$AB)),0,SUMIF('7'!$V:$V,$C102,'7'!$AB:$AB)))-IF($D102="","",IF(ISNA(SUMIF('7'!$B:$B,$D102,'7'!$L:$L)),0,SUMIF('7'!$B:$B,$D102,'7'!$L:$L)))))</f>
        <v/>
      </c>
      <c r="M102" s="36" t="str">
        <f>IF($D102="","",(IF($C102="","",IF(ISNA(SUMIF('8'!$V:$V,$C102,'8'!$AB:$AB)),0,SUMIF('8'!$V:$V,$C102,'8'!$AB:$AB)))-IF($D102="","",IF(ISNA(SUMIF('8'!$B:$B,$D102,'8'!$L:$L)),0,SUMIF('8'!$B:$B,$D102,'8'!$L:$L)))))</f>
        <v/>
      </c>
      <c r="N102" s="36" t="str">
        <f>IF($D102="","",(IF($C102="","",IF(ISNA(SUMIF('9'!$V:$V,$C102,'9'!$AB:$AB)),0,SUMIF('9'!$V:$V,$C102,'9'!$AB:$AB)))-IF($D102="","",IF(ISNA(SUMIF('9'!$B:$B,$D102,'9'!$L:$L)),0,SUMIF('9'!$B:$B,$D102,'9'!$L:$L)))))</f>
        <v/>
      </c>
      <c r="O102" s="36" t="str">
        <f>IF($D102="","",(IF($C102="","",IF(ISNA(SUMIF('10'!$V:$V,$C102,'10'!$AB:$AB)),0,SUMIF('10'!$V:$V,$C102,'10'!$AB:$AB)))-IF($D102="","",IF(ISNA(SUMIF('10'!$B:$B,$D102,'10'!$L:$L)),0,SUMIF('10'!$B:$B,$D102,'10'!$L:$L)))))</f>
        <v/>
      </c>
      <c r="P102" s="36" t="str">
        <f>IF($D102="","",(IF($C102="","",IF(ISNA(SUMIF('11'!$V:$V,$C102,'11'!$AB:$AB)),0,SUMIF('11'!$V:$V,$C102,'11'!$AB:$AB)))-IF($D102="","",IF(ISNA(SUMIF('11'!$B:$B,$D102,'11'!$L:$L)),0,SUMIF('11'!$B:$B,$D102,'11'!$L:$L)))))</f>
        <v/>
      </c>
      <c r="Q102" s="36" t="str">
        <f>IF($D102="","",(IF($C102="","",IF(ISNA(SUMIF('12'!$V:$V,$C102,'12'!$AB:$AB)),0,SUMIF('12'!$V:$V,$C102,'12'!$AB:$AB)))-IF($D102="","",IF(ISNA(SUMIF('12'!$B:$B,$D102,'12'!$L:$L)),0,SUMIF('12'!$B:$B,$D102,'12'!$L:$L)))))</f>
        <v/>
      </c>
      <c r="R102" s="36" t="str">
        <f>IF($D102="","",(IF($C102="","",IF(ISNA(SUMIF('13'!$V:$V,$C102,'13'!$AB:$AB)),0,SUMIF('13'!$V:$V,$C102,'13'!$AB:$AB)))-IF($D102="","",IF(ISNA(SUMIF('13'!$B:$B,$D102,'13'!$L:$L)),0,SUMIF('13'!$B:$B,$D102,'13'!$L:$L)))))</f>
        <v/>
      </c>
      <c r="S102" s="36" t="str">
        <f>IF($D102="","",(IF($C102="","",IF(ISNA(SUMIF('14'!$V:$V,$C102,'14'!$AB:$AB)),0,SUMIF('14'!$V:$V,$C102,'14'!$AB:$AB)))-IF($D102="","",IF(ISNA(SUMIF('14'!$B:$B,$D102,'14'!$L:$L)),0,SUMIF('14'!$B:$B,$D102,'14'!$L:$L)))))</f>
        <v/>
      </c>
      <c r="T102" s="36" t="str">
        <f>IF($D102="","",(IF($C102="","",IF(ISNA(SUMIF('15'!$V:$V,$C102,'15'!$AB:$AB)),0,SUMIF('15'!$V:$V,$C102,'15'!$AB:$AB)))-IF($D102="","",IF(ISNA(SUMIF('15'!$B:$B,$D102,'15'!$L:$L)),0,SUMIF('15'!$B:$B,$D102,'15'!$L:$L)))))</f>
        <v/>
      </c>
      <c r="U102" s="36" t="str">
        <f>IF($D102="","",(IF($C102="","",IF(ISNA(SUMIF('16'!$V:$V,$C102,'16'!$AB:$AB)),0,SUMIF('16'!$V:$V,$C102,'16'!$AB:$AB)))-IF($D102="","",IF(ISNA(SUMIF('16'!$B:$B,$D102,'16'!$L:$L)),0,SUMIF('16'!$B:$B,$D102,'16'!$L:$L)))))</f>
        <v/>
      </c>
      <c r="V102" s="36" t="str">
        <f>IF($D102="","",(IF($C102="","",IF(ISNA(SUMIF('17'!$V:$V,$C102,'17'!$AB:$AB)),0,SUMIF('17'!$V:$V,$C102,'17'!$AB:$AB)))-IF($D102="","",IF(ISNA(SUMIF('17'!$B:$B,$D102,'17'!$L:$L)),0,SUMIF('17'!$B:$B,$D102,'17'!$L:$L)))))</f>
        <v/>
      </c>
      <c r="W102" s="36" t="str">
        <f>IF($D102="","",(IF($C102="","",IF(ISNA(SUMIF('18'!$V:$V,$C102,'18'!$AB:$AB)),0,SUMIF('18'!$V:$V,$C102,'18'!$AB:$AB)))-IF($D102="","",IF(ISNA(SUMIF('18'!$B:$B,$D102,'18'!$L:$L)),0,SUMIF('18'!$B:$B,$D102,'18'!$L:$L)))))</f>
        <v/>
      </c>
      <c r="X102" s="36" t="str">
        <f>IF($D102="","",(IF($C102="","",IF(ISNA(SUMIF('19'!$V:$V,$C102,'19'!$AB:$AB)),0,SUMIF('19'!$V:$V,$C102,'19'!$AB:$AB)))-IF($D102="","",IF(ISNA(SUMIF('19'!$B:$B,$D102,'19'!$L:$L)),0,SUMIF('19'!$B:$B,$D102,'19'!$L:$L)))))</f>
        <v/>
      </c>
      <c r="Y102" s="36" t="str">
        <f>IF($D102="","",(IF($C102="","",IF(ISNA(SUMIF('20'!$V:$V,$C102,'20'!$AB:$AB)),0,SUMIF('20'!$V:$V,$C102,'20'!$AB:$AB)))-IF($D102="","",IF(ISNA(SUMIF('20'!$B:$B,$D102,'20'!$L:$L)),0,SUMIF('20'!$B:$B,$D102,'20'!$L:$L)))))</f>
        <v/>
      </c>
      <c r="Z102" s="36" t="str">
        <f>IF($D102="","",(IF($C102="","",IF(ISNA(SUMIF('21'!$V:$V,$C102,'21'!$AB:$AB)),0,SUMIF('21'!$V:$V,$C102,'21'!$AB:$AB)))-IF($D102="","",IF(ISNA(SUMIF('21'!$B:$B,$D102,'21'!$L:$L)),0,SUMIF('21'!$B:$B,$D102,'21'!$L:$L)))))</f>
        <v/>
      </c>
      <c r="AA102" s="36" t="str">
        <f>IF($D102="","",(IF($C102="","",IF(ISNA(SUMIF('22'!$V:$V,$C102,'22'!$AB:$AB)),0,SUMIF('22'!$V:$V,$C102,'22'!$AB:$AB)))-IF($D102="","",IF(ISNA(SUMIF('22'!$B:$B,$D102,'22'!$L:$L)),0,SUMIF('22'!$B:$B,$D102,'22'!$L:$L)))))</f>
        <v/>
      </c>
      <c r="AB102" s="36" t="str">
        <f>IF($D102="","",(IF($C102="","",IF(ISNA(SUMIF('23'!$V:$V,$C102,'23'!$AB:$AB)),0,SUMIF('23'!$V:$V,$C102,'23'!$AB:$AB)))-IF($D102="","",IF(ISNA(SUMIF('23'!$B:$B,$D102,'23'!$L:$L)),0,SUMIF('23'!$B:$B,$D102,'23'!$L:$L)))))</f>
        <v/>
      </c>
      <c r="AC102" s="36" t="str">
        <f>IF($D102="","",(IF($C102="","",IF(ISNA(SUMIF('24'!$V:$V,$C102,'24'!$AB:$AB)),0,SUMIF('24'!$V:$V,$C102,'24'!$AB:$AB)))-IF($D102="","",IF(ISNA(SUMIF('24'!$B:$B,$D102,'24'!$L:$L)),0,SUMIF('24'!$B:$B,$D102,'24'!$L:$L)))))</f>
        <v/>
      </c>
      <c r="AD102" s="36" t="str">
        <f>IF($D102="","",(IF($C102="","",IF(ISNA(SUMIF('25'!$V:$V,$C102,'25'!$AB:$AB)),0,SUMIF('25'!$V:$V,$C102,'25'!$AB:$AB)))-IF($D102="","",IF(ISNA(SUMIF('25'!$B:$B,$D102,'25'!$L:$L)),0,SUMIF('25'!$B:$B,$D102,'25'!$L:$L)))))</f>
        <v/>
      </c>
      <c r="AE102" s="36" t="str">
        <f>IF($D102="","",(IF($C102="","",IF(ISNA(SUMIF('26'!$V:$V,$C102,'26'!$AB:$AB)),0,SUMIF('26'!$V:$V,$C102,'26'!$AB:$AB)))-IF($D102="","",IF(ISNA(SUMIF('26'!$B:$B,$D102,'26'!$L:$L)),0,SUMIF('26'!$B:$B,$D102,'26'!$L:$L)))))</f>
        <v/>
      </c>
      <c r="AF102" s="36" t="str">
        <f>IF($D102="","",(IF($C102="","",IF(ISNA(SUMIF('27'!$V:$V,$C102,'27'!$AB:$AB)),0,SUMIF('27'!$V:$V,$C102,'27'!$AB:$AB)))-IF($D102="","",IF(ISNA(SUMIF('27'!$B:$B,$D102,'27'!$L:$L)),0,SUMIF('27'!$B:$B,$D102,'27'!$L:$L)))))</f>
        <v/>
      </c>
      <c r="AG102" s="36" t="str">
        <f>IF($D102="","",(IF($C102="","",IF(ISNA(SUMIF('28'!$V:$V,$C102,'28'!$AB:$AB)),0,SUMIF('28'!$V:$V,$C102,'28'!$AB:$AB)))-IF($D102="","",IF(ISNA(SUMIF('28'!$B:$B,$D102,'28'!$L:$L)),0,SUMIF('28'!$B:$B,$D102,'28'!$L:$L)))))</f>
        <v/>
      </c>
      <c r="AH102" s="36" t="str">
        <f>IF($D102="","",(IF($C102="","",IF(ISNA(SUMIF('29'!$V:$V,$C102,'29'!$AB:$AB)),0,SUMIF('29'!$V:$V,$C102,'29'!$AB:$AB)))-IF($D102="","",IF(ISNA(SUMIF('29'!$B:$B,$D102,'29'!$L:$L)),0,SUMIF('29'!$B:$B,$D102,'29'!$L:$L)))))</f>
        <v/>
      </c>
      <c r="AI102" s="36" t="str">
        <f>IF($D102="","",(IF($C102="","",IF(ISNA(SUMIF('30'!$V:$V,$C102,'30'!$AB:$AB)),0,SUMIF('30'!$V:$V,$C102,'30'!$AB:$AB)))-IF($D102="","",IF(ISNA(SUMIF('30'!$B:$B,$D102,'30'!$L:$L)),0,SUMIF('30'!$B:$B,$D102,'30'!$L:$L)))))</f>
        <v/>
      </c>
      <c r="AJ102" s="36" t="str">
        <f>IF($D102="","",(IF($C102="","",IF(ISNA(SUMIF('31'!$V:$V,$C102,'31'!$AB:$AB)),0,SUMIF('31'!$V:$V,$C102,'31'!$AB:$AB)))-IF($D102="","",IF(ISNA(SUMIF('31'!$B:$B,$D102,'31'!$L:$L)),0,SUMIF('31'!$B:$B,$D102,'31'!$L:$L)))))</f>
        <v/>
      </c>
      <c r="AK102" s="37" t="str">
        <f t="shared" si="4"/>
        <v/>
      </c>
      <c r="AL102" s="33" t="str">
        <f t="shared" si="5"/>
        <v/>
      </c>
    </row>
    <row r="103" spans="1:38" ht="17.399999999999999" hidden="1">
      <c r="A103" s="20">
        <v>97</v>
      </c>
      <c r="C103" s="41" t="str">
        <f>IF(D103="","",VLOOKUP('CUADRO GENERADO'!D103,'BASE DATOS CONDUCTORES'!B:C,2,FALSE))</f>
        <v/>
      </c>
      <c r="D103" s="30" t="str">
        <f>IFERROR(VLOOKUP(A103,'BASE DATOS CONDUCTORES'!$X$4:$AB$1001,5,FALSE),"")</f>
        <v/>
      </c>
      <c r="E103" s="36" t="str">
        <f>IF(ISNA(VLOOKUP(D103,SALDOS!B:C,2,FALSE)),"",VLOOKUP(D103,SALDOS!B:C,2,FALSE))</f>
        <v/>
      </c>
      <c r="F103" s="36" t="str">
        <f>IF($D103="","",(IF($C103="","",IF(ISNA(SUMIF('1'!$V:$V,$C103,'1'!$AB:$AB)),0,SUMIF('1'!$V:$V,$C103,'1'!$AB:$AB)))-IF($D103="","",IF(ISNA(SUMIF('1'!$B:$B,$D103,'1'!$L:$L)),0,SUMIF('1'!$B:$B,$D103,'1'!$L:$L)))))</f>
        <v/>
      </c>
      <c r="G103" s="36" t="str">
        <f>IF($D103="","",(IF($C103="","",IF(ISNA(SUMIF('2'!$V:$V,$C103,'2'!$AB:$AB)),0,SUMIF('2'!$V:$V,$C103,'2'!$AB:$AB)))-IF($D103="","",IF(ISNA(SUMIF('2'!$B:$B,$D103,'2'!$L:$L)),0,SUMIF('2'!$B:$B,$D103,'2'!$L:$L)))))</f>
        <v/>
      </c>
      <c r="H103" s="36" t="str">
        <f>IF($D103="","",(IF($C103="","",IF(ISNA(SUMIF('3'!$V:$V,$C103,'3'!$AB:$AB)),0,SUMIF('3'!$V:$V,$C103,'3'!$AB:$AB)))-IF($D103="","",IF(ISNA(SUMIF('3'!$B:$B,$D103,'3'!$L:$L)),0,SUMIF('3'!$B:$B,$D103,'3'!$L:$L)))))</f>
        <v/>
      </c>
      <c r="I103" s="36" t="str">
        <f>IF($D103="","",(IF($C103="","",IF(ISNA(SUMIF('4'!$V:$V,$C103,'4'!$AB:$AB)),0,SUMIF('4'!$V:$V,$C103,'4'!$AB:$AB)))-IF($D103="","",IF(ISNA(SUMIF('4'!$B:$B,$D103,'4'!$L:$L)),0,SUMIF('4'!$B:$B,$D103,'4'!$L:$L)))))</f>
        <v/>
      </c>
      <c r="J103" s="36" t="str">
        <f>IF($D103="","",(IF($C103="","",IF(ISNA(SUMIF('5'!$V:$V,$C103,'5'!$AB:$AB)),0,SUMIF('5'!$V:$V,$C103,'5'!$AB:$AB)))-IF($D103="","",IF(ISNA(SUMIF('5'!$B:$B,$D103,'5'!$L:$L)),0,SUMIF('5'!$B:$B,$D103,'5'!$L:$L)))))</f>
        <v/>
      </c>
      <c r="K103" s="36" t="str">
        <f>IF($D103="","",(IF($C103="","",IF(ISNA(SUMIF('6'!$V:$V,$C103,'6'!$AB:$AB)),0,SUMIF('6'!$V:$V,$C103,'6'!$AB:$AB)))-IF($D103="","",IF(ISNA(SUMIF('6'!$B:$B,$D103,'6'!$L:$L)),0,SUMIF('6'!$B:$B,$D103,'6'!$L:$L)))))</f>
        <v/>
      </c>
      <c r="L103" s="36" t="str">
        <f>IF($D103="","",(IF($C103="","",IF(ISNA(SUMIF('7'!$V:$V,$C103,'7'!$AB:$AB)),0,SUMIF('7'!$V:$V,$C103,'7'!$AB:$AB)))-IF($D103="","",IF(ISNA(SUMIF('7'!$B:$B,$D103,'7'!$L:$L)),0,SUMIF('7'!$B:$B,$D103,'7'!$L:$L)))))</f>
        <v/>
      </c>
      <c r="M103" s="36" t="str">
        <f>IF($D103="","",(IF($C103="","",IF(ISNA(SUMIF('8'!$V:$V,$C103,'8'!$AB:$AB)),0,SUMIF('8'!$V:$V,$C103,'8'!$AB:$AB)))-IF($D103="","",IF(ISNA(SUMIF('8'!$B:$B,$D103,'8'!$L:$L)),0,SUMIF('8'!$B:$B,$D103,'8'!$L:$L)))))</f>
        <v/>
      </c>
      <c r="N103" s="36" t="str">
        <f>IF($D103="","",(IF($C103="","",IF(ISNA(SUMIF('9'!$V:$V,$C103,'9'!$AB:$AB)),0,SUMIF('9'!$V:$V,$C103,'9'!$AB:$AB)))-IF($D103="","",IF(ISNA(SUMIF('9'!$B:$B,$D103,'9'!$L:$L)),0,SUMIF('9'!$B:$B,$D103,'9'!$L:$L)))))</f>
        <v/>
      </c>
      <c r="O103" s="36" t="str">
        <f>IF($D103="","",(IF($C103="","",IF(ISNA(SUMIF('10'!$V:$V,$C103,'10'!$AB:$AB)),0,SUMIF('10'!$V:$V,$C103,'10'!$AB:$AB)))-IF($D103="","",IF(ISNA(SUMIF('10'!$B:$B,$D103,'10'!$L:$L)),0,SUMIF('10'!$B:$B,$D103,'10'!$L:$L)))))</f>
        <v/>
      </c>
      <c r="P103" s="36" t="str">
        <f>IF($D103="","",(IF($C103="","",IF(ISNA(SUMIF('11'!$V:$V,$C103,'11'!$AB:$AB)),0,SUMIF('11'!$V:$V,$C103,'11'!$AB:$AB)))-IF($D103="","",IF(ISNA(SUMIF('11'!$B:$B,$D103,'11'!$L:$L)),0,SUMIF('11'!$B:$B,$D103,'11'!$L:$L)))))</f>
        <v/>
      </c>
      <c r="Q103" s="36" t="str">
        <f>IF($D103="","",(IF($C103="","",IF(ISNA(SUMIF('12'!$V:$V,$C103,'12'!$AB:$AB)),0,SUMIF('12'!$V:$V,$C103,'12'!$AB:$AB)))-IF($D103="","",IF(ISNA(SUMIF('12'!$B:$B,$D103,'12'!$L:$L)),0,SUMIF('12'!$B:$B,$D103,'12'!$L:$L)))))</f>
        <v/>
      </c>
      <c r="R103" s="36" t="str">
        <f>IF($D103="","",(IF($C103="","",IF(ISNA(SUMIF('13'!$V:$V,$C103,'13'!$AB:$AB)),0,SUMIF('13'!$V:$V,$C103,'13'!$AB:$AB)))-IF($D103="","",IF(ISNA(SUMIF('13'!$B:$B,$D103,'13'!$L:$L)),0,SUMIF('13'!$B:$B,$D103,'13'!$L:$L)))))</f>
        <v/>
      </c>
      <c r="S103" s="36" t="str">
        <f>IF($D103="","",(IF($C103="","",IF(ISNA(SUMIF('14'!$V:$V,$C103,'14'!$AB:$AB)),0,SUMIF('14'!$V:$V,$C103,'14'!$AB:$AB)))-IF($D103="","",IF(ISNA(SUMIF('14'!$B:$B,$D103,'14'!$L:$L)),0,SUMIF('14'!$B:$B,$D103,'14'!$L:$L)))))</f>
        <v/>
      </c>
      <c r="T103" s="36" t="str">
        <f>IF($D103="","",(IF($C103="","",IF(ISNA(SUMIF('15'!$V:$V,$C103,'15'!$AB:$AB)),0,SUMIF('15'!$V:$V,$C103,'15'!$AB:$AB)))-IF($D103="","",IF(ISNA(SUMIF('15'!$B:$B,$D103,'15'!$L:$L)),0,SUMIF('15'!$B:$B,$D103,'15'!$L:$L)))))</f>
        <v/>
      </c>
      <c r="U103" s="36" t="str">
        <f>IF($D103="","",(IF($C103="","",IF(ISNA(SUMIF('16'!$V:$V,$C103,'16'!$AB:$AB)),0,SUMIF('16'!$V:$V,$C103,'16'!$AB:$AB)))-IF($D103="","",IF(ISNA(SUMIF('16'!$B:$B,$D103,'16'!$L:$L)),0,SUMIF('16'!$B:$B,$D103,'16'!$L:$L)))))</f>
        <v/>
      </c>
      <c r="V103" s="36" t="str">
        <f>IF($D103="","",(IF($C103="","",IF(ISNA(SUMIF('17'!$V:$V,$C103,'17'!$AB:$AB)),0,SUMIF('17'!$V:$V,$C103,'17'!$AB:$AB)))-IF($D103="","",IF(ISNA(SUMIF('17'!$B:$B,$D103,'17'!$L:$L)),0,SUMIF('17'!$B:$B,$D103,'17'!$L:$L)))))</f>
        <v/>
      </c>
      <c r="W103" s="36" t="str">
        <f>IF($D103="","",(IF($C103="","",IF(ISNA(SUMIF('18'!$V:$V,$C103,'18'!$AB:$AB)),0,SUMIF('18'!$V:$V,$C103,'18'!$AB:$AB)))-IF($D103="","",IF(ISNA(SUMIF('18'!$B:$B,$D103,'18'!$L:$L)),0,SUMIF('18'!$B:$B,$D103,'18'!$L:$L)))))</f>
        <v/>
      </c>
      <c r="X103" s="36" t="str">
        <f>IF($D103="","",(IF($C103="","",IF(ISNA(SUMIF('19'!$V:$V,$C103,'19'!$AB:$AB)),0,SUMIF('19'!$V:$V,$C103,'19'!$AB:$AB)))-IF($D103="","",IF(ISNA(SUMIF('19'!$B:$B,$D103,'19'!$L:$L)),0,SUMIF('19'!$B:$B,$D103,'19'!$L:$L)))))</f>
        <v/>
      </c>
      <c r="Y103" s="36" t="str">
        <f>IF($D103="","",(IF($C103="","",IF(ISNA(SUMIF('20'!$V:$V,$C103,'20'!$AB:$AB)),0,SUMIF('20'!$V:$V,$C103,'20'!$AB:$AB)))-IF($D103="","",IF(ISNA(SUMIF('20'!$B:$B,$D103,'20'!$L:$L)),0,SUMIF('20'!$B:$B,$D103,'20'!$L:$L)))))</f>
        <v/>
      </c>
      <c r="Z103" s="36" t="str">
        <f>IF($D103="","",(IF($C103="","",IF(ISNA(SUMIF('21'!$V:$V,$C103,'21'!$AB:$AB)),0,SUMIF('21'!$V:$V,$C103,'21'!$AB:$AB)))-IF($D103="","",IF(ISNA(SUMIF('21'!$B:$B,$D103,'21'!$L:$L)),0,SUMIF('21'!$B:$B,$D103,'21'!$L:$L)))))</f>
        <v/>
      </c>
      <c r="AA103" s="36" t="str">
        <f>IF($D103="","",(IF($C103="","",IF(ISNA(SUMIF('22'!$V:$V,$C103,'22'!$AB:$AB)),0,SUMIF('22'!$V:$V,$C103,'22'!$AB:$AB)))-IF($D103="","",IF(ISNA(SUMIF('22'!$B:$B,$D103,'22'!$L:$L)),0,SUMIF('22'!$B:$B,$D103,'22'!$L:$L)))))</f>
        <v/>
      </c>
      <c r="AB103" s="36" t="str">
        <f>IF($D103="","",(IF($C103="","",IF(ISNA(SUMIF('23'!$V:$V,$C103,'23'!$AB:$AB)),0,SUMIF('23'!$V:$V,$C103,'23'!$AB:$AB)))-IF($D103="","",IF(ISNA(SUMIF('23'!$B:$B,$D103,'23'!$L:$L)),0,SUMIF('23'!$B:$B,$D103,'23'!$L:$L)))))</f>
        <v/>
      </c>
      <c r="AC103" s="36" t="str">
        <f>IF($D103="","",(IF($C103="","",IF(ISNA(SUMIF('24'!$V:$V,$C103,'24'!$AB:$AB)),0,SUMIF('24'!$V:$V,$C103,'24'!$AB:$AB)))-IF($D103="","",IF(ISNA(SUMIF('24'!$B:$B,$D103,'24'!$L:$L)),0,SUMIF('24'!$B:$B,$D103,'24'!$L:$L)))))</f>
        <v/>
      </c>
      <c r="AD103" s="36" t="str">
        <f>IF($D103="","",(IF($C103="","",IF(ISNA(SUMIF('25'!$V:$V,$C103,'25'!$AB:$AB)),0,SUMIF('25'!$V:$V,$C103,'25'!$AB:$AB)))-IF($D103="","",IF(ISNA(SUMIF('25'!$B:$B,$D103,'25'!$L:$L)),0,SUMIF('25'!$B:$B,$D103,'25'!$L:$L)))))</f>
        <v/>
      </c>
      <c r="AE103" s="36" t="str">
        <f>IF($D103="","",(IF($C103="","",IF(ISNA(SUMIF('26'!$V:$V,$C103,'26'!$AB:$AB)),0,SUMIF('26'!$V:$V,$C103,'26'!$AB:$AB)))-IF($D103="","",IF(ISNA(SUMIF('26'!$B:$B,$D103,'26'!$L:$L)),0,SUMIF('26'!$B:$B,$D103,'26'!$L:$L)))))</f>
        <v/>
      </c>
      <c r="AF103" s="36" t="str">
        <f>IF($D103="","",(IF($C103="","",IF(ISNA(SUMIF('27'!$V:$V,$C103,'27'!$AB:$AB)),0,SUMIF('27'!$V:$V,$C103,'27'!$AB:$AB)))-IF($D103="","",IF(ISNA(SUMIF('27'!$B:$B,$D103,'27'!$L:$L)),0,SUMIF('27'!$B:$B,$D103,'27'!$L:$L)))))</f>
        <v/>
      </c>
      <c r="AG103" s="36" t="str">
        <f>IF($D103="","",(IF($C103="","",IF(ISNA(SUMIF('28'!$V:$V,$C103,'28'!$AB:$AB)),0,SUMIF('28'!$V:$V,$C103,'28'!$AB:$AB)))-IF($D103="","",IF(ISNA(SUMIF('28'!$B:$B,$D103,'28'!$L:$L)),0,SUMIF('28'!$B:$B,$D103,'28'!$L:$L)))))</f>
        <v/>
      </c>
      <c r="AH103" s="36" t="str">
        <f>IF($D103="","",(IF($C103="","",IF(ISNA(SUMIF('29'!$V:$V,$C103,'29'!$AB:$AB)),0,SUMIF('29'!$V:$V,$C103,'29'!$AB:$AB)))-IF($D103="","",IF(ISNA(SUMIF('29'!$B:$B,$D103,'29'!$L:$L)),0,SUMIF('29'!$B:$B,$D103,'29'!$L:$L)))))</f>
        <v/>
      </c>
      <c r="AI103" s="36" t="str">
        <f>IF($D103="","",(IF($C103="","",IF(ISNA(SUMIF('30'!$V:$V,$C103,'30'!$AB:$AB)),0,SUMIF('30'!$V:$V,$C103,'30'!$AB:$AB)))-IF($D103="","",IF(ISNA(SUMIF('30'!$B:$B,$D103,'30'!$L:$L)),0,SUMIF('30'!$B:$B,$D103,'30'!$L:$L)))))</f>
        <v/>
      </c>
      <c r="AJ103" s="36" t="str">
        <f>IF($D103="","",(IF($C103="","",IF(ISNA(SUMIF('31'!$V:$V,$C103,'31'!$AB:$AB)),0,SUMIF('31'!$V:$V,$C103,'31'!$AB:$AB)))-IF($D103="","",IF(ISNA(SUMIF('31'!$B:$B,$D103,'31'!$L:$L)),0,SUMIF('31'!$B:$B,$D103,'31'!$L:$L)))))</f>
        <v/>
      </c>
      <c r="AK103" s="37" t="str">
        <f t="shared" si="4"/>
        <v/>
      </c>
      <c r="AL103" s="33" t="str">
        <f t="shared" si="5"/>
        <v/>
      </c>
    </row>
    <row r="104" spans="1:38" ht="17.399999999999999" hidden="1">
      <c r="A104" s="20">
        <v>98</v>
      </c>
      <c r="C104" s="41" t="str">
        <f>IF(D104="","",VLOOKUP('CUADRO GENERADO'!D104,'BASE DATOS CONDUCTORES'!B:C,2,FALSE))</f>
        <v/>
      </c>
      <c r="D104" s="30" t="str">
        <f>IFERROR(VLOOKUP(A104,'BASE DATOS CONDUCTORES'!$X$4:$AB$1001,5,FALSE),"")</f>
        <v/>
      </c>
      <c r="E104" s="36" t="str">
        <f>IF(ISNA(VLOOKUP(D104,SALDOS!B:C,2,FALSE)),"",VLOOKUP(D104,SALDOS!B:C,2,FALSE))</f>
        <v/>
      </c>
      <c r="F104" s="36" t="str">
        <f>IF($D104="","",(IF($C104="","",IF(ISNA(SUMIF('1'!$V:$V,$C104,'1'!$AB:$AB)),0,SUMIF('1'!$V:$V,$C104,'1'!$AB:$AB)))-IF($D104="","",IF(ISNA(SUMIF('1'!$B:$B,$D104,'1'!$L:$L)),0,SUMIF('1'!$B:$B,$D104,'1'!$L:$L)))))</f>
        <v/>
      </c>
      <c r="G104" s="36" t="str">
        <f>IF($D104="","",(IF($C104="","",IF(ISNA(SUMIF('2'!$V:$V,$C104,'2'!$AB:$AB)),0,SUMIF('2'!$V:$V,$C104,'2'!$AB:$AB)))-IF($D104="","",IF(ISNA(SUMIF('2'!$B:$B,$D104,'2'!$L:$L)),0,SUMIF('2'!$B:$B,$D104,'2'!$L:$L)))))</f>
        <v/>
      </c>
      <c r="H104" s="36" t="str">
        <f>IF($D104="","",(IF($C104="","",IF(ISNA(SUMIF('3'!$V:$V,$C104,'3'!$AB:$AB)),0,SUMIF('3'!$V:$V,$C104,'3'!$AB:$AB)))-IF($D104="","",IF(ISNA(SUMIF('3'!$B:$B,$D104,'3'!$L:$L)),0,SUMIF('3'!$B:$B,$D104,'3'!$L:$L)))))</f>
        <v/>
      </c>
      <c r="I104" s="36" t="str">
        <f>IF($D104="","",(IF($C104="","",IF(ISNA(SUMIF('4'!$V:$V,$C104,'4'!$AB:$AB)),0,SUMIF('4'!$V:$V,$C104,'4'!$AB:$AB)))-IF($D104="","",IF(ISNA(SUMIF('4'!$B:$B,$D104,'4'!$L:$L)),0,SUMIF('4'!$B:$B,$D104,'4'!$L:$L)))))</f>
        <v/>
      </c>
      <c r="J104" s="36" t="str">
        <f>IF($D104="","",(IF($C104="","",IF(ISNA(SUMIF('5'!$V:$V,$C104,'5'!$AB:$AB)),0,SUMIF('5'!$V:$V,$C104,'5'!$AB:$AB)))-IF($D104="","",IF(ISNA(SUMIF('5'!$B:$B,$D104,'5'!$L:$L)),0,SUMIF('5'!$B:$B,$D104,'5'!$L:$L)))))</f>
        <v/>
      </c>
      <c r="K104" s="36" t="str">
        <f>IF($D104="","",(IF($C104="","",IF(ISNA(SUMIF('6'!$V:$V,$C104,'6'!$AB:$AB)),0,SUMIF('6'!$V:$V,$C104,'6'!$AB:$AB)))-IF($D104="","",IF(ISNA(SUMIF('6'!$B:$B,$D104,'6'!$L:$L)),0,SUMIF('6'!$B:$B,$D104,'6'!$L:$L)))))</f>
        <v/>
      </c>
      <c r="L104" s="36" t="str">
        <f>IF($D104="","",(IF($C104="","",IF(ISNA(SUMIF('7'!$V:$V,$C104,'7'!$AB:$AB)),0,SUMIF('7'!$V:$V,$C104,'7'!$AB:$AB)))-IF($D104="","",IF(ISNA(SUMIF('7'!$B:$B,$D104,'7'!$L:$L)),0,SUMIF('7'!$B:$B,$D104,'7'!$L:$L)))))</f>
        <v/>
      </c>
      <c r="M104" s="36" t="str">
        <f>IF($D104="","",(IF($C104="","",IF(ISNA(SUMIF('8'!$V:$V,$C104,'8'!$AB:$AB)),0,SUMIF('8'!$V:$V,$C104,'8'!$AB:$AB)))-IF($D104="","",IF(ISNA(SUMIF('8'!$B:$B,$D104,'8'!$L:$L)),0,SUMIF('8'!$B:$B,$D104,'8'!$L:$L)))))</f>
        <v/>
      </c>
      <c r="N104" s="36" t="str">
        <f>IF($D104="","",(IF($C104="","",IF(ISNA(SUMIF('9'!$V:$V,$C104,'9'!$AB:$AB)),0,SUMIF('9'!$V:$V,$C104,'9'!$AB:$AB)))-IF($D104="","",IF(ISNA(SUMIF('9'!$B:$B,$D104,'9'!$L:$L)),0,SUMIF('9'!$B:$B,$D104,'9'!$L:$L)))))</f>
        <v/>
      </c>
      <c r="O104" s="36" t="str">
        <f>IF($D104="","",(IF($C104="","",IF(ISNA(SUMIF('10'!$V:$V,$C104,'10'!$AB:$AB)),0,SUMIF('10'!$V:$V,$C104,'10'!$AB:$AB)))-IF($D104="","",IF(ISNA(SUMIF('10'!$B:$B,$D104,'10'!$L:$L)),0,SUMIF('10'!$B:$B,$D104,'10'!$L:$L)))))</f>
        <v/>
      </c>
      <c r="P104" s="36" t="str">
        <f>IF($D104="","",(IF($C104="","",IF(ISNA(SUMIF('11'!$V:$V,$C104,'11'!$AB:$AB)),0,SUMIF('11'!$V:$V,$C104,'11'!$AB:$AB)))-IF($D104="","",IF(ISNA(SUMIF('11'!$B:$B,$D104,'11'!$L:$L)),0,SUMIF('11'!$B:$B,$D104,'11'!$L:$L)))))</f>
        <v/>
      </c>
      <c r="Q104" s="36" t="str">
        <f>IF($D104="","",(IF($C104="","",IF(ISNA(SUMIF('12'!$V:$V,$C104,'12'!$AB:$AB)),0,SUMIF('12'!$V:$V,$C104,'12'!$AB:$AB)))-IF($D104="","",IF(ISNA(SUMIF('12'!$B:$B,$D104,'12'!$L:$L)),0,SUMIF('12'!$B:$B,$D104,'12'!$L:$L)))))</f>
        <v/>
      </c>
      <c r="R104" s="36" t="str">
        <f>IF($D104="","",(IF($C104="","",IF(ISNA(SUMIF('13'!$V:$V,$C104,'13'!$AB:$AB)),0,SUMIF('13'!$V:$V,$C104,'13'!$AB:$AB)))-IF($D104="","",IF(ISNA(SUMIF('13'!$B:$B,$D104,'13'!$L:$L)),0,SUMIF('13'!$B:$B,$D104,'13'!$L:$L)))))</f>
        <v/>
      </c>
      <c r="S104" s="36" t="str">
        <f>IF($D104="","",(IF($C104="","",IF(ISNA(SUMIF('14'!$V:$V,$C104,'14'!$AB:$AB)),0,SUMIF('14'!$V:$V,$C104,'14'!$AB:$AB)))-IF($D104="","",IF(ISNA(SUMIF('14'!$B:$B,$D104,'14'!$L:$L)),0,SUMIF('14'!$B:$B,$D104,'14'!$L:$L)))))</f>
        <v/>
      </c>
      <c r="T104" s="36" t="str">
        <f>IF($D104="","",(IF($C104="","",IF(ISNA(SUMIF('15'!$V:$V,$C104,'15'!$AB:$AB)),0,SUMIF('15'!$V:$V,$C104,'15'!$AB:$AB)))-IF($D104="","",IF(ISNA(SUMIF('15'!$B:$B,$D104,'15'!$L:$L)),0,SUMIF('15'!$B:$B,$D104,'15'!$L:$L)))))</f>
        <v/>
      </c>
      <c r="U104" s="36" t="str">
        <f>IF($D104="","",(IF($C104="","",IF(ISNA(SUMIF('16'!$V:$V,$C104,'16'!$AB:$AB)),0,SUMIF('16'!$V:$V,$C104,'16'!$AB:$AB)))-IF($D104="","",IF(ISNA(SUMIF('16'!$B:$B,$D104,'16'!$L:$L)),0,SUMIF('16'!$B:$B,$D104,'16'!$L:$L)))))</f>
        <v/>
      </c>
      <c r="V104" s="36" t="str">
        <f>IF($D104="","",(IF($C104="","",IF(ISNA(SUMIF('17'!$V:$V,$C104,'17'!$AB:$AB)),0,SUMIF('17'!$V:$V,$C104,'17'!$AB:$AB)))-IF($D104="","",IF(ISNA(SUMIF('17'!$B:$B,$D104,'17'!$L:$L)),0,SUMIF('17'!$B:$B,$D104,'17'!$L:$L)))))</f>
        <v/>
      </c>
      <c r="W104" s="36" t="str">
        <f>IF($D104="","",(IF($C104="","",IF(ISNA(SUMIF('18'!$V:$V,$C104,'18'!$AB:$AB)),0,SUMIF('18'!$V:$V,$C104,'18'!$AB:$AB)))-IF($D104="","",IF(ISNA(SUMIF('18'!$B:$B,$D104,'18'!$L:$L)),0,SUMIF('18'!$B:$B,$D104,'18'!$L:$L)))))</f>
        <v/>
      </c>
      <c r="X104" s="36" t="str">
        <f>IF($D104="","",(IF($C104="","",IF(ISNA(SUMIF('19'!$V:$V,$C104,'19'!$AB:$AB)),0,SUMIF('19'!$V:$V,$C104,'19'!$AB:$AB)))-IF($D104="","",IF(ISNA(SUMIF('19'!$B:$B,$D104,'19'!$L:$L)),0,SUMIF('19'!$B:$B,$D104,'19'!$L:$L)))))</f>
        <v/>
      </c>
      <c r="Y104" s="36" t="str">
        <f>IF($D104="","",(IF($C104="","",IF(ISNA(SUMIF('20'!$V:$V,$C104,'20'!$AB:$AB)),0,SUMIF('20'!$V:$V,$C104,'20'!$AB:$AB)))-IF($D104="","",IF(ISNA(SUMIF('20'!$B:$B,$D104,'20'!$L:$L)),0,SUMIF('20'!$B:$B,$D104,'20'!$L:$L)))))</f>
        <v/>
      </c>
      <c r="Z104" s="36" t="str">
        <f>IF($D104="","",(IF($C104="","",IF(ISNA(SUMIF('21'!$V:$V,$C104,'21'!$AB:$AB)),0,SUMIF('21'!$V:$V,$C104,'21'!$AB:$AB)))-IF($D104="","",IF(ISNA(SUMIF('21'!$B:$B,$D104,'21'!$L:$L)),0,SUMIF('21'!$B:$B,$D104,'21'!$L:$L)))))</f>
        <v/>
      </c>
      <c r="AA104" s="36" t="str">
        <f>IF($D104="","",(IF($C104="","",IF(ISNA(SUMIF('22'!$V:$V,$C104,'22'!$AB:$AB)),0,SUMIF('22'!$V:$V,$C104,'22'!$AB:$AB)))-IF($D104="","",IF(ISNA(SUMIF('22'!$B:$B,$D104,'22'!$L:$L)),0,SUMIF('22'!$B:$B,$D104,'22'!$L:$L)))))</f>
        <v/>
      </c>
      <c r="AB104" s="36" t="str">
        <f>IF($D104="","",(IF($C104="","",IF(ISNA(SUMIF('23'!$V:$V,$C104,'23'!$AB:$AB)),0,SUMIF('23'!$V:$V,$C104,'23'!$AB:$AB)))-IF($D104="","",IF(ISNA(SUMIF('23'!$B:$B,$D104,'23'!$L:$L)),0,SUMIF('23'!$B:$B,$D104,'23'!$L:$L)))))</f>
        <v/>
      </c>
      <c r="AC104" s="36" t="str">
        <f>IF($D104="","",(IF($C104="","",IF(ISNA(SUMIF('24'!$V:$V,$C104,'24'!$AB:$AB)),0,SUMIF('24'!$V:$V,$C104,'24'!$AB:$AB)))-IF($D104="","",IF(ISNA(SUMIF('24'!$B:$B,$D104,'24'!$L:$L)),0,SUMIF('24'!$B:$B,$D104,'24'!$L:$L)))))</f>
        <v/>
      </c>
      <c r="AD104" s="36" t="str">
        <f>IF($D104="","",(IF($C104="","",IF(ISNA(SUMIF('25'!$V:$V,$C104,'25'!$AB:$AB)),0,SUMIF('25'!$V:$V,$C104,'25'!$AB:$AB)))-IF($D104="","",IF(ISNA(SUMIF('25'!$B:$B,$D104,'25'!$L:$L)),0,SUMIF('25'!$B:$B,$D104,'25'!$L:$L)))))</f>
        <v/>
      </c>
      <c r="AE104" s="36" t="str">
        <f>IF($D104="","",(IF($C104="","",IF(ISNA(SUMIF('26'!$V:$V,$C104,'26'!$AB:$AB)),0,SUMIF('26'!$V:$V,$C104,'26'!$AB:$AB)))-IF($D104="","",IF(ISNA(SUMIF('26'!$B:$B,$D104,'26'!$L:$L)),0,SUMIF('26'!$B:$B,$D104,'26'!$L:$L)))))</f>
        <v/>
      </c>
      <c r="AF104" s="36" t="str">
        <f>IF($D104="","",(IF($C104="","",IF(ISNA(SUMIF('27'!$V:$V,$C104,'27'!$AB:$AB)),0,SUMIF('27'!$V:$V,$C104,'27'!$AB:$AB)))-IF($D104="","",IF(ISNA(SUMIF('27'!$B:$B,$D104,'27'!$L:$L)),0,SUMIF('27'!$B:$B,$D104,'27'!$L:$L)))))</f>
        <v/>
      </c>
      <c r="AG104" s="36" t="str">
        <f>IF($D104="","",(IF($C104="","",IF(ISNA(SUMIF('28'!$V:$V,$C104,'28'!$AB:$AB)),0,SUMIF('28'!$V:$V,$C104,'28'!$AB:$AB)))-IF($D104="","",IF(ISNA(SUMIF('28'!$B:$B,$D104,'28'!$L:$L)),0,SUMIF('28'!$B:$B,$D104,'28'!$L:$L)))))</f>
        <v/>
      </c>
      <c r="AH104" s="36" t="str">
        <f>IF($D104="","",(IF($C104="","",IF(ISNA(SUMIF('29'!$V:$V,$C104,'29'!$AB:$AB)),0,SUMIF('29'!$V:$V,$C104,'29'!$AB:$AB)))-IF($D104="","",IF(ISNA(SUMIF('29'!$B:$B,$D104,'29'!$L:$L)),0,SUMIF('29'!$B:$B,$D104,'29'!$L:$L)))))</f>
        <v/>
      </c>
      <c r="AI104" s="36" t="str">
        <f>IF($D104="","",(IF($C104="","",IF(ISNA(SUMIF('30'!$V:$V,$C104,'30'!$AB:$AB)),0,SUMIF('30'!$V:$V,$C104,'30'!$AB:$AB)))-IF($D104="","",IF(ISNA(SUMIF('30'!$B:$B,$D104,'30'!$L:$L)),0,SUMIF('30'!$B:$B,$D104,'30'!$L:$L)))))</f>
        <v/>
      </c>
      <c r="AJ104" s="36" t="str">
        <f>IF($D104="","",(IF($C104="","",IF(ISNA(SUMIF('31'!$V:$V,$C104,'31'!$AB:$AB)),0,SUMIF('31'!$V:$V,$C104,'31'!$AB:$AB)))-IF($D104="","",IF(ISNA(SUMIF('31'!$B:$B,$D104,'31'!$L:$L)),0,SUMIF('31'!$B:$B,$D104,'31'!$L:$L)))))</f>
        <v/>
      </c>
      <c r="AK104" s="37" t="str">
        <f t="shared" si="4"/>
        <v/>
      </c>
      <c r="AL104" s="33" t="str">
        <f t="shared" si="5"/>
        <v/>
      </c>
    </row>
    <row r="105" spans="1:38" ht="17.399999999999999" hidden="1">
      <c r="A105" s="20">
        <v>99</v>
      </c>
      <c r="C105" s="41" t="str">
        <f>IF(D105="","",VLOOKUP('CUADRO GENERADO'!D105,'BASE DATOS CONDUCTORES'!B:C,2,FALSE))</f>
        <v/>
      </c>
      <c r="D105" s="30" t="str">
        <f>IFERROR(VLOOKUP(A105,'BASE DATOS CONDUCTORES'!$X$4:$AB$1001,5,FALSE),"")</f>
        <v/>
      </c>
      <c r="E105" s="36" t="str">
        <f>IF(ISNA(VLOOKUP(D105,SALDOS!B:C,2,FALSE)),"",VLOOKUP(D105,SALDOS!B:C,2,FALSE))</f>
        <v/>
      </c>
      <c r="F105" s="36" t="str">
        <f>IF($D105="","",(IF($C105="","",IF(ISNA(SUMIF('1'!$V:$V,$C105,'1'!$AB:$AB)),0,SUMIF('1'!$V:$V,$C105,'1'!$AB:$AB)))-IF($D105="","",IF(ISNA(SUMIF('1'!$B:$B,$D105,'1'!$L:$L)),0,SUMIF('1'!$B:$B,$D105,'1'!$L:$L)))))</f>
        <v/>
      </c>
      <c r="G105" s="36" t="str">
        <f>IF($D105="","",(IF($C105="","",IF(ISNA(SUMIF('2'!$V:$V,$C105,'2'!$AB:$AB)),0,SUMIF('2'!$V:$V,$C105,'2'!$AB:$AB)))-IF($D105="","",IF(ISNA(SUMIF('2'!$B:$B,$D105,'2'!$L:$L)),0,SUMIF('2'!$B:$B,$D105,'2'!$L:$L)))))</f>
        <v/>
      </c>
      <c r="H105" s="36" t="str">
        <f>IF($D105="","",(IF($C105="","",IF(ISNA(SUMIF('3'!$V:$V,$C105,'3'!$AB:$AB)),0,SUMIF('3'!$V:$V,$C105,'3'!$AB:$AB)))-IF($D105="","",IF(ISNA(SUMIF('3'!$B:$B,$D105,'3'!$L:$L)),0,SUMIF('3'!$B:$B,$D105,'3'!$L:$L)))))</f>
        <v/>
      </c>
      <c r="I105" s="36" t="str">
        <f>IF($D105="","",(IF($C105="","",IF(ISNA(SUMIF('4'!$V:$V,$C105,'4'!$AB:$AB)),0,SUMIF('4'!$V:$V,$C105,'4'!$AB:$AB)))-IF($D105="","",IF(ISNA(SUMIF('4'!$B:$B,$D105,'4'!$L:$L)),0,SUMIF('4'!$B:$B,$D105,'4'!$L:$L)))))</f>
        <v/>
      </c>
      <c r="J105" s="36" t="str">
        <f>IF($D105="","",(IF($C105="","",IF(ISNA(SUMIF('5'!$V:$V,$C105,'5'!$AB:$AB)),0,SUMIF('5'!$V:$V,$C105,'5'!$AB:$AB)))-IF($D105="","",IF(ISNA(SUMIF('5'!$B:$B,$D105,'5'!$L:$L)),0,SUMIF('5'!$B:$B,$D105,'5'!$L:$L)))))</f>
        <v/>
      </c>
      <c r="K105" s="36" t="str">
        <f>IF($D105="","",(IF($C105="","",IF(ISNA(SUMIF('6'!$V:$V,$C105,'6'!$AB:$AB)),0,SUMIF('6'!$V:$V,$C105,'6'!$AB:$AB)))-IF($D105="","",IF(ISNA(SUMIF('6'!$B:$B,$D105,'6'!$L:$L)),0,SUMIF('6'!$B:$B,$D105,'6'!$L:$L)))))</f>
        <v/>
      </c>
      <c r="L105" s="36" t="str">
        <f>IF($D105="","",(IF($C105="","",IF(ISNA(SUMIF('7'!$V:$V,$C105,'7'!$AB:$AB)),0,SUMIF('7'!$V:$V,$C105,'7'!$AB:$AB)))-IF($D105="","",IF(ISNA(SUMIF('7'!$B:$B,$D105,'7'!$L:$L)),0,SUMIF('7'!$B:$B,$D105,'7'!$L:$L)))))</f>
        <v/>
      </c>
      <c r="M105" s="36" t="str">
        <f>IF($D105="","",(IF($C105="","",IF(ISNA(SUMIF('8'!$V:$V,$C105,'8'!$AB:$AB)),0,SUMIF('8'!$V:$V,$C105,'8'!$AB:$AB)))-IF($D105="","",IF(ISNA(SUMIF('8'!$B:$B,$D105,'8'!$L:$L)),0,SUMIF('8'!$B:$B,$D105,'8'!$L:$L)))))</f>
        <v/>
      </c>
      <c r="N105" s="36" t="str">
        <f>IF($D105="","",(IF($C105="","",IF(ISNA(SUMIF('9'!$V:$V,$C105,'9'!$AB:$AB)),0,SUMIF('9'!$V:$V,$C105,'9'!$AB:$AB)))-IF($D105="","",IF(ISNA(SUMIF('9'!$B:$B,$D105,'9'!$L:$L)),0,SUMIF('9'!$B:$B,$D105,'9'!$L:$L)))))</f>
        <v/>
      </c>
      <c r="O105" s="36" t="str">
        <f>IF($D105="","",(IF($C105="","",IF(ISNA(SUMIF('10'!$V:$V,$C105,'10'!$AB:$AB)),0,SUMIF('10'!$V:$V,$C105,'10'!$AB:$AB)))-IF($D105="","",IF(ISNA(SUMIF('10'!$B:$B,$D105,'10'!$L:$L)),0,SUMIF('10'!$B:$B,$D105,'10'!$L:$L)))))</f>
        <v/>
      </c>
      <c r="P105" s="36" t="str">
        <f>IF($D105="","",(IF($C105="","",IF(ISNA(SUMIF('11'!$V:$V,$C105,'11'!$AB:$AB)),0,SUMIF('11'!$V:$V,$C105,'11'!$AB:$AB)))-IF($D105="","",IF(ISNA(SUMIF('11'!$B:$B,$D105,'11'!$L:$L)),0,SUMIF('11'!$B:$B,$D105,'11'!$L:$L)))))</f>
        <v/>
      </c>
      <c r="Q105" s="36" t="str">
        <f>IF($D105="","",(IF($C105="","",IF(ISNA(SUMIF('12'!$V:$V,$C105,'12'!$AB:$AB)),0,SUMIF('12'!$V:$V,$C105,'12'!$AB:$AB)))-IF($D105="","",IF(ISNA(SUMIF('12'!$B:$B,$D105,'12'!$L:$L)),0,SUMIF('12'!$B:$B,$D105,'12'!$L:$L)))))</f>
        <v/>
      </c>
      <c r="R105" s="36" t="str">
        <f>IF($D105="","",(IF($C105="","",IF(ISNA(SUMIF('13'!$V:$V,$C105,'13'!$AB:$AB)),0,SUMIF('13'!$V:$V,$C105,'13'!$AB:$AB)))-IF($D105="","",IF(ISNA(SUMIF('13'!$B:$B,$D105,'13'!$L:$L)),0,SUMIF('13'!$B:$B,$D105,'13'!$L:$L)))))</f>
        <v/>
      </c>
      <c r="S105" s="36" t="str">
        <f>IF($D105="","",(IF($C105="","",IF(ISNA(SUMIF('14'!$V:$V,$C105,'14'!$AB:$AB)),0,SUMIF('14'!$V:$V,$C105,'14'!$AB:$AB)))-IF($D105="","",IF(ISNA(SUMIF('14'!$B:$B,$D105,'14'!$L:$L)),0,SUMIF('14'!$B:$B,$D105,'14'!$L:$L)))))</f>
        <v/>
      </c>
      <c r="T105" s="36" t="str">
        <f>IF($D105="","",(IF($C105="","",IF(ISNA(SUMIF('15'!$V:$V,$C105,'15'!$AB:$AB)),0,SUMIF('15'!$V:$V,$C105,'15'!$AB:$AB)))-IF($D105="","",IF(ISNA(SUMIF('15'!$B:$B,$D105,'15'!$L:$L)),0,SUMIF('15'!$B:$B,$D105,'15'!$L:$L)))))</f>
        <v/>
      </c>
      <c r="U105" s="36" t="str">
        <f>IF($D105="","",(IF($C105="","",IF(ISNA(SUMIF('16'!$V:$V,$C105,'16'!$AB:$AB)),0,SUMIF('16'!$V:$V,$C105,'16'!$AB:$AB)))-IF($D105="","",IF(ISNA(SUMIF('16'!$B:$B,$D105,'16'!$L:$L)),0,SUMIF('16'!$B:$B,$D105,'16'!$L:$L)))))</f>
        <v/>
      </c>
      <c r="V105" s="36" t="str">
        <f>IF($D105="","",(IF($C105="","",IF(ISNA(SUMIF('17'!$V:$V,$C105,'17'!$AB:$AB)),0,SUMIF('17'!$V:$V,$C105,'17'!$AB:$AB)))-IF($D105="","",IF(ISNA(SUMIF('17'!$B:$B,$D105,'17'!$L:$L)),0,SUMIF('17'!$B:$B,$D105,'17'!$L:$L)))))</f>
        <v/>
      </c>
      <c r="W105" s="36" t="str">
        <f>IF($D105="","",(IF($C105="","",IF(ISNA(SUMIF('18'!$V:$V,$C105,'18'!$AB:$AB)),0,SUMIF('18'!$V:$V,$C105,'18'!$AB:$AB)))-IF($D105="","",IF(ISNA(SUMIF('18'!$B:$B,$D105,'18'!$L:$L)),0,SUMIF('18'!$B:$B,$D105,'18'!$L:$L)))))</f>
        <v/>
      </c>
      <c r="X105" s="36" t="str">
        <f>IF($D105="","",(IF($C105="","",IF(ISNA(SUMIF('19'!$V:$V,$C105,'19'!$AB:$AB)),0,SUMIF('19'!$V:$V,$C105,'19'!$AB:$AB)))-IF($D105="","",IF(ISNA(SUMIF('19'!$B:$B,$D105,'19'!$L:$L)),0,SUMIF('19'!$B:$B,$D105,'19'!$L:$L)))))</f>
        <v/>
      </c>
      <c r="Y105" s="36" t="str">
        <f>IF($D105="","",(IF($C105="","",IF(ISNA(SUMIF('20'!$V:$V,$C105,'20'!$AB:$AB)),0,SUMIF('20'!$V:$V,$C105,'20'!$AB:$AB)))-IF($D105="","",IF(ISNA(SUMIF('20'!$B:$B,$D105,'20'!$L:$L)),0,SUMIF('20'!$B:$B,$D105,'20'!$L:$L)))))</f>
        <v/>
      </c>
      <c r="Z105" s="36" t="str">
        <f>IF($D105="","",(IF($C105="","",IF(ISNA(SUMIF('21'!$V:$V,$C105,'21'!$AB:$AB)),0,SUMIF('21'!$V:$V,$C105,'21'!$AB:$AB)))-IF($D105="","",IF(ISNA(SUMIF('21'!$B:$B,$D105,'21'!$L:$L)),0,SUMIF('21'!$B:$B,$D105,'21'!$L:$L)))))</f>
        <v/>
      </c>
      <c r="AA105" s="36" t="str">
        <f>IF($D105="","",(IF($C105="","",IF(ISNA(SUMIF('22'!$V:$V,$C105,'22'!$AB:$AB)),0,SUMIF('22'!$V:$V,$C105,'22'!$AB:$AB)))-IF($D105="","",IF(ISNA(SUMIF('22'!$B:$B,$D105,'22'!$L:$L)),0,SUMIF('22'!$B:$B,$D105,'22'!$L:$L)))))</f>
        <v/>
      </c>
      <c r="AB105" s="36" t="str">
        <f>IF($D105="","",(IF($C105="","",IF(ISNA(SUMIF('23'!$V:$V,$C105,'23'!$AB:$AB)),0,SUMIF('23'!$V:$V,$C105,'23'!$AB:$AB)))-IF($D105="","",IF(ISNA(SUMIF('23'!$B:$B,$D105,'23'!$L:$L)),0,SUMIF('23'!$B:$B,$D105,'23'!$L:$L)))))</f>
        <v/>
      </c>
      <c r="AC105" s="36" t="str">
        <f>IF($D105="","",(IF($C105="","",IF(ISNA(SUMIF('24'!$V:$V,$C105,'24'!$AB:$AB)),0,SUMIF('24'!$V:$V,$C105,'24'!$AB:$AB)))-IF($D105="","",IF(ISNA(SUMIF('24'!$B:$B,$D105,'24'!$L:$L)),0,SUMIF('24'!$B:$B,$D105,'24'!$L:$L)))))</f>
        <v/>
      </c>
      <c r="AD105" s="36" t="str">
        <f>IF($D105="","",(IF($C105="","",IF(ISNA(SUMIF('25'!$V:$V,$C105,'25'!$AB:$AB)),0,SUMIF('25'!$V:$V,$C105,'25'!$AB:$AB)))-IF($D105="","",IF(ISNA(SUMIF('25'!$B:$B,$D105,'25'!$L:$L)),0,SUMIF('25'!$B:$B,$D105,'25'!$L:$L)))))</f>
        <v/>
      </c>
      <c r="AE105" s="36" t="str">
        <f>IF($D105="","",(IF($C105="","",IF(ISNA(SUMIF('26'!$V:$V,$C105,'26'!$AB:$AB)),0,SUMIF('26'!$V:$V,$C105,'26'!$AB:$AB)))-IF($D105="","",IF(ISNA(SUMIF('26'!$B:$B,$D105,'26'!$L:$L)),0,SUMIF('26'!$B:$B,$D105,'26'!$L:$L)))))</f>
        <v/>
      </c>
      <c r="AF105" s="36" t="str">
        <f>IF($D105="","",(IF($C105="","",IF(ISNA(SUMIF('27'!$V:$V,$C105,'27'!$AB:$AB)),0,SUMIF('27'!$V:$V,$C105,'27'!$AB:$AB)))-IF($D105="","",IF(ISNA(SUMIF('27'!$B:$B,$D105,'27'!$L:$L)),0,SUMIF('27'!$B:$B,$D105,'27'!$L:$L)))))</f>
        <v/>
      </c>
      <c r="AG105" s="36" t="str">
        <f>IF($D105="","",(IF($C105="","",IF(ISNA(SUMIF('28'!$V:$V,$C105,'28'!$AB:$AB)),0,SUMIF('28'!$V:$V,$C105,'28'!$AB:$AB)))-IF($D105="","",IF(ISNA(SUMIF('28'!$B:$B,$D105,'28'!$L:$L)),0,SUMIF('28'!$B:$B,$D105,'28'!$L:$L)))))</f>
        <v/>
      </c>
      <c r="AH105" s="36" t="str">
        <f>IF($D105="","",(IF($C105="","",IF(ISNA(SUMIF('29'!$V:$V,$C105,'29'!$AB:$AB)),0,SUMIF('29'!$V:$V,$C105,'29'!$AB:$AB)))-IF($D105="","",IF(ISNA(SUMIF('29'!$B:$B,$D105,'29'!$L:$L)),0,SUMIF('29'!$B:$B,$D105,'29'!$L:$L)))))</f>
        <v/>
      </c>
      <c r="AI105" s="36" t="str">
        <f>IF($D105="","",(IF($C105="","",IF(ISNA(SUMIF('30'!$V:$V,$C105,'30'!$AB:$AB)),0,SUMIF('30'!$V:$V,$C105,'30'!$AB:$AB)))-IF($D105="","",IF(ISNA(SUMIF('30'!$B:$B,$D105,'30'!$L:$L)),0,SUMIF('30'!$B:$B,$D105,'30'!$L:$L)))))</f>
        <v/>
      </c>
      <c r="AJ105" s="36" t="str">
        <f>IF($D105="","",(IF($C105="","",IF(ISNA(SUMIF('31'!$V:$V,$C105,'31'!$AB:$AB)),0,SUMIF('31'!$V:$V,$C105,'31'!$AB:$AB)))-IF($D105="","",IF(ISNA(SUMIF('31'!$B:$B,$D105,'31'!$L:$L)),0,SUMIF('31'!$B:$B,$D105,'31'!$L:$L)))))</f>
        <v/>
      </c>
      <c r="AK105" s="37" t="str">
        <f t="shared" si="4"/>
        <v/>
      </c>
      <c r="AL105" s="33" t="str">
        <f t="shared" si="5"/>
        <v/>
      </c>
    </row>
    <row r="106" spans="1:38" ht="17.399999999999999" hidden="1">
      <c r="A106" s="20">
        <v>100</v>
      </c>
      <c r="C106" s="41" t="str">
        <f>IF(D106="","",VLOOKUP('CUADRO GENERADO'!D106,'BASE DATOS CONDUCTORES'!B:C,2,FALSE))</f>
        <v/>
      </c>
      <c r="D106" s="30" t="str">
        <f>IFERROR(VLOOKUP(A106,'BASE DATOS CONDUCTORES'!$X$4:$AB$1001,5,FALSE),"")</f>
        <v/>
      </c>
      <c r="E106" s="36" t="str">
        <f>IF(ISNA(VLOOKUP(D106,SALDOS!B:C,2,FALSE)),"",VLOOKUP(D106,SALDOS!B:C,2,FALSE))</f>
        <v/>
      </c>
      <c r="F106" s="36" t="str">
        <f>IF($D106="","",(IF($C106="","",IF(ISNA(SUMIF('1'!$V:$V,$C106,'1'!$AB:$AB)),0,SUMIF('1'!$V:$V,$C106,'1'!$AB:$AB)))-IF($D106="","",IF(ISNA(SUMIF('1'!$B:$B,$D106,'1'!$L:$L)),0,SUMIF('1'!$B:$B,$D106,'1'!$L:$L)))))</f>
        <v/>
      </c>
      <c r="G106" s="36" t="str">
        <f>IF($D106="","",(IF($C106="","",IF(ISNA(SUMIF('2'!$V:$V,$C106,'2'!$AB:$AB)),0,SUMIF('2'!$V:$V,$C106,'2'!$AB:$AB)))-IF($D106="","",IF(ISNA(SUMIF('2'!$B:$B,$D106,'2'!$L:$L)),0,SUMIF('2'!$B:$B,$D106,'2'!$L:$L)))))</f>
        <v/>
      </c>
      <c r="H106" s="36" t="str">
        <f>IF($D106="","",(IF($C106="","",IF(ISNA(SUMIF('3'!$V:$V,$C106,'3'!$AB:$AB)),0,SUMIF('3'!$V:$V,$C106,'3'!$AB:$AB)))-IF($D106="","",IF(ISNA(SUMIF('3'!$B:$B,$D106,'3'!$L:$L)),0,SUMIF('3'!$B:$B,$D106,'3'!$L:$L)))))</f>
        <v/>
      </c>
      <c r="I106" s="36" t="str">
        <f>IF($D106="","",(IF($C106="","",IF(ISNA(SUMIF('4'!$V:$V,$C106,'4'!$AB:$AB)),0,SUMIF('4'!$V:$V,$C106,'4'!$AB:$AB)))-IF($D106="","",IF(ISNA(SUMIF('4'!$B:$B,$D106,'4'!$L:$L)),0,SUMIF('4'!$B:$B,$D106,'4'!$L:$L)))))</f>
        <v/>
      </c>
      <c r="J106" s="36" t="str">
        <f>IF($D106="","",(IF($C106="","",IF(ISNA(SUMIF('5'!$V:$V,$C106,'5'!$AB:$AB)),0,SUMIF('5'!$V:$V,$C106,'5'!$AB:$AB)))-IF($D106="","",IF(ISNA(SUMIF('5'!$B:$B,$D106,'5'!$L:$L)),0,SUMIF('5'!$B:$B,$D106,'5'!$L:$L)))))</f>
        <v/>
      </c>
      <c r="K106" s="36" t="str">
        <f>IF($D106="","",(IF($C106="","",IF(ISNA(SUMIF('6'!$V:$V,$C106,'6'!$AB:$AB)),0,SUMIF('6'!$V:$V,$C106,'6'!$AB:$AB)))-IF($D106="","",IF(ISNA(SUMIF('6'!$B:$B,$D106,'6'!$L:$L)),0,SUMIF('6'!$B:$B,$D106,'6'!$L:$L)))))</f>
        <v/>
      </c>
      <c r="L106" s="36" t="str">
        <f>IF($D106="","",(IF($C106="","",IF(ISNA(SUMIF('7'!$V:$V,$C106,'7'!$AB:$AB)),0,SUMIF('7'!$V:$V,$C106,'7'!$AB:$AB)))-IF($D106="","",IF(ISNA(SUMIF('7'!$B:$B,$D106,'7'!$L:$L)),0,SUMIF('7'!$B:$B,$D106,'7'!$L:$L)))))</f>
        <v/>
      </c>
      <c r="M106" s="36" t="str">
        <f>IF($D106="","",(IF($C106="","",IF(ISNA(SUMIF('8'!$V:$V,$C106,'8'!$AB:$AB)),0,SUMIF('8'!$V:$V,$C106,'8'!$AB:$AB)))-IF($D106="","",IF(ISNA(SUMIF('8'!$B:$B,$D106,'8'!$L:$L)),0,SUMIF('8'!$B:$B,$D106,'8'!$L:$L)))))</f>
        <v/>
      </c>
      <c r="N106" s="36" t="str">
        <f>IF($D106="","",(IF($C106="","",IF(ISNA(SUMIF('9'!$V:$V,$C106,'9'!$AB:$AB)),0,SUMIF('9'!$V:$V,$C106,'9'!$AB:$AB)))-IF($D106="","",IF(ISNA(SUMIF('9'!$B:$B,$D106,'9'!$L:$L)),0,SUMIF('9'!$B:$B,$D106,'9'!$L:$L)))))</f>
        <v/>
      </c>
      <c r="O106" s="36" t="str">
        <f>IF($D106="","",(IF($C106="","",IF(ISNA(SUMIF('10'!$V:$V,$C106,'10'!$AB:$AB)),0,SUMIF('10'!$V:$V,$C106,'10'!$AB:$AB)))-IF($D106="","",IF(ISNA(SUMIF('10'!$B:$B,$D106,'10'!$L:$L)),0,SUMIF('10'!$B:$B,$D106,'10'!$L:$L)))))</f>
        <v/>
      </c>
      <c r="P106" s="36" t="str">
        <f>IF($D106="","",(IF($C106="","",IF(ISNA(SUMIF('11'!$V:$V,$C106,'11'!$AB:$AB)),0,SUMIF('11'!$V:$V,$C106,'11'!$AB:$AB)))-IF($D106="","",IF(ISNA(SUMIF('11'!$B:$B,$D106,'11'!$L:$L)),0,SUMIF('11'!$B:$B,$D106,'11'!$L:$L)))))</f>
        <v/>
      </c>
      <c r="Q106" s="36" t="str">
        <f>IF($D106="","",(IF($C106="","",IF(ISNA(SUMIF('12'!$V:$V,$C106,'12'!$AB:$AB)),0,SUMIF('12'!$V:$V,$C106,'12'!$AB:$AB)))-IF($D106="","",IF(ISNA(SUMIF('12'!$B:$B,$D106,'12'!$L:$L)),0,SUMIF('12'!$B:$B,$D106,'12'!$L:$L)))))</f>
        <v/>
      </c>
      <c r="R106" s="36" t="str">
        <f>IF($D106="","",(IF($C106="","",IF(ISNA(SUMIF('13'!$V:$V,$C106,'13'!$AB:$AB)),0,SUMIF('13'!$V:$V,$C106,'13'!$AB:$AB)))-IF($D106="","",IF(ISNA(SUMIF('13'!$B:$B,$D106,'13'!$L:$L)),0,SUMIF('13'!$B:$B,$D106,'13'!$L:$L)))))</f>
        <v/>
      </c>
      <c r="S106" s="36" t="str">
        <f>IF($D106="","",(IF($C106="","",IF(ISNA(SUMIF('14'!$V:$V,$C106,'14'!$AB:$AB)),0,SUMIF('14'!$V:$V,$C106,'14'!$AB:$AB)))-IF($D106="","",IF(ISNA(SUMIF('14'!$B:$B,$D106,'14'!$L:$L)),0,SUMIF('14'!$B:$B,$D106,'14'!$L:$L)))))</f>
        <v/>
      </c>
      <c r="T106" s="36" t="str">
        <f>IF($D106="","",(IF($C106="","",IF(ISNA(SUMIF('15'!$V:$V,$C106,'15'!$AB:$AB)),0,SUMIF('15'!$V:$V,$C106,'15'!$AB:$AB)))-IF($D106="","",IF(ISNA(SUMIF('15'!$B:$B,$D106,'15'!$L:$L)),0,SUMIF('15'!$B:$B,$D106,'15'!$L:$L)))))</f>
        <v/>
      </c>
      <c r="U106" s="36" t="str">
        <f>IF($D106="","",(IF($C106="","",IF(ISNA(SUMIF('16'!$V:$V,$C106,'16'!$AB:$AB)),0,SUMIF('16'!$V:$V,$C106,'16'!$AB:$AB)))-IF($D106="","",IF(ISNA(SUMIF('16'!$B:$B,$D106,'16'!$L:$L)),0,SUMIF('16'!$B:$B,$D106,'16'!$L:$L)))))</f>
        <v/>
      </c>
      <c r="V106" s="36" t="str">
        <f>IF($D106="","",(IF($C106="","",IF(ISNA(SUMIF('17'!$V:$V,$C106,'17'!$AB:$AB)),0,SUMIF('17'!$V:$V,$C106,'17'!$AB:$AB)))-IF($D106="","",IF(ISNA(SUMIF('17'!$B:$B,$D106,'17'!$L:$L)),0,SUMIF('17'!$B:$B,$D106,'17'!$L:$L)))))</f>
        <v/>
      </c>
      <c r="W106" s="36" t="str">
        <f>IF($D106="","",(IF($C106="","",IF(ISNA(SUMIF('18'!$V:$V,$C106,'18'!$AB:$AB)),0,SUMIF('18'!$V:$V,$C106,'18'!$AB:$AB)))-IF($D106="","",IF(ISNA(SUMIF('18'!$B:$B,$D106,'18'!$L:$L)),0,SUMIF('18'!$B:$B,$D106,'18'!$L:$L)))))</f>
        <v/>
      </c>
      <c r="X106" s="36" t="str">
        <f>IF($D106="","",(IF($C106="","",IF(ISNA(SUMIF('19'!$V:$V,$C106,'19'!$AB:$AB)),0,SUMIF('19'!$V:$V,$C106,'19'!$AB:$AB)))-IF($D106="","",IF(ISNA(SUMIF('19'!$B:$B,$D106,'19'!$L:$L)),0,SUMIF('19'!$B:$B,$D106,'19'!$L:$L)))))</f>
        <v/>
      </c>
      <c r="Y106" s="36" t="str">
        <f>IF($D106="","",(IF($C106="","",IF(ISNA(SUMIF('20'!$V:$V,$C106,'20'!$AB:$AB)),0,SUMIF('20'!$V:$V,$C106,'20'!$AB:$AB)))-IF($D106="","",IF(ISNA(SUMIF('20'!$B:$B,$D106,'20'!$L:$L)),0,SUMIF('20'!$B:$B,$D106,'20'!$L:$L)))))</f>
        <v/>
      </c>
      <c r="Z106" s="36" t="str">
        <f>IF($D106="","",(IF($C106="","",IF(ISNA(SUMIF('21'!$V:$V,$C106,'21'!$AB:$AB)),0,SUMIF('21'!$V:$V,$C106,'21'!$AB:$AB)))-IF($D106="","",IF(ISNA(SUMIF('21'!$B:$B,$D106,'21'!$L:$L)),0,SUMIF('21'!$B:$B,$D106,'21'!$L:$L)))))</f>
        <v/>
      </c>
      <c r="AA106" s="36" t="str">
        <f>IF($D106="","",(IF($C106="","",IF(ISNA(SUMIF('22'!$V:$V,$C106,'22'!$AB:$AB)),0,SUMIF('22'!$V:$V,$C106,'22'!$AB:$AB)))-IF($D106="","",IF(ISNA(SUMIF('22'!$B:$B,$D106,'22'!$L:$L)),0,SUMIF('22'!$B:$B,$D106,'22'!$L:$L)))))</f>
        <v/>
      </c>
      <c r="AB106" s="36" t="str">
        <f>IF($D106="","",(IF($C106="","",IF(ISNA(SUMIF('23'!$V:$V,$C106,'23'!$AB:$AB)),0,SUMIF('23'!$V:$V,$C106,'23'!$AB:$AB)))-IF($D106="","",IF(ISNA(SUMIF('23'!$B:$B,$D106,'23'!$L:$L)),0,SUMIF('23'!$B:$B,$D106,'23'!$L:$L)))))</f>
        <v/>
      </c>
      <c r="AC106" s="36" t="str">
        <f>IF($D106="","",(IF($C106="","",IF(ISNA(SUMIF('24'!$V:$V,$C106,'24'!$AB:$AB)),0,SUMIF('24'!$V:$V,$C106,'24'!$AB:$AB)))-IF($D106="","",IF(ISNA(SUMIF('24'!$B:$B,$D106,'24'!$L:$L)),0,SUMIF('24'!$B:$B,$D106,'24'!$L:$L)))))</f>
        <v/>
      </c>
      <c r="AD106" s="36" t="str">
        <f>IF($D106="","",(IF($C106="","",IF(ISNA(SUMIF('25'!$V:$V,$C106,'25'!$AB:$AB)),0,SUMIF('25'!$V:$V,$C106,'25'!$AB:$AB)))-IF($D106="","",IF(ISNA(SUMIF('25'!$B:$B,$D106,'25'!$L:$L)),0,SUMIF('25'!$B:$B,$D106,'25'!$L:$L)))))</f>
        <v/>
      </c>
      <c r="AE106" s="36" t="str">
        <f>IF($D106="","",(IF($C106="","",IF(ISNA(SUMIF('26'!$V:$V,$C106,'26'!$AB:$AB)),0,SUMIF('26'!$V:$V,$C106,'26'!$AB:$AB)))-IF($D106="","",IF(ISNA(SUMIF('26'!$B:$B,$D106,'26'!$L:$L)),0,SUMIF('26'!$B:$B,$D106,'26'!$L:$L)))))</f>
        <v/>
      </c>
      <c r="AF106" s="36" t="str">
        <f>IF($D106="","",(IF($C106="","",IF(ISNA(SUMIF('27'!$V:$V,$C106,'27'!$AB:$AB)),0,SUMIF('27'!$V:$V,$C106,'27'!$AB:$AB)))-IF($D106="","",IF(ISNA(SUMIF('27'!$B:$B,$D106,'27'!$L:$L)),0,SUMIF('27'!$B:$B,$D106,'27'!$L:$L)))))</f>
        <v/>
      </c>
      <c r="AG106" s="36" t="str">
        <f>IF($D106="","",(IF($C106="","",IF(ISNA(SUMIF('28'!$V:$V,$C106,'28'!$AB:$AB)),0,SUMIF('28'!$V:$V,$C106,'28'!$AB:$AB)))-IF($D106="","",IF(ISNA(SUMIF('28'!$B:$B,$D106,'28'!$L:$L)),0,SUMIF('28'!$B:$B,$D106,'28'!$L:$L)))))</f>
        <v/>
      </c>
      <c r="AH106" s="36" t="str">
        <f>IF($D106="","",(IF($C106="","",IF(ISNA(SUMIF('29'!$V:$V,$C106,'29'!$AB:$AB)),0,SUMIF('29'!$V:$V,$C106,'29'!$AB:$AB)))-IF($D106="","",IF(ISNA(SUMIF('29'!$B:$B,$D106,'29'!$L:$L)),0,SUMIF('29'!$B:$B,$D106,'29'!$L:$L)))))</f>
        <v/>
      </c>
      <c r="AI106" s="36" t="str">
        <f>IF($D106="","",(IF($C106="","",IF(ISNA(SUMIF('30'!$V:$V,$C106,'30'!$AB:$AB)),0,SUMIF('30'!$V:$V,$C106,'30'!$AB:$AB)))-IF($D106="","",IF(ISNA(SUMIF('30'!$B:$B,$D106,'30'!$L:$L)),0,SUMIF('30'!$B:$B,$D106,'30'!$L:$L)))))</f>
        <v/>
      </c>
      <c r="AJ106" s="36" t="str">
        <f>IF($D106="","",(IF($C106="","",IF(ISNA(SUMIF('31'!$V:$V,$C106,'31'!$AB:$AB)),0,SUMIF('31'!$V:$V,$C106,'31'!$AB:$AB)))-IF($D106="","",IF(ISNA(SUMIF('31'!$B:$B,$D106,'31'!$L:$L)),0,SUMIF('31'!$B:$B,$D106,'31'!$L:$L)))))</f>
        <v/>
      </c>
      <c r="AK106" s="37" t="str">
        <f t="shared" si="4"/>
        <v/>
      </c>
      <c r="AL106" s="33" t="str">
        <f t="shared" si="5"/>
        <v/>
      </c>
    </row>
    <row r="107" spans="1:38" ht="16.2" thickBot="1">
      <c r="D107" s="70" t="s">
        <v>137</v>
      </c>
      <c r="E107" s="71">
        <f>SUM(E7:E106)</f>
        <v>0</v>
      </c>
      <c r="F107" s="71">
        <f>SUM(F7:F106)</f>
        <v>0</v>
      </c>
      <c r="G107" s="71">
        <f t="shared" ref="G107:AK107" si="6">SUM(G7:G106)</f>
        <v>0</v>
      </c>
      <c r="H107" s="71">
        <f t="shared" si="6"/>
        <v>0</v>
      </c>
      <c r="I107" s="71">
        <f t="shared" si="6"/>
        <v>0</v>
      </c>
      <c r="J107" s="71">
        <f t="shared" si="6"/>
        <v>0</v>
      </c>
      <c r="K107" s="71">
        <f t="shared" si="6"/>
        <v>0</v>
      </c>
      <c r="L107" s="71">
        <f t="shared" si="6"/>
        <v>0</v>
      </c>
      <c r="M107" s="71">
        <f t="shared" si="6"/>
        <v>0</v>
      </c>
      <c r="N107" s="71">
        <f t="shared" si="6"/>
        <v>0</v>
      </c>
      <c r="O107" s="71">
        <f t="shared" si="6"/>
        <v>0</v>
      </c>
      <c r="P107" s="71">
        <f t="shared" si="6"/>
        <v>0</v>
      </c>
      <c r="Q107" s="71">
        <f t="shared" si="6"/>
        <v>0</v>
      </c>
      <c r="R107" s="71">
        <f t="shared" si="6"/>
        <v>0</v>
      </c>
      <c r="S107" s="71">
        <f t="shared" si="6"/>
        <v>0</v>
      </c>
      <c r="T107" s="71">
        <f t="shared" si="6"/>
        <v>0</v>
      </c>
      <c r="U107" s="71">
        <f t="shared" si="6"/>
        <v>0</v>
      </c>
      <c r="V107" s="71">
        <f t="shared" si="6"/>
        <v>0</v>
      </c>
      <c r="W107" s="71">
        <f t="shared" si="6"/>
        <v>0</v>
      </c>
      <c r="X107" s="71">
        <f t="shared" si="6"/>
        <v>0</v>
      </c>
      <c r="Y107" s="71">
        <f t="shared" si="6"/>
        <v>0</v>
      </c>
      <c r="Z107" s="71">
        <f t="shared" si="6"/>
        <v>0</v>
      </c>
      <c r="AA107" s="71">
        <f t="shared" si="6"/>
        <v>0</v>
      </c>
      <c r="AB107" s="71">
        <f t="shared" si="6"/>
        <v>0</v>
      </c>
      <c r="AC107" s="71">
        <f t="shared" si="6"/>
        <v>0</v>
      </c>
      <c r="AD107" s="71">
        <f t="shared" si="6"/>
        <v>0</v>
      </c>
      <c r="AE107" s="71">
        <f t="shared" si="6"/>
        <v>0</v>
      </c>
      <c r="AF107" s="71">
        <f t="shared" si="6"/>
        <v>0</v>
      </c>
      <c r="AG107" s="71">
        <f t="shared" si="6"/>
        <v>0</v>
      </c>
      <c r="AH107" s="71">
        <f t="shared" si="6"/>
        <v>0</v>
      </c>
      <c r="AI107" s="71">
        <f t="shared" si="6"/>
        <v>0</v>
      </c>
      <c r="AJ107" s="71">
        <f t="shared" si="6"/>
        <v>0</v>
      </c>
      <c r="AK107" s="71">
        <f t="shared" si="6"/>
        <v>0</v>
      </c>
      <c r="AL107" s="72" t="str">
        <f>COUNTA(AL7:AL106)-COUNTIF(AL7:AL106,"")&amp;" COND"</f>
        <v>82 COND</v>
      </c>
    </row>
    <row r="108" spans="1:38" ht="17.399999999999999">
      <c r="D108" s="22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4"/>
      <c r="AL108" s="34"/>
    </row>
    <row r="109" spans="1:38" ht="18" thickBot="1"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3"/>
      <c r="AL109" s="34"/>
    </row>
    <row r="110" spans="1:38" ht="36" customHeight="1" thickBot="1">
      <c r="A110" s="21" t="s">
        <v>207</v>
      </c>
      <c r="D110" s="114" t="str">
        <f>'BASE DATOS CONDUCTORES'!Y1</f>
        <v>AULUSA</v>
      </c>
      <c r="E110" s="115"/>
      <c r="F110" s="22"/>
      <c r="G110" s="108" t="s">
        <v>140</v>
      </c>
      <c r="H110" s="108"/>
      <c r="I110" s="108"/>
      <c r="J110" s="108"/>
      <c r="K110" s="108"/>
      <c r="L110" s="122" t="str">
        <f>$F$1</f>
        <v>ENERO</v>
      </c>
      <c r="M110" s="122"/>
      <c r="N110" s="122"/>
      <c r="O110" s="122"/>
      <c r="P110" s="108">
        <f>$H$1</f>
        <v>2020</v>
      </c>
      <c r="Q110" s="108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3"/>
      <c r="AL110" s="34"/>
    </row>
    <row r="111" spans="1:38" ht="18" thickBot="1">
      <c r="D111" s="116"/>
      <c r="E111" s="117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3"/>
      <c r="AL111" s="34"/>
    </row>
    <row r="112" spans="1:38" ht="27" thickBot="1">
      <c r="A112" s="89">
        <f>'BASE DATOS CONDUCTORES'!Y3</f>
        <v>25</v>
      </c>
      <c r="C112" s="41" t="s">
        <v>108</v>
      </c>
      <c r="D112" s="29" t="s">
        <v>110</v>
      </c>
      <c r="E112" s="19" t="str">
        <f>"saldo a         "&amp;TEXT('CUADRO GENERADO'!$L$1,"dd mm aaaa")</f>
        <v>saldo a         31 12 2019</v>
      </c>
      <c r="F112" s="31">
        <f>F$3</f>
        <v>43831</v>
      </c>
      <c r="G112" s="31">
        <f t="shared" ref="G112:AJ112" si="7">G$3</f>
        <v>43832</v>
      </c>
      <c r="H112" s="31">
        <f t="shared" si="7"/>
        <v>43833</v>
      </c>
      <c r="I112" s="31">
        <f t="shared" si="7"/>
        <v>43834</v>
      </c>
      <c r="J112" s="31">
        <f t="shared" si="7"/>
        <v>43835</v>
      </c>
      <c r="K112" s="31">
        <f t="shared" si="7"/>
        <v>43836</v>
      </c>
      <c r="L112" s="31">
        <f t="shared" si="7"/>
        <v>43837</v>
      </c>
      <c r="M112" s="31">
        <f t="shared" si="7"/>
        <v>43838</v>
      </c>
      <c r="N112" s="31">
        <f t="shared" si="7"/>
        <v>43839</v>
      </c>
      <c r="O112" s="31">
        <f t="shared" si="7"/>
        <v>43840</v>
      </c>
      <c r="P112" s="31">
        <f t="shared" si="7"/>
        <v>43841</v>
      </c>
      <c r="Q112" s="31">
        <f t="shared" si="7"/>
        <v>43842</v>
      </c>
      <c r="R112" s="31">
        <f t="shared" si="7"/>
        <v>43843</v>
      </c>
      <c r="S112" s="31">
        <f t="shared" si="7"/>
        <v>43844</v>
      </c>
      <c r="T112" s="31">
        <f t="shared" si="7"/>
        <v>43845</v>
      </c>
      <c r="U112" s="31">
        <f t="shared" si="7"/>
        <v>43846</v>
      </c>
      <c r="V112" s="31">
        <f t="shared" si="7"/>
        <v>43847</v>
      </c>
      <c r="W112" s="31">
        <f t="shared" si="7"/>
        <v>43848</v>
      </c>
      <c r="X112" s="31">
        <f t="shared" si="7"/>
        <v>43849</v>
      </c>
      <c r="Y112" s="31">
        <f t="shared" si="7"/>
        <v>43850</v>
      </c>
      <c r="Z112" s="31">
        <f t="shared" si="7"/>
        <v>43851</v>
      </c>
      <c r="AA112" s="31">
        <f t="shared" si="7"/>
        <v>43852</v>
      </c>
      <c r="AB112" s="31">
        <f t="shared" si="7"/>
        <v>43853</v>
      </c>
      <c r="AC112" s="31">
        <f t="shared" si="7"/>
        <v>43854</v>
      </c>
      <c r="AD112" s="31">
        <f t="shared" si="7"/>
        <v>43855</v>
      </c>
      <c r="AE112" s="31">
        <f t="shared" si="7"/>
        <v>43856</v>
      </c>
      <c r="AF112" s="31">
        <f t="shared" si="7"/>
        <v>43857</v>
      </c>
      <c r="AG112" s="31">
        <f t="shared" si="7"/>
        <v>43858</v>
      </c>
      <c r="AH112" s="31">
        <f t="shared" si="7"/>
        <v>43859</v>
      </c>
      <c r="AI112" s="31">
        <f t="shared" si="7"/>
        <v>43860</v>
      </c>
      <c r="AJ112" s="31">
        <f t="shared" si="7"/>
        <v>43861</v>
      </c>
      <c r="AK112" s="19" t="str">
        <f>"saldo a         "&amp;TEXT('CUADRO GENERADO'!$K$1,"dd mm aaaa")</f>
        <v>saldo a         31 01 2020</v>
      </c>
      <c r="AL112" s="32" t="s">
        <v>110</v>
      </c>
    </row>
    <row r="113" spans="1:38" ht="17.399999999999999">
      <c r="A113" s="20">
        <v>1</v>
      </c>
      <c r="C113" s="41">
        <f>IF(D113="","",VLOOKUP('CUADRO GENERADO'!D113,'BASE DATOS CONDUCTORES'!B:C,2,FALSE))</f>
        <v>6020</v>
      </c>
      <c r="D113" s="30">
        <f>IFERROR(VLOOKUP(A113,'BASE DATOS CONDUCTORES'!$Y$4:$AB$1001,4,FALSE),"")</f>
        <v>20</v>
      </c>
      <c r="E113" s="36" t="str">
        <f>IF(ISNA(VLOOKUP(D113,SALDOS!B:C,2,FALSE)),"",VLOOKUP(D113,SALDOS!B:C,2,FALSE))</f>
        <v/>
      </c>
      <c r="F113" s="36">
        <f>IF($D113="","",(IF($C113="","",IF(ISNA(SUMIF('1'!$V:$V,$C113,'1'!$AB:$AB)),0,SUMIF('1'!$V:$V,$C113,'1'!$AB:$AB)))-IF($D113="","",IF(ISNA(SUMIF('1'!$B:$B,$D113,'1'!$L:$L)),0,SUMIF('1'!$B:$B,$D113,'1'!$L:$L)))))</f>
        <v>0</v>
      </c>
      <c r="G113" s="36">
        <f>IF($D113="","",(IF($C113="","",IF(ISNA(SUMIF('2'!$V:$V,$C113,'2'!$AB:$AB)),0,SUMIF('2'!$V:$V,$C113,'2'!$AB:$AB)))-IF($D113="","",IF(ISNA(SUMIF('2'!$B:$B,$D113,'2'!$L:$L)),0,SUMIF('2'!$B:$B,$D113,'2'!$L:$L)))))</f>
        <v>0</v>
      </c>
      <c r="H113" s="36">
        <f>IF($D113="","",(IF($C113="","",IF(ISNA(SUMIF('3'!$V:$V,$C113,'3'!$AB:$AB)),0,SUMIF('3'!$V:$V,$C113,'3'!$AB:$AB)))-IF($D113="","",IF(ISNA(SUMIF('3'!$B:$B,$D113,'3'!$L:$L)),0,SUMIF('3'!$B:$B,$D113,'3'!$L:$L)))))</f>
        <v>0</v>
      </c>
      <c r="I113" s="36">
        <f>IF($D113="","",(IF($C113="","",IF(ISNA(SUMIF('4'!$V:$V,$C113,'4'!$AB:$AB)),0,SUMIF('4'!$V:$V,$C113,'4'!$AB:$AB)))-IF($D113="","",IF(ISNA(SUMIF('4'!$B:$B,$D113,'4'!$L:$L)),0,SUMIF('4'!$B:$B,$D113,'4'!$L:$L)))))</f>
        <v>0</v>
      </c>
      <c r="J113" s="36">
        <f>IF($D113="","",(IF($C113="","",IF(ISNA(SUMIF('5'!$V:$V,$C113,'5'!$AB:$AB)),0,SUMIF('5'!$V:$V,$C113,'5'!$AB:$AB)))-IF($D113="","",IF(ISNA(SUMIF('5'!$B:$B,$D113,'5'!$L:$L)),0,SUMIF('5'!$B:$B,$D113,'5'!$L:$L)))))</f>
        <v>0</v>
      </c>
      <c r="K113" s="36">
        <f>IF($D113="","",(IF($C113="","",IF(ISNA(SUMIF('6'!$V:$V,$C113,'6'!$AB:$AB)),0,SUMIF('6'!$V:$V,$C113,'6'!$AB:$AB)))-IF($D113="","",IF(ISNA(SUMIF('6'!$B:$B,$D113,'6'!$L:$L)),0,SUMIF('6'!$B:$B,$D113,'6'!$L:$L)))))</f>
        <v>0</v>
      </c>
      <c r="L113" s="36">
        <f>IF($D113="","",(IF($C113="","",IF(ISNA(SUMIF('7'!$V:$V,$C113,'7'!$AB:$AB)),0,SUMIF('7'!$V:$V,$C113,'7'!$AB:$AB)))-IF($D113="","",IF(ISNA(SUMIF('7'!$B:$B,$D113,'7'!$L:$L)),0,SUMIF('7'!$B:$B,$D113,'7'!$L:$L)))))</f>
        <v>0</v>
      </c>
      <c r="M113" s="36">
        <f>IF($D113="","",(IF($C113="","",IF(ISNA(SUMIF('8'!$V:$V,$C113,'8'!$AB:$AB)),0,SUMIF('8'!$V:$V,$C113,'8'!$AB:$AB)))-IF($D113="","",IF(ISNA(SUMIF('8'!$B:$B,$D113,'8'!$L:$L)),0,SUMIF('8'!$B:$B,$D113,'8'!$L:$L)))))</f>
        <v>0</v>
      </c>
      <c r="N113" s="36">
        <f>IF($D113="","",(IF($C113="","",IF(ISNA(SUMIF('9'!$V:$V,$C113,'9'!$AB:$AB)),0,SUMIF('9'!$V:$V,$C113,'9'!$AB:$AB)))-IF($D113="","",IF(ISNA(SUMIF('9'!$B:$B,$D113,'9'!$L:$L)),0,SUMIF('9'!$B:$B,$D113,'9'!$L:$L)))))</f>
        <v>0</v>
      </c>
      <c r="O113" s="36">
        <f>IF($D113="","",(IF($C113="","",IF(ISNA(SUMIF('10'!$V:$V,$C113,'10'!$AB:$AB)),0,SUMIF('10'!$V:$V,$C113,'10'!$AB:$AB)))-IF($D113="","",IF(ISNA(SUMIF('10'!$B:$B,$D113,'10'!$L:$L)),0,SUMIF('10'!$B:$B,$D113,'10'!$L:$L)))))</f>
        <v>0</v>
      </c>
      <c r="P113" s="36">
        <f>IF($D113="","",(IF($C113="","",IF(ISNA(SUMIF('11'!$V:$V,$C113,'11'!$AB:$AB)),0,SUMIF('11'!$V:$V,$C113,'11'!$AB:$AB)))-IF($D113="","",IF(ISNA(SUMIF('11'!$B:$B,$D113,'11'!$L:$L)),0,SUMIF('11'!$B:$B,$D113,'11'!$L:$L)))))</f>
        <v>0</v>
      </c>
      <c r="Q113" s="36">
        <f>IF($D113="","",(IF($C113="","",IF(ISNA(SUMIF('12'!$V:$V,$C113,'12'!$AB:$AB)),0,SUMIF('12'!$V:$V,$C113,'12'!$AB:$AB)))-IF($D113="","",IF(ISNA(SUMIF('12'!$B:$B,$D113,'12'!$L:$L)),0,SUMIF('12'!$B:$B,$D113,'12'!$L:$L)))))</f>
        <v>0</v>
      </c>
      <c r="R113" s="36">
        <f>IF($D113="","",(IF($C113="","",IF(ISNA(SUMIF('13'!$V:$V,$C113,'13'!$AB:$AB)),0,SUMIF('13'!$V:$V,$C113,'13'!$AB:$AB)))-IF($D113="","",IF(ISNA(SUMIF('13'!$B:$B,$D113,'13'!$L:$L)),0,SUMIF('13'!$B:$B,$D113,'13'!$L:$L)))))</f>
        <v>0</v>
      </c>
      <c r="S113" s="36">
        <f>IF($D113="","",(IF($C113="","",IF(ISNA(SUMIF('14'!$V:$V,$C113,'14'!$AB:$AB)),0,SUMIF('14'!$V:$V,$C113,'14'!$AB:$AB)))-IF($D113="","",IF(ISNA(SUMIF('14'!$B:$B,$D113,'14'!$L:$L)),0,SUMIF('14'!$B:$B,$D113,'14'!$L:$L)))))</f>
        <v>0</v>
      </c>
      <c r="T113" s="36">
        <f>IF($D113="","",(IF($C113="","",IF(ISNA(SUMIF('15'!$V:$V,$C113,'15'!$AB:$AB)),0,SUMIF('15'!$V:$V,$C113,'15'!$AB:$AB)))-IF($D113="","",IF(ISNA(SUMIF('15'!$B:$B,$D113,'15'!$L:$L)),0,SUMIF('15'!$B:$B,$D113,'15'!$L:$L)))))</f>
        <v>0</v>
      </c>
      <c r="U113" s="36">
        <f>IF($D113="","",(IF($C113="","",IF(ISNA(SUMIF('16'!$V:$V,$C113,'16'!$AB:$AB)),0,SUMIF('16'!$V:$V,$C113,'16'!$AB:$AB)))-IF($D113="","",IF(ISNA(SUMIF('16'!$B:$B,$D113,'16'!$L:$L)),0,SUMIF('16'!$B:$B,$D113,'16'!$L:$L)))))</f>
        <v>0</v>
      </c>
      <c r="V113" s="36">
        <f>IF($D113="","",(IF($C113="","",IF(ISNA(SUMIF('17'!$V:$V,$C113,'17'!$AB:$AB)),0,SUMIF('17'!$V:$V,$C113,'17'!$AB:$AB)))-IF($D113="","",IF(ISNA(SUMIF('17'!$B:$B,$D113,'17'!$L:$L)),0,SUMIF('17'!$B:$B,$D113,'17'!$L:$L)))))</f>
        <v>0</v>
      </c>
      <c r="W113" s="36">
        <f>IF($D113="","",(IF($C113="","",IF(ISNA(SUMIF('18'!$V:$V,$C113,'18'!$AB:$AB)),0,SUMIF('18'!$V:$V,$C113,'18'!$AB:$AB)))-IF($D113="","",IF(ISNA(SUMIF('18'!$B:$B,$D113,'18'!$L:$L)),0,SUMIF('18'!$B:$B,$D113,'18'!$L:$L)))))</f>
        <v>0</v>
      </c>
      <c r="X113" s="36">
        <f>IF($D113="","",(IF($C113="","",IF(ISNA(SUMIF('19'!$V:$V,$C113,'19'!$AB:$AB)),0,SUMIF('19'!$V:$V,$C113,'19'!$AB:$AB)))-IF($D113="","",IF(ISNA(SUMIF('19'!$B:$B,$D113,'19'!$L:$L)),0,SUMIF('19'!$B:$B,$D113,'19'!$L:$L)))))</f>
        <v>0</v>
      </c>
      <c r="Y113" s="36">
        <f>IF($D113="","",(IF($C113="","",IF(ISNA(SUMIF('20'!$V:$V,$C113,'20'!$AB:$AB)),0,SUMIF('20'!$V:$V,$C113,'20'!$AB:$AB)))-IF($D113="","",IF(ISNA(SUMIF('20'!$B:$B,$D113,'20'!$L:$L)),0,SUMIF('20'!$B:$B,$D113,'20'!$L:$L)))))</f>
        <v>0</v>
      </c>
      <c r="Z113" s="36">
        <f>IF($D113="","",(IF($C113="","",IF(ISNA(SUMIF('21'!$V:$V,$C113,'21'!$AB:$AB)),0,SUMIF('21'!$V:$V,$C113,'21'!$AB:$AB)))-IF($D113="","",IF(ISNA(SUMIF('21'!$B:$B,$D113,'21'!$L:$L)),0,SUMIF('21'!$B:$B,$D113,'21'!$L:$L)))))</f>
        <v>0</v>
      </c>
      <c r="AA113" s="36">
        <f>IF($D113="","",(IF($C113="","",IF(ISNA(SUMIF('22'!$V:$V,$C113,'22'!$AB:$AB)),0,SUMIF('22'!$V:$V,$C113,'22'!$AB:$AB)))-IF($D113="","",IF(ISNA(SUMIF('22'!$B:$B,$D113,'22'!$L:$L)),0,SUMIF('22'!$B:$B,$D113,'22'!$L:$L)))))</f>
        <v>0</v>
      </c>
      <c r="AB113" s="36">
        <f>IF($D113="","",(IF($C113="","",IF(ISNA(SUMIF('23'!$V:$V,$C113,'23'!$AB:$AB)),0,SUMIF('23'!$V:$V,$C113,'23'!$AB:$AB)))-IF($D113="","",IF(ISNA(SUMIF('23'!$B:$B,$D113,'23'!$L:$L)),0,SUMIF('23'!$B:$B,$D113,'23'!$L:$L)))))</f>
        <v>0</v>
      </c>
      <c r="AC113" s="36">
        <f>IF($D113="","",(IF($C113="","",IF(ISNA(SUMIF('24'!$V:$V,$C113,'24'!$AB:$AB)),0,SUMIF('24'!$V:$V,$C113,'24'!$AB:$AB)))-IF($D113="","",IF(ISNA(SUMIF('24'!$B:$B,$D113,'24'!$L:$L)),0,SUMIF('24'!$B:$B,$D113,'24'!$L:$L)))))</f>
        <v>0</v>
      </c>
      <c r="AD113" s="36">
        <f>IF($D113="","",(IF($C113="","",IF(ISNA(SUMIF('25'!$V:$V,$C113,'25'!$AB:$AB)),0,SUMIF('25'!$V:$V,$C113,'25'!$AB:$AB)))-IF($D113="","",IF(ISNA(SUMIF('25'!$B:$B,$D113,'25'!$L:$L)),0,SUMIF('25'!$B:$B,$D113,'25'!$L:$L)))))</f>
        <v>0</v>
      </c>
      <c r="AE113" s="36">
        <f>IF($D113="","",(IF($C113="","",IF(ISNA(SUMIF('26'!$V:$V,$C113,'26'!$AB:$AB)),0,SUMIF('26'!$V:$V,$C113,'26'!$AB:$AB)))-IF($D113="","",IF(ISNA(SUMIF('26'!$B:$B,$D113,'26'!$L:$L)),0,SUMIF('26'!$B:$B,$D113,'26'!$L:$L)))))</f>
        <v>0</v>
      </c>
      <c r="AF113" s="36">
        <f>IF($D113="","",(IF($C113="","",IF(ISNA(SUMIF('27'!$V:$V,$C113,'27'!$AB:$AB)),0,SUMIF('27'!$V:$V,$C113,'27'!$AB:$AB)))-IF($D113="","",IF(ISNA(SUMIF('27'!$B:$B,$D113,'27'!$L:$L)),0,SUMIF('27'!$B:$B,$D113,'27'!$L:$L)))))</f>
        <v>0</v>
      </c>
      <c r="AG113" s="36">
        <f>IF($D113="","",(IF($C113="","",IF(ISNA(SUMIF('28'!$V:$V,$C113,'28'!$AB:$AB)),0,SUMIF('28'!$V:$V,$C113,'28'!$AB:$AB)))-IF($D113="","",IF(ISNA(SUMIF('28'!$B:$B,$D113,'28'!$L:$L)),0,SUMIF('28'!$B:$B,$D113,'28'!$L:$L)))))</f>
        <v>0</v>
      </c>
      <c r="AH113" s="36">
        <f>IF($D113="","",(IF($C113="","",IF(ISNA(SUMIF('29'!$V:$V,$C113,'29'!$AB:$AB)),0,SUMIF('29'!$V:$V,$C113,'29'!$AB:$AB)))-IF($D113="","",IF(ISNA(SUMIF('29'!$B:$B,$D113,'29'!$L:$L)),0,SUMIF('29'!$B:$B,$D113,'29'!$L:$L)))))</f>
        <v>0</v>
      </c>
      <c r="AI113" s="36">
        <f>IF($D113="","",(IF($C113="","",IF(ISNA(SUMIF('30'!$V:$V,$C113,'30'!$AB:$AB)),0,SUMIF('30'!$V:$V,$C113,'30'!$AB:$AB)))-IF($D113="","",IF(ISNA(SUMIF('30'!$B:$B,$D113,'30'!$L:$L)),0,SUMIF('30'!$B:$B,$D113,'30'!$L:$L)))))</f>
        <v>0</v>
      </c>
      <c r="AJ113" s="36">
        <f>IF($D113="","",(IF($C113="","",IF(ISNA(SUMIF('31'!$V:$V,$C113,'31'!$AB:$AB)),0,SUMIF('31'!$V:$V,$C113,'31'!$AB:$AB)))-IF($D113="","",IF(ISNA(SUMIF('31'!$B:$B,$D113,'31'!$L:$L)),0,SUMIF('31'!$B:$B,$D113,'31'!$L:$L)))))</f>
        <v>0</v>
      </c>
      <c r="AK113" s="37">
        <f>IF(D113="","",SUM(E113:AJ113))</f>
        <v>0</v>
      </c>
      <c r="AL113" s="33">
        <f>IF(D113="","",D113)</f>
        <v>20</v>
      </c>
    </row>
    <row r="114" spans="1:38" ht="17.399999999999999">
      <c r="A114" s="20">
        <v>2</v>
      </c>
      <c r="C114" s="41">
        <f>IF(D114="","",VLOOKUP('CUADRO GENERADO'!D114,'BASE DATOS CONDUCTORES'!B:C,2,FALSE))</f>
        <v>2652</v>
      </c>
      <c r="D114" s="30">
        <f>IFERROR(VLOOKUP(A114,'BASE DATOS CONDUCTORES'!$Y$4:$AB$1001,4,FALSE),"")</f>
        <v>172</v>
      </c>
      <c r="E114" s="36" t="str">
        <f>IF(ISNA(VLOOKUP(D114,SALDOS!B:C,2,FALSE)),"",VLOOKUP(D114,SALDOS!B:C,2,FALSE))</f>
        <v/>
      </c>
      <c r="F114" s="36">
        <f>IF($D114="","",(IF($C114="","",IF(ISNA(SUMIF('1'!$V:$V,$C114,'1'!$AB:$AB)),0,SUMIF('1'!$V:$V,$C114,'1'!$AB:$AB)))-IF($D114="","",IF(ISNA(SUMIF('1'!$B:$B,$D114,'1'!$L:$L)),0,SUMIF('1'!$B:$B,$D114,'1'!$L:$L)))))</f>
        <v>0</v>
      </c>
      <c r="G114" s="36">
        <f>IF($D114="","",(IF($C114="","",IF(ISNA(SUMIF('2'!$V:$V,$C114,'2'!$AB:$AB)),0,SUMIF('2'!$V:$V,$C114,'2'!$AB:$AB)))-IF($D114="","",IF(ISNA(SUMIF('2'!$B:$B,$D114,'2'!$L:$L)),0,SUMIF('2'!$B:$B,$D114,'2'!$L:$L)))))</f>
        <v>0</v>
      </c>
      <c r="H114" s="36">
        <f>IF($D114="","",(IF($C114="","",IF(ISNA(SUMIF('3'!$V:$V,$C114,'3'!$AB:$AB)),0,SUMIF('3'!$V:$V,$C114,'3'!$AB:$AB)))-IF($D114="","",IF(ISNA(SUMIF('3'!$B:$B,$D114,'3'!$L:$L)),0,SUMIF('3'!$B:$B,$D114,'3'!$L:$L)))))</f>
        <v>0</v>
      </c>
      <c r="I114" s="36">
        <f>IF($D114="","",(IF($C114="","",IF(ISNA(SUMIF('4'!$V:$V,$C114,'4'!$AB:$AB)),0,SUMIF('4'!$V:$V,$C114,'4'!$AB:$AB)))-IF($D114="","",IF(ISNA(SUMIF('4'!$B:$B,$D114,'4'!$L:$L)),0,SUMIF('4'!$B:$B,$D114,'4'!$L:$L)))))</f>
        <v>0</v>
      </c>
      <c r="J114" s="36">
        <f>IF($D114="","",(IF($C114="","",IF(ISNA(SUMIF('5'!$V:$V,$C114,'5'!$AB:$AB)),0,SUMIF('5'!$V:$V,$C114,'5'!$AB:$AB)))-IF($D114="","",IF(ISNA(SUMIF('5'!$B:$B,$D114,'5'!$L:$L)),0,SUMIF('5'!$B:$B,$D114,'5'!$L:$L)))))</f>
        <v>0</v>
      </c>
      <c r="K114" s="36">
        <f>IF($D114="","",(IF($C114="","",IF(ISNA(SUMIF('6'!$V:$V,$C114,'6'!$AB:$AB)),0,SUMIF('6'!$V:$V,$C114,'6'!$AB:$AB)))-IF($D114="","",IF(ISNA(SUMIF('6'!$B:$B,$D114,'6'!$L:$L)),0,SUMIF('6'!$B:$B,$D114,'6'!$L:$L)))))</f>
        <v>0</v>
      </c>
      <c r="L114" s="36">
        <f>IF($D114="","",(IF($C114="","",IF(ISNA(SUMIF('7'!$V:$V,$C114,'7'!$AB:$AB)),0,SUMIF('7'!$V:$V,$C114,'7'!$AB:$AB)))-IF($D114="","",IF(ISNA(SUMIF('7'!$B:$B,$D114,'7'!$L:$L)),0,SUMIF('7'!$B:$B,$D114,'7'!$L:$L)))))</f>
        <v>0</v>
      </c>
      <c r="M114" s="36">
        <f>IF($D114="","",(IF($C114="","",IF(ISNA(SUMIF('8'!$V:$V,$C114,'8'!$AB:$AB)),0,SUMIF('8'!$V:$V,$C114,'8'!$AB:$AB)))-IF($D114="","",IF(ISNA(SUMIF('8'!$B:$B,$D114,'8'!$L:$L)),0,SUMIF('8'!$B:$B,$D114,'8'!$L:$L)))))</f>
        <v>0</v>
      </c>
      <c r="N114" s="36">
        <f>IF($D114="","",(IF($C114="","",IF(ISNA(SUMIF('9'!$V:$V,$C114,'9'!$AB:$AB)),0,SUMIF('9'!$V:$V,$C114,'9'!$AB:$AB)))-IF($D114="","",IF(ISNA(SUMIF('9'!$B:$B,$D114,'9'!$L:$L)),0,SUMIF('9'!$B:$B,$D114,'9'!$L:$L)))))</f>
        <v>0</v>
      </c>
      <c r="O114" s="36">
        <f>IF($D114="","",(IF($C114="","",IF(ISNA(SUMIF('10'!$V:$V,$C114,'10'!$AB:$AB)),0,SUMIF('10'!$V:$V,$C114,'10'!$AB:$AB)))-IF($D114="","",IF(ISNA(SUMIF('10'!$B:$B,$D114,'10'!$L:$L)),0,SUMIF('10'!$B:$B,$D114,'10'!$L:$L)))))</f>
        <v>0</v>
      </c>
      <c r="P114" s="36">
        <f>IF($D114="","",(IF($C114="","",IF(ISNA(SUMIF('11'!$V:$V,$C114,'11'!$AB:$AB)),0,SUMIF('11'!$V:$V,$C114,'11'!$AB:$AB)))-IF($D114="","",IF(ISNA(SUMIF('11'!$B:$B,$D114,'11'!$L:$L)),0,SUMIF('11'!$B:$B,$D114,'11'!$L:$L)))))</f>
        <v>0</v>
      </c>
      <c r="Q114" s="36">
        <f>IF($D114="","",(IF($C114="","",IF(ISNA(SUMIF('12'!$V:$V,$C114,'12'!$AB:$AB)),0,SUMIF('12'!$V:$V,$C114,'12'!$AB:$AB)))-IF($D114="","",IF(ISNA(SUMIF('12'!$B:$B,$D114,'12'!$L:$L)),0,SUMIF('12'!$B:$B,$D114,'12'!$L:$L)))))</f>
        <v>0</v>
      </c>
      <c r="R114" s="36">
        <f>IF($D114="","",(IF($C114="","",IF(ISNA(SUMIF('13'!$V:$V,$C114,'13'!$AB:$AB)),0,SUMIF('13'!$V:$V,$C114,'13'!$AB:$AB)))-IF($D114="","",IF(ISNA(SUMIF('13'!$B:$B,$D114,'13'!$L:$L)),0,SUMIF('13'!$B:$B,$D114,'13'!$L:$L)))))</f>
        <v>0</v>
      </c>
      <c r="S114" s="36">
        <f>IF($D114="","",(IF($C114="","",IF(ISNA(SUMIF('14'!$V:$V,$C114,'14'!$AB:$AB)),0,SUMIF('14'!$V:$V,$C114,'14'!$AB:$AB)))-IF($D114="","",IF(ISNA(SUMIF('14'!$B:$B,$D114,'14'!$L:$L)),0,SUMIF('14'!$B:$B,$D114,'14'!$L:$L)))))</f>
        <v>0</v>
      </c>
      <c r="T114" s="36">
        <f>IF($D114="","",(IF($C114="","",IF(ISNA(SUMIF('15'!$V:$V,$C114,'15'!$AB:$AB)),0,SUMIF('15'!$V:$V,$C114,'15'!$AB:$AB)))-IF($D114="","",IF(ISNA(SUMIF('15'!$B:$B,$D114,'15'!$L:$L)),0,SUMIF('15'!$B:$B,$D114,'15'!$L:$L)))))</f>
        <v>0</v>
      </c>
      <c r="U114" s="36">
        <f>IF($D114="","",(IF($C114="","",IF(ISNA(SUMIF('16'!$V:$V,$C114,'16'!$AB:$AB)),0,SUMIF('16'!$V:$V,$C114,'16'!$AB:$AB)))-IF($D114="","",IF(ISNA(SUMIF('16'!$B:$B,$D114,'16'!$L:$L)),0,SUMIF('16'!$B:$B,$D114,'16'!$L:$L)))))</f>
        <v>0</v>
      </c>
      <c r="V114" s="36">
        <f>IF($D114="","",(IF($C114="","",IF(ISNA(SUMIF('17'!$V:$V,$C114,'17'!$AB:$AB)),0,SUMIF('17'!$V:$V,$C114,'17'!$AB:$AB)))-IF($D114="","",IF(ISNA(SUMIF('17'!$B:$B,$D114,'17'!$L:$L)),0,SUMIF('17'!$B:$B,$D114,'17'!$L:$L)))))</f>
        <v>0</v>
      </c>
      <c r="W114" s="36">
        <f>IF($D114="","",(IF($C114="","",IF(ISNA(SUMIF('18'!$V:$V,$C114,'18'!$AB:$AB)),0,SUMIF('18'!$V:$V,$C114,'18'!$AB:$AB)))-IF($D114="","",IF(ISNA(SUMIF('18'!$B:$B,$D114,'18'!$L:$L)),0,SUMIF('18'!$B:$B,$D114,'18'!$L:$L)))))</f>
        <v>0</v>
      </c>
      <c r="X114" s="36">
        <f>IF($D114="","",(IF($C114="","",IF(ISNA(SUMIF('19'!$V:$V,$C114,'19'!$AB:$AB)),0,SUMIF('19'!$V:$V,$C114,'19'!$AB:$AB)))-IF($D114="","",IF(ISNA(SUMIF('19'!$B:$B,$D114,'19'!$L:$L)),0,SUMIF('19'!$B:$B,$D114,'19'!$L:$L)))))</f>
        <v>0</v>
      </c>
      <c r="Y114" s="36">
        <f>IF($D114="","",(IF($C114="","",IF(ISNA(SUMIF('20'!$V:$V,$C114,'20'!$AB:$AB)),0,SUMIF('20'!$V:$V,$C114,'20'!$AB:$AB)))-IF($D114="","",IF(ISNA(SUMIF('20'!$B:$B,$D114,'20'!$L:$L)),0,SUMIF('20'!$B:$B,$D114,'20'!$L:$L)))))</f>
        <v>0</v>
      </c>
      <c r="Z114" s="36">
        <f>IF($D114="","",(IF($C114="","",IF(ISNA(SUMIF('21'!$V:$V,$C114,'21'!$AB:$AB)),0,SUMIF('21'!$V:$V,$C114,'21'!$AB:$AB)))-IF($D114="","",IF(ISNA(SUMIF('21'!$B:$B,$D114,'21'!$L:$L)),0,SUMIF('21'!$B:$B,$D114,'21'!$L:$L)))))</f>
        <v>0</v>
      </c>
      <c r="AA114" s="36">
        <f>IF($D114="","",(IF($C114="","",IF(ISNA(SUMIF('22'!$V:$V,$C114,'22'!$AB:$AB)),0,SUMIF('22'!$V:$V,$C114,'22'!$AB:$AB)))-IF($D114="","",IF(ISNA(SUMIF('22'!$B:$B,$D114,'22'!$L:$L)),0,SUMIF('22'!$B:$B,$D114,'22'!$L:$L)))))</f>
        <v>0</v>
      </c>
      <c r="AB114" s="36">
        <f>IF($D114="","",(IF($C114="","",IF(ISNA(SUMIF('23'!$V:$V,$C114,'23'!$AB:$AB)),0,SUMIF('23'!$V:$V,$C114,'23'!$AB:$AB)))-IF($D114="","",IF(ISNA(SUMIF('23'!$B:$B,$D114,'23'!$L:$L)),0,SUMIF('23'!$B:$B,$D114,'23'!$L:$L)))))</f>
        <v>0</v>
      </c>
      <c r="AC114" s="36">
        <f>IF($D114="","",(IF($C114="","",IF(ISNA(SUMIF('24'!$V:$V,$C114,'24'!$AB:$AB)),0,SUMIF('24'!$V:$V,$C114,'24'!$AB:$AB)))-IF($D114="","",IF(ISNA(SUMIF('24'!$B:$B,$D114,'24'!$L:$L)),0,SUMIF('24'!$B:$B,$D114,'24'!$L:$L)))))</f>
        <v>0</v>
      </c>
      <c r="AD114" s="36">
        <f>IF($D114="","",(IF($C114="","",IF(ISNA(SUMIF('25'!$V:$V,$C114,'25'!$AB:$AB)),0,SUMIF('25'!$V:$V,$C114,'25'!$AB:$AB)))-IF($D114="","",IF(ISNA(SUMIF('25'!$B:$B,$D114,'25'!$L:$L)),0,SUMIF('25'!$B:$B,$D114,'25'!$L:$L)))))</f>
        <v>0</v>
      </c>
      <c r="AE114" s="36">
        <f>IF($D114="","",(IF($C114="","",IF(ISNA(SUMIF('26'!$V:$V,$C114,'26'!$AB:$AB)),0,SUMIF('26'!$V:$V,$C114,'26'!$AB:$AB)))-IF($D114="","",IF(ISNA(SUMIF('26'!$B:$B,$D114,'26'!$L:$L)),0,SUMIF('26'!$B:$B,$D114,'26'!$L:$L)))))</f>
        <v>0</v>
      </c>
      <c r="AF114" s="36">
        <f>IF($D114="","",(IF($C114="","",IF(ISNA(SUMIF('27'!$V:$V,$C114,'27'!$AB:$AB)),0,SUMIF('27'!$V:$V,$C114,'27'!$AB:$AB)))-IF($D114="","",IF(ISNA(SUMIF('27'!$B:$B,$D114,'27'!$L:$L)),0,SUMIF('27'!$B:$B,$D114,'27'!$L:$L)))))</f>
        <v>0</v>
      </c>
      <c r="AG114" s="36">
        <f>IF($D114="","",(IF($C114="","",IF(ISNA(SUMIF('28'!$V:$V,$C114,'28'!$AB:$AB)),0,SUMIF('28'!$V:$V,$C114,'28'!$AB:$AB)))-IF($D114="","",IF(ISNA(SUMIF('28'!$B:$B,$D114,'28'!$L:$L)),0,SUMIF('28'!$B:$B,$D114,'28'!$L:$L)))))</f>
        <v>0</v>
      </c>
      <c r="AH114" s="36">
        <f>IF($D114="","",(IF($C114="","",IF(ISNA(SUMIF('29'!$V:$V,$C114,'29'!$AB:$AB)),0,SUMIF('29'!$V:$V,$C114,'29'!$AB:$AB)))-IF($D114="","",IF(ISNA(SUMIF('29'!$B:$B,$D114,'29'!$L:$L)),0,SUMIF('29'!$B:$B,$D114,'29'!$L:$L)))))</f>
        <v>0</v>
      </c>
      <c r="AI114" s="36">
        <f>IF($D114="","",(IF($C114="","",IF(ISNA(SUMIF('30'!$V:$V,$C114,'30'!$AB:$AB)),0,SUMIF('30'!$V:$V,$C114,'30'!$AB:$AB)))-IF($D114="","",IF(ISNA(SUMIF('30'!$B:$B,$D114,'30'!$L:$L)),0,SUMIF('30'!$B:$B,$D114,'30'!$L:$L)))))</f>
        <v>0</v>
      </c>
      <c r="AJ114" s="36">
        <f>IF($D114="","",(IF($C114="","",IF(ISNA(SUMIF('31'!$V:$V,$C114,'31'!$AB:$AB)),0,SUMIF('31'!$V:$V,$C114,'31'!$AB:$AB)))-IF($D114="","",IF(ISNA(SUMIF('31'!$B:$B,$D114,'31'!$L:$L)),0,SUMIF('31'!$B:$B,$D114,'31'!$L:$L)))))</f>
        <v>0</v>
      </c>
      <c r="AK114" s="37">
        <f t="shared" ref="AK114:AK177" si="8">IF(D114="","",SUM(E114:AJ114))</f>
        <v>0</v>
      </c>
      <c r="AL114" s="33">
        <f t="shared" ref="AL114:AL177" si="9">IF(D114="","",D114)</f>
        <v>172</v>
      </c>
    </row>
    <row r="115" spans="1:38" ht="17.399999999999999">
      <c r="A115" s="20">
        <v>3</v>
      </c>
      <c r="C115" s="41">
        <f>IF(D115="","",VLOOKUP('CUADRO GENERADO'!D115,'BASE DATOS CONDUCTORES'!B:C,2,FALSE))</f>
        <v>3712</v>
      </c>
      <c r="D115" s="30">
        <f>IFERROR(VLOOKUP(A115,'BASE DATOS CONDUCTORES'!$Y$4:$AB$1001,4,FALSE),"")</f>
        <v>189</v>
      </c>
      <c r="E115" s="36" t="str">
        <f>IF(ISNA(VLOOKUP(D115,SALDOS!B:C,2,FALSE)),"",VLOOKUP(D115,SALDOS!B:C,2,FALSE))</f>
        <v/>
      </c>
      <c r="F115" s="36">
        <f>IF($D115="","",(IF($C115="","",IF(ISNA(SUMIF('1'!$V:$V,$C115,'1'!$AB:$AB)),0,SUMIF('1'!$V:$V,$C115,'1'!$AB:$AB)))-IF($D115="","",IF(ISNA(SUMIF('1'!$B:$B,$D115,'1'!$L:$L)),0,SUMIF('1'!$B:$B,$D115,'1'!$L:$L)))))</f>
        <v>0</v>
      </c>
      <c r="G115" s="36">
        <f>IF($D115="","",(IF($C115="","",IF(ISNA(SUMIF('2'!$V:$V,$C115,'2'!$AB:$AB)),0,SUMIF('2'!$V:$V,$C115,'2'!$AB:$AB)))-IF($D115="","",IF(ISNA(SUMIF('2'!$B:$B,$D115,'2'!$L:$L)),0,SUMIF('2'!$B:$B,$D115,'2'!$L:$L)))))</f>
        <v>0</v>
      </c>
      <c r="H115" s="36">
        <f>IF($D115="","",(IF($C115="","",IF(ISNA(SUMIF('3'!$V:$V,$C115,'3'!$AB:$AB)),0,SUMIF('3'!$V:$V,$C115,'3'!$AB:$AB)))-IF($D115="","",IF(ISNA(SUMIF('3'!$B:$B,$D115,'3'!$L:$L)),0,SUMIF('3'!$B:$B,$D115,'3'!$L:$L)))))</f>
        <v>0</v>
      </c>
      <c r="I115" s="36">
        <f>IF($D115="","",(IF($C115="","",IF(ISNA(SUMIF('4'!$V:$V,$C115,'4'!$AB:$AB)),0,SUMIF('4'!$V:$V,$C115,'4'!$AB:$AB)))-IF($D115="","",IF(ISNA(SUMIF('4'!$B:$B,$D115,'4'!$L:$L)),0,SUMIF('4'!$B:$B,$D115,'4'!$L:$L)))))</f>
        <v>0</v>
      </c>
      <c r="J115" s="36">
        <f>IF($D115="","",(IF($C115="","",IF(ISNA(SUMIF('5'!$V:$V,$C115,'5'!$AB:$AB)),0,SUMIF('5'!$V:$V,$C115,'5'!$AB:$AB)))-IF($D115="","",IF(ISNA(SUMIF('5'!$B:$B,$D115,'5'!$L:$L)),0,SUMIF('5'!$B:$B,$D115,'5'!$L:$L)))))</f>
        <v>0</v>
      </c>
      <c r="K115" s="36">
        <f>IF($D115="","",(IF($C115="","",IF(ISNA(SUMIF('6'!$V:$V,$C115,'6'!$AB:$AB)),0,SUMIF('6'!$V:$V,$C115,'6'!$AB:$AB)))-IF($D115="","",IF(ISNA(SUMIF('6'!$B:$B,$D115,'6'!$L:$L)),0,SUMIF('6'!$B:$B,$D115,'6'!$L:$L)))))</f>
        <v>0</v>
      </c>
      <c r="L115" s="36">
        <f>IF($D115="","",(IF($C115="","",IF(ISNA(SUMIF('7'!$V:$V,$C115,'7'!$AB:$AB)),0,SUMIF('7'!$V:$V,$C115,'7'!$AB:$AB)))-IF($D115="","",IF(ISNA(SUMIF('7'!$B:$B,$D115,'7'!$L:$L)),0,SUMIF('7'!$B:$B,$D115,'7'!$L:$L)))))</f>
        <v>0</v>
      </c>
      <c r="M115" s="36">
        <f>IF($D115="","",(IF($C115="","",IF(ISNA(SUMIF('8'!$V:$V,$C115,'8'!$AB:$AB)),0,SUMIF('8'!$V:$V,$C115,'8'!$AB:$AB)))-IF($D115="","",IF(ISNA(SUMIF('8'!$B:$B,$D115,'8'!$L:$L)),0,SUMIF('8'!$B:$B,$D115,'8'!$L:$L)))))</f>
        <v>0</v>
      </c>
      <c r="N115" s="36">
        <f>IF($D115="","",(IF($C115="","",IF(ISNA(SUMIF('9'!$V:$V,$C115,'9'!$AB:$AB)),0,SUMIF('9'!$V:$V,$C115,'9'!$AB:$AB)))-IF($D115="","",IF(ISNA(SUMIF('9'!$B:$B,$D115,'9'!$L:$L)),0,SUMIF('9'!$B:$B,$D115,'9'!$L:$L)))))</f>
        <v>0</v>
      </c>
      <c r="O115" s="36">
        <f>IF($D115="","",(IF($C115="","",IF(ISNA(SUMIF('10'!$V:$V,$C115,'10'!$AB:$AB)),0,SUMIF('10'!$V:$V,$C115,'10'!$AB:$AB)))-IF($D115="","",IF(ISNA(SUMIF('10'!$B:$B,$D115,'10'!$L:$L)),0,SUMIF('10'!$B:$B,$D115,'10'!$L:$L)))))</f>
        <v>0</v>
      </c>
      <c r="P115" s="36">
        <f>IF($D115="","",(IF($C115="","",IF(ISNA(SUMIF('11'!$V:$V,$C115,'11'!$AB:$AB)),0,SUMIF('11'!$V:$V,$C115,'11'!$AB:$AB)))-IF($D115="","",IF(ISNA(SUMIF('11'!$B:$B,$D115,'11'!$L:$L)),0,SUMIF('11'!$B:$B,$D115,'11'!$L:$L)))))</f>
        <v>0</v>
      </c>
      <c r="Q115" s="36">
        <f>IF($D115="","",(IF($C115="","",IF(ISNA(SUMIF('12'!$V:$V,$C115,'12'!$AB:$AB)),0,SUMIF('12'!$V:$V,$C115,'12'!$AB:$AB)))-IF($D115="","",IF(ISNA(SUMIF('12'!$B:$B,$D115,'12'!$L:$L)),0,SUMIF('12'!$B:$B,$D115,'12'!$L:$L)))))</f>
        <v>0</v>
      </c>
      <c r="R115" s="36">
        <f>IF($D115="","",(IF($C115="","",IF(ISNA(SUMIF('13'!$V:$V,$C115,'13'!$AB:$AB)),0,SUMIF('13'!$V:$V,$C115,'13'!$AB:$AB)))-IF($D115="","",IF(ISNA(SUMIF('13'!$B:$B,$D115,'13'!$L:$L)),0,SUMIF('13'!$B:$B,$D115,'13'!$L:$L)))))</f>
        <v>0</v>
      </c>
      <c r="S115" s="36">
        <f>IF($D115="","",(IF($C115="","",IF(ISNA(SUMIF('14'!$V:$V,$C115,'14'!$AB:$AB)),0,SUMIF('14'!$V:$V,$C115,'14'!$AB:$AB)))-IF($D115="","",IF(ISNA(SUMIF('14'!$B:$B,$D115,'14'!$L:$L)),0,SUMIF('14'!$B:$B,$D115,'14'!$L:$L)))))</f>
        <v>0</v>
      </c>
      <c r="T115" s="36">
        <f>IF($D115="","",(IF($C115="","",IF(ISNA(SUMIF('15'!$V:$V,$C115,'15'!$AB:$AB)),0,SUMIF('15'!$V:$V,$C115,'15'!$AB:$AB)))-IF($D115="","",IF(ISNA(SUMIF('15'!$B:$B,$D115,'15'!$L:$L)),0,SUMIF('15'!$B:$B,$D115,'15'!$L:$L)))))</f>
        <v>0</v>
      </c>
      <c r="U115" s="36">
        <f>IF($D115="","",(IF($C115="","",IF(ISNA(SUMIF('16'!$V:$V,$C115,'16'!$AB:$AB)),0,SUMIF('16'!$V:$V,$C115,'16'!$AB:$AB)))-IF($D115="","",IF(ISNA(SUMIF('16'!$B:$B,$D115,'16'!$L:$L)),0,SUMIF('16'!$B:$B,$D115,'16'!$L:$L)))))</f>
        <v>0</v>
      </c>
      <c r="V115" s="36">
        <f>IF($D115="","",(IF($C115="","",IF(ISNA(SUMIF('17'!$V:$V,$C115,'17'!$AB:$AB)),0,SUMIF('17'!$V:$V,$C115,'17'!$AB:$AB)))-IF($D115="","",IF(ISNA(SUMIF('17'!$B:$B,$D115,'17'!$L:$L)),0,SUMIF('17'!$B:$B,$D115,'17'!$L:$L)))))</f>
        <v>0</v>
      </c>
      <c r="W115" s="36">
        <f>IF($D115="","",(IF($C115="","",IF(ISNA(SUMIF('18'!$V:$V,$C115,'18'!$AB:$AB)),0,SUMIF('18'!$V:$V,$C115,'18'!$AB:$AB)))-IF($D115="","",IF(ISNA(SUMIF('18'!$B:$B,$D115,'18'!$L:$L)),0,SUMIF('18'!$B:$B,$D115,'18'!$L:$L)))))</f>
        <v>0</v>
      </c>
      <c r="X115" s="36">
        <f>IF($D115="","",(IF($C115="","",IF(ISNA(SUMIF('19'!$V:$V,$C115,'19'!$AB:$AB)),0,SUMIF('19'!$V:$V,$C115,'19'!$AB:$AB)))-IF($D115="","",IF(ISNA(SUMIF('19'!$B:$B,$D115,'19'!$L:$L)),0,SUMIF('19'!$B:$B,$D115,'19'!$L:$L)))))</f>
        <v>0</v>
      </c>
      <c r="Y115" s="36">
        <f>IF($D115="","",(IF($C115="","",IF(ISNA(SUMIF('20'!$V:$V,$C115,'20'!$AB:$AB)),0,SUMIF('20'!$V:$V,$C115,'20'!$AB:$AB)))-IF($D115="","",IF(ISNA(SUMIF('20'!$B:$B,$D115,'20'!$L:$L)),0,SUMIF('20'!$B:$B,$D115,'20'!$L:$L)))))</f>
        <v>0</v>
      </c>
      <c r="Z115" s="36">
        <f>IF($D115="","",(IF($C115="","",IF(ISNA(SUMIF('21'!$V:$V,$C115,'21'!$AB:$AB)),0,SUMIF('21'!$V:$V,$C115,'21'!$AB:$AB)))-IF($D115="","",IF(ISNA(SUMIF('21'!$B:$B,$D115,'21'!$L:$L)),0,SUMIF('21'!$B:$B,$D115,'21'!$L:$L)))))</f>
        <v>0</v>
      </c>
      <c r="AA115" s="36">
        <f>IF($D115="","",(IF($C115="","",IF(ISNA(SUMIF('22'!$V:$V,$C115,'22'!$AB:$AB)),0,SUMIF('22'!$V:$V,$C115,'22'!$AB:$AB)))-IF($D115="","",IF(ISNA(SUMIF('22'!$B:$B,$D115,'22'!$L:$L)),0,SUMIF('22'!$B:$B,$D115,'22'!$L:$L)))))</f>
        <v>0</v>
      </c>
      <c r="AB115" s="36">
        <f>IF($D115="","",(IF($C115="","",IF(ISNA(SUMIF('23'!$V:$V,$C115,'23'!$AB:$AB)),0,SUMIF('23'!$V:$V,$C115,'23'!$AB:$AB)))-IF($D115="","",IF(ISNA(SUMIF('23'!$B:$B,$D115,'23'!$L:$L)),0,SUMIF('23'!$B:$B,$D115,'23'!$L:$L)))))</f>
        <v>0</v>
      </c>
      <c r="AC115" s="36">
        <f>IF($D115="","",(IF($C115="","",IF(ISNA(SUMIF('24'!$V:$V,$C115,'24'!$AB:$AB)),0,SUMIF('24'!$V:$V,$C115,'24'!$AB:$AB)))-IF($D115="","",IF(ISNA(SUMIF('24'!$B:$B,$D115,'24'!$L:$L)),0,SUMIF('24'!$B:$B,$D115,'24'!$L:$L)))))</f>
        <v>0</v>
      </c>
      <c r="AD115" s="36">
        <f>IF($D115="","",(IF($C115="","",IF(ISNA(SUMIF('25'!$V:$V,$C115,'25'!$AB:$AB)),0,SUMIF('25'!$V:$V,$C115,'25'!$AB:$AB)))-IF($D115="","",IF(ISNA(SUMIF('25'!$B:$B,$D115,'25'!$L:$L)),0,SUMIF('25'!$B:$B,$D115,'25'!$L:$L)))))</f>
        <v>0</v>
      </c>
      <c r="AE115" s="36">
        <f>IF($D115="","",(IF($C115="","",IF(ISNA(SUMIF('26'!$V:$V,$C115,'26'!$AB:$AB)),0,SUMIF('26'!$V:$V,$C115,'26'!$AB:$AB)))-IF($D115="","",IF(ISNA(SUMIF('26'!$B:$B,$D115,'26'!$L:$L)),0,SUMIF('26'!$B:$B,$D115,'26'!$L:$L)))))</f>
        <v>0</v>
      </c>
      <c r="AF115" s="36">
        <f>IF($D115="","",(IF($C115="","",IF(ISNA(SUMIF('27'!$V:$V,$C115,'27'!$AB:$AB)),0,SUMIF('27'!$V:$V,$C115,'27'!$AB:$AB)))-IF($D115="","",IF(ISNA(SUMIF('27'!$B:$B,$D115,'27'!$L:$L)),0,SUMIF('27'!$B:$B,$D115,'27'!$L:$L)))))</f>
        <v>0</v>
      </c>
      <c r="AG115" s="36">
        <f>IF($D115="","",(IF($C115="","",IF(ISNA(SUMIF('28'!$V:$V,$C115,'28'!$AB:$AB)),0,SUMIF('28'!$V:$V,$C115,'28'!$AB:$AB)))-IF($D115="","",IF(ISNA(SUMIF('28'!$B:$B,$D115,'28'!$L:$L)),0,SUMIF('28'!$B:$B,$D115,'28'!$L:$L)))))</f>
        <v>0</v>
      </c>
      <c r="AH115" s="36">
        <f>IF($D115="","",(IF($C115="","",IF(ISNA(SUMIF('29'!$V:$V,$C115,'29'!$AB:$AB)),0,SUMIF('29'!$V:$V,$C115,'29'!$AB:$AB)))-IF($D115="","",IF(ISNA(SUMIF('29'!$B:$B,$D115,'29'!$L:$L)),0,SUMIF('29'!$B:$B,$D115,'29'!$L:$L)))))</f>
        <v>0</v>
      </c>
      <c r="AI115" s="36">
        <f>IF($D115="","",(IF($C115="","",IF(ISNA(SUMIF('30'!$V:$V,$C115,'30'!$AB:$AB)),0,SUMIF('30'!$V:$V,$C115,'30'!$AB:$AB)))-IF($D115="","",IF(ISNA(SUMIF('30'!$B:$B,$D115,'30'!$L:$L)),0,SUMIF('30'!$B:$B,$D115,'30'!$L:$L)))))</f>
        <v>0</v>
      </c>
      <c r="AJ115" s="36">
        <f>IF($D115="","",(IF($C115="","",IF(ISNA(SUMIF('31'!$V:$V,$C115,'31'!$AB:$AB)),0,SUMIF('31'!$V:$V,$C115,'31'!$AB:$AB)))-IF($D115="","",IF(ISNA(SUMIF('31'!$B:$B,$D115,'31'!$L:$L)),0,SUMIF('31'!$B:$B,$D115,'31'!$L:$L)))))</f>
        <v>0</v>
      </c>
      <c r="AK115" s="37">
        <f t="shared" si="8"/>
        <v>0</v>
      </c>
      <c r="AL115" s="33">
        <f t="shared" si="9"/>
        <v>189</v>
      </c>
    </row>
    <row r="116" spans="1:38" ht="17.399999999999999">
      <c r="A116" s="20">
        <v>4</v>
      </c>
      <c r="C116" s="41">
        <f>IF(D116="","",VLOOKUP('CUADRO GENERADO'!D116,'BASE DATOS CONDUCTORES'!B:C,2,FALSE))</f>
        <v>2978</v>
      </c>
      <c r="D116" s="30">
        <f>IFERROR(VLOOKUP(A116,'BASE DATOS CONDUCTORES'!$Y$4:$AB$1001,4,FALSE),"")</f>
        <v>190</v>
      </c>
      <c r="E116" s="36" t="str">
        <f>IF(ISNA(VLOOKUP(D116,SALDOS!B:C,2,FALSE)),"",VLOOKUP(D116,SALDOS!B:C,2,FALSE))</f>
        <v/>
      </c>
      <c r="F116" s="36">
        <f>IF($D116="","",(IF($C116="","",IF(ISNA(SUMIF('1'!$V:$V,$C116,'1'!$AB:$AB)),0,SUMIF('1'!$V:$V,$C116,'1'!$AB:$AB)))-IF($D116="","",IF(ISNA(SUMIF('1'!$B:$B,$D116,'1'!$L:$L)),0,SUMIF('1'!$B:$B,$D116,'1'!$L:$L)))))</f>
        <v>0</v>
      </c>
      <c r="G116" s="36">
        <f>IF($D116="","",(IF($C116="","",IF(ISNA(SUMIF('2'!$V:$V,$C116,'2'!$AB:$AB)),0,SUMIF('2'!$V:$V,$C116,'2'!$AB:$AB)))-IF($D116="","",IF(ISNA(SUMIF('2'!$B:$B,$D116,'2'!$L:$L)),0,SUMIF('2'!$B:$B,$D116,'2'!$L:$L)))))</f>
        <v>0</v>
      </c>
      <c r="H116" s="36">
        <f>IF($D116="","",(IF($C116="","",IF(ISNA(SUMIF('3'!$V:$V,$C116,'3'!$AB:$AB)),0,SUMIF('3'!$V:$V,$C116,'3'!$AB:$AB)))-IF($D116="","",IF(ISNA(SUMIF('3'!$B:$B,$D116,'3'!$L:$L)),0,SUMIF('3'!$B:$B,$D116,'3'!$L:$L)))))</f>
        <v>0</v>
      </c>
      <c r="I116" s="36">
        <f>IF($D116="","",(IF($C116="","",IF(ISNA(SUMIF('4'!$V:$V,$C116,'4'!$AB:$AB)),0,SUMIF('4'!$V:$V,$C116,'4'!$AB:$AB)))-IF($D116="","",IF(ISNA(SUMIF('4'!$B:$B,$D116,'4'!$L:$L)),0,SUMIF('4'!$B:$B,$D116,'4'!$L:$L)))))</f>
        <v>0</v>
      </c>
      <c r="J116" s="36">
        <f>IF($D116="","",(IF($C116="","",IF(ISNA(SUMIF('5'!$V:$V,$C116,'5'!$AB:$AB)),0,SUMIF('5'!$V:$V,$C116,'5'!$AB:$AB)))-IF($D116="","",IF(ISNA(SUMIF('5'!$B:$B,$D116,'5'!$L:$L)),0,SUMIF('5'!$B:$B,$D116,'5'!$L:$L)))))</f>
        <v>0</v>
      </c>
      <c r="K116" s="36">
        <f>IF($D116="","",(IF($C116="","",IF(ISNA(SUMIF('6'!$V:$V,$C116,'6'!$AB:$AB)),0,SUMIF('6'!$V:$V,$C116,'6'!$AB:$AB)))-IF($D116="","",IF(ISNA(SUMIF('6'!$B:$B,$D116,'6'!$L:$L)),0,SUMIF('6'!$B:$B,$D116,'6'!$L:$L)))))</f>
        <v>0</v>
      </c>
      <c r="L116" s="36">
        <f>IF($D116="","",(IF($C116="","",IF(ISNA(SUMIF('7'!$V:$V,$C116,'7'!$AB:$AB)),0,SUMIF('7'!$V:$V,$C116,'7'!$AB:$AB)))-IF($D116="","",IF(ISNA(SUMIF('7'!$B:$B,$D116,'7'!$L:$L)),0,SUMIF('7'!$B:$B,$D116,'7'!$L:$L)))))</f>
        <v>0</v>
      </c>
      <c r="M116" s="36">
        <f>IF($D116="","",(IF($C116="","",IF(ISNA(SUMIF('8'!$V:$V,$C116,'8'!$AB:$AB)),0,SUMIF('8'!$V:$V,$C116,'8'!$AB:$AB)))-IF($D116="","",IF(ISNA(SUMIF('8'!$B:$B,$D116,'8'!$L:$L)),0,SUMIF('8'!$B:$B,$D116,'8'!$L:$L)))))</f>
        <v>0</v>
      </c>
      <c r="N116" s="36">
        <f>IF($D116="","",(IF($C116="","",IF(ISNA(SUMIF('9'!$V:$V,$C116,'9'!$AB:$AB)),0,SUMIF('9'!$V:$V,$C116,'9'!$AB:$AB)))-IF($D116="","",IF(ISNA(SUMIF('9'!$B:$B,$D116,'9'!$L:$L)),0,SUMIF('9'!$B:$B,$D116,'9'!$L:$L)))))</f>
        <v>0</v>
      </c>
      <c r="O116" s="36">
        <f>IF($D116="","",(IF($C116="","",IF(ISNA(SUMIF('10'!$V:$V,$C116,'10'!$AB:$AB)),0,SUMIF('10'!$V:$V,$C116,'10'!$AB:$AB)))-IF($D116="","",IF(ISNA(SUMIF('10'!$B:$B,$D116,'10'!$L:$L)),0,SUMIF('10'!$B:$B,$D116,'10'!$L:$L)))))</f>
        <v>0</v>
      </c>
      <c r="P116" s="36">
        <f>IF($D116="","",(IF($C116="","",IF(ISNA(SUMIF('11'!$V:$V,$C116,'11'!$AB:$AB)),0,SUMIF('11'!$V:$V,$C116,'11'!$AB:$AB)))-IF($D116="","",IF(ISNA(SUMIF('11'!$B:$B,$D116,'11'!$L:$L)),0,SUMIF('11'!$B:$B,$D116,'11'!$L:$L)))))</f>
        <v>0</v>
      </c>
      <c r="Q116" s="36">
        <f>IF($D116="","",(IF($C116="","",IF(ISNA(SUMIF('12'!$V:$V,$C116,'12'!$AB:$AB)),0,SUMIF('12'!$V:$V,$C116,'12'!$AB:$AB)))-IF($D116="","",IF(ISNA(SUMIF('12'!$B:$B,$D116,'12'!$L:$L)),0,SUMIF('12'!$B:$B,$D116,'12'!$L:$L)))))</f>
        <v>0</v>
      </c>
      <c r="R116" s="36">
        <f>IF($D116="","",(IF($C116="","",IF(ISNA(SUMIF('13'!$V:$V,$C116,'13'!$AB:$AB)),0,SUMIF('13'!$V:$V,$C116,'13'!$AB:$AB)))-IF($D116="","",IF(ISNA(SUMIF('13'!$B:$B,$D116,'13'!$L:$L)),0,SUMIF('13'!$B:$B,$D116,'13'!$L:$L)))))</f>
        <v>0</v>
      </c>
      <c r="S116" s="36">
        <f>IF($D116="","",(IF($C116="","",IF(ISNA(SUMIF('14'!$V:$V,$C116,'14'!$AB:$AB)),0,SUMIF('14'!$V:$V,$C116,'14'!$AB:$AB)))-IF($D116="","",IF(ISNA(SUMIF('14'!$B:$B,$D116,'14'!$L:$L)),0,SUMIF('14'!$B:$B,$D116,'14'!$L:$L)))))</f>
        <v>0</v>
      </c>
      <c r="T116" s="36">
        <f>IF($D116="","",(IF($C116="","",IF(ISNA(SUMIF('15'!$V:$V,$C116,'15'!$AB:$AB)),0,SUMIF('15'!$V:$V,$C116,'15'!$AB:$AB)))-IF($D116="","",IF(ISNA(SUMIF('15'!$B:$B,$D116,'15'!$L:$L)),0,SUMIF('15'!$B:$B,$D116,'15'!$L:$L)))))</f>
        <v>0</v>
      </c>
      <c r="U116" s="36">
        <f>IF($D116="","",(IF($C116="","",IF(ISNA(SUMIF('16'!$V:$V,$C116,'16'!$AB:$AB)),0,SUMIF('16'!$V:$V,$C116,'16'!$AB:$AB)))-IF($D116="","",IF(ISNA(SUMIF('16'!$B:$B,$D116,'16'!$L:$L)),0,SUMIF('16'!$B:$B,$D116,'16'!$L:$L)))))</f>
        <v>0</v>
      </c>
      <c r="V116" s="36">
        <f>IF($D116="","",(IF($C116="","",IF(ISNA(SUMIF('17'!$V:$V,$C116,'17'!$AB:$AB)),0,SUMIF('17'!$V:$V,$C116,'17'!$AB:$AB)))-IF($D116="","",IF(ISNA(SUMIF('17'!$B:$B,$D116,'17'!$L:$L)),0,SUMIF('17'!$B:$B,$D116,'17'!$L:$L)))))</f>
        <v>0</v>
      </c>
      <c r="W116" s="36">
        <f>IF($D116="","",(IF($C116="","",IF(ISNA(SUMIF('18'!$V:$V,$C116,'18'!$AB:$AB)),0,SUMIF('18'!$V:$V,$C116,'18'!$AB:$AB)))-IF($D116="","",IF(ISNA(SUMIF('18'!$B:$B,$D116,'18'!$L:$L)),0,SUMIF('18'!$B:$B,$D116,'18'!$L:$L)))))</f>
        <v>0</v>
      </c>
      <c r="X116" s="36">
        <f>IF($D116="","",(IF($C116="","",IF(ISNA(SUMIF('19'!$V:$V,$C116,'19'!$AB:$AB)),0,SUMIF('19'!$V:$V,$C116,'19'!$AB:$AB)))-IF($D116="","",IF(ISNA(SUMIF('19'!$B:$B,$D116,'19'!$L:$L)),0,SUMIF('19'!$B:$B,$D116,'19'!$L:$L)))))</f>
        <v>0</v>
      </c>
      <c r="Y116" s="36">
        <f>IF($D116="","",(IF($C116="","",IF(ISNA(SUMIF('20'!$V:$V,$C116,'20'!$AB:$AB)),0,SUMIF('20'!$V:$V,$C116,'20'!$AB:$AB)))-IF($D116="","",IF(ISNA(SUMIF('20'!$B:$B,$D116,'20'!$L:$L)),0,SUMIF('20'!$B:$B,$D116,'20'!$L:$L)))))</f>
        <v>0</v>
      </c>
      <c r="Z116" s="36">
        <f>IF($D116="","",(IF($C116="","",IF(ISNA(SUMIF('21'!$V:$V,$C116,'21'!$AB:$AB)),0,SUMIF('21'!$V:$V,$C116,'21'!$AB:$AB)))-IF($D116="","",IF(ISNA(SUMIF('21'!$B:$B,$D116,'21'!$L:$L)),0,SUMIF('21'!$B:$B,$D116,'21'!$L:$L)))))</f>
        <v>0</v>
      </c>
      <c r="AA116" s="36">
        <f>IF($D116="","",(IF($C116="","",IF(ISNA(SUMIF('22'!$V:$V,$C116,'22'!$AB:$AB)),0,SUMIF('22'!$V:$V,$C116,'22'!$AB:$AB)))-IF($D116="","",IF(ISNA(SUMIF('22'!$B:$B,$D116,'22'!$L:$L)),0,SUMIF('22'!$B:$B,$D116,'22'!$L:$L)))))</f>
        <v>0</v>
      </c>
      <c r="AB116" s="36">
        <f>IF($D116="","",(IF($C116="","",IF(ISNA(SUMIF('23'!$V:$V,$C116,'23'!$AB:$AB)),0,SUMIF('23'!$V:$V,$C116,'23'!$AB:$AB)))-IF($D116="","",IF(ISNA(SUMIF('23'!$B:$B,$D116,'23'!$L:$L)),0,SUMIF('23'!$B:$B,$D116,'23'!$L:$L)))))</f>
        <v>0</v>
      </c>
      <c r="AC116" s="36">
        <f>IF($D116="","",(IF($C116="","",IF(ISNA(SUMIF('24'!$V:$V,$C116,'24'!$AB:$AB)),0,SUMIF('24'!$V:$V,$C116,'24'!$AB:$AB)))-IF($D116="","",IF(ISNA(SUMIF('24'!$B:$B,$D116,'24'!$L:$L)),0,SUMIF('24'!$B:$B,$D116,'24'!$L:$L)))))</f>
        <v>0</v>
      </c>
      <c r="AD116" s="36">
        <f>IF($D116="","",(IF($C116="","",IF(ISNA(SUMIF('25'!$V:$V,$C116,'25'!$AB:$AB)),0,SUMIF('25'!$V:$V,$C116,'25'!$AB:$AB)))-IF($D116="","",IF(ISNA(SUMIF('25'!$B:$B,$D116,'25'!$L:$L)),0,SUMIF('25'!$B:$B,$D116,'25'!$L:$L)))))</f>
        <v>0</v>
      </c>
      <c r="AE116" s="36">
        <f>IF($D116="","",(IF($C116="","",IF(ISNA(SUMIF('26'!$V:$V,$C116,'26'!$AB:$AB)),0,SUMIF('26'!$V:$V,$C116,'26'!$AB:$AB)))-IF($D116="","",IF(ISNA(SUMIF('26'!$B:$B,$D116,'26'!$L:$L)),0,SUMIF('26'!$B:$B,$D116,'26'!$L:$L)))))</f>
        <v>0</v>
      </c>
      <c r="AF116" s="36">
        <f>IF($D116="","",(IF($C116="","",IF(ISNA(SUMIF('27'!$V:$V,$C116,'27'!$AB:$AB)),0,SUMIF('27'!$V:$V,$C116,'27'!$AB:$AB)))-IF($D116="","",IF(ISNA(SUMIF('27'!$B:$B,$D116,'27'!$L:$L)),0,SUMIF('27'!$B:$B,$D116,'27'!$L:$L)))))</f>
        <v>0</v>
      </c>
      <c r="AG116" s="36">
        <f>IF($D116="","",(IF($C116="","",IF(ISNA(SUMIF('28'!$V:$V,$C116,'28'!$AB:$AB)),0,SUMIF('28'!$V:$V,$C116,'28'!$AB:$AB)))-IF($D116="","",IF(ISNA(SUMIF('28'!$B:$B,$D116,'28'!$L:$L)),0,SUMIF('28'!$B:$B,$D116,'28'!$L:$L)))))</f>
        <v>0</v>
      </c>
      <c r="AH116" s="36">
        <f>IF($D116="","",(IF($C116="","",IF(ISNA(SUMIF('29'!$V:$V,$C116,'29'!$AB:$AB)),0,SUMIF('29'!$V:$V,$C116,'29'!$AB:$AB)))-IF($D116="","",IF(ISNA(SUMIF('29'!$B:$B,$D116,'29'!$L:$L)),0,SUMIF('29'!$B:$B,$D116,'29'!$L:$L)))))</f>
        <v>0</v>
      </c>
      <c r="AI116" s="36">
        <f>IF($D116="","",(IF($C116="","",IF(ISNA(SUMIF('30'!$V:$V,$C116,'30'!$AB:$AB)),0,SUMIF('30'!$V:$V,$C116,'30'!$AB:$AB)))-IF($D116="","",IF(ISNA(SUMIF('30'!$B:$B,$D116,'30'!$L:$L)),0,SUMIF('30'!$B:$B,$D116,'30'!$L:$L)))))</f>
        <v>0</v>
      </c>
      <c r="AJ116" s="36">
        <f>IF($D116="","",(IF($C116="","",IF(ISNA(SUMIF('31'!$V:$V,$C116,'31'!$AB:$AB)),0,SUMIF('31'!$V:$V,$C116,'31'!$AB:$AB)))-IF($D116="","",IF(ISNA(SUMIF('31'!$B:$B,$D116,'31'!$L:$L)),0,SUMIF('31'!$B:$B,$D116,'31'!$L:$L)))))</f>
        <v>0</v>
      </c>
      <c r="AK116" s="37">
        <f t="shared" si="8"/>
        <v>0</v>
      </c>
      <c r="AL116" s="33">
        <f t="shared" si="9"/>
        <v>190</v>
      </c>
    </row>
    <row r="117" spans="1:38" ht="17.399999999999999">
      <c r="A117" s="20">
        <v>5</v>
      </c>
      <c r="C117" s="41">
        <f>IF(D117="","",VLOOKUP('CUADRO GENERADO'!D117,'BASE DATOS CONDUCTORES'!B:C,2,FALSE))</f>
        <v>2986</v>
      </c>
      <c r="D117" s="30">
        <f>IFERROR(VLOOKUP(A117,'BASE DATOS CONDUCTORES'!$Y$4:$AB$1001,4,FALSE),"")</f>
        <v>191</v>
      </c>
      <c r="E117" s="36" t="str">
        <f>IF(ISNA(VLOOKUP(D117,SALDOS!B:C,2,FALSE)),"",VLOOKUP(D117,SALDOS!B:C,2,FALSE))</f>
        <v/>
      </c>
      <c r="F117" s="36">
        <f>IF($D117="","",(IF($C117="","",IF(ISNA(SUMIF('1'!$V:$V,$C117,'1'!$AB:$AB)),0,SUMIF('1'!$V:$V,$C117,'1'!$AB:$AB)))-IF($D117="","",IF(ISNA(SUMIF('1'!$B:$B,$D117,'1'!$L:$L)),0,SUMIF('1'!$B:$B,$D117,'1'!$L:$L)))))</f>
        <v>0</v>
      </c>
      <c r="G117" s="36">
        <f>IF($D117="","",(IF($C117="","",IF(ISNA(SUMIF('2'!$V:$V,$C117,'2'!$AB:$AB)),0,SUMIF('2'!$V:$V,$C117,'2'!$AB:$AB)))-IF($D117="","",IF(ISNA(SUMIF('2'!$B:$B,$D117,'2'!$L:$L)),0,SUMIF('2'!$B:$B,$D117,'2'!$L:$L)))))</f>
        <v>0</v>
      </c>
      <c r="H117" s="36">
        <f>IF($D117="","",(IF($C117="","",IF(ISNA(SUMIF('3'!$V:$V,$C117,'3'!$AB:$AB)),0,SUMIF('3'!$V:$V,$C117,'3'!$AB:$AB)))-IF($D117="","",IF(ISNA(SUMIF('3'!$B:$B,$D117,'3'!$L:$L)),0,SUMIF('3'!$B:$B,$D117,'3'!$L:$L)))))</f>
        <v>0</v>
      </c>
      <c r="I117" s="36">
        <f>IF($D117="","",(IF($C117="","",IF(ISNA(SUMIF('4'!$V:$V,$C117,'4'!$AB:$AB)),0,SUMIF('4'!$V:$V,$C117,'4'!$AB:$AB)))-IF($D117="","",IF(ISNA(SUMIF('4'!$B:$B,$D117,'4'!$L:$L)),0,SUMIF('4'!$B:$B,$D117,'4'!$L:$L)))))</f>
        <v>0</v>
      </c>
      <c r="J117" s="36">
        <f>IF($D117="","",(IF($C117="","",IF(ISNA(SUMIF('5'!$V:$V,$C117,'5'!$AB:$AB)),0,SUMIF('5'!$V:$V,$C117,'5'!$AB:$AB)))-IF($D117="","",IF(ISNA(SUMIF('5'!$B:$B,$D117,'5'!$L:$L)),0,SUMIF('5'!$B:$B,$D117,'5'!$L:$L)))))</f>
        <v>0</v>
      </c>
      <c r="K117" s="36">
        <f>IF($D117="","",(IF($C117="","",IF(ISNA(SUMIF('6'!$V:$V,$C117,'6'!$AB:$AB)),0,SUMIF('6'!$V:$V,$C117,'6'!$AB:$AB)))-IF($D117="","",IF(ISNA(SUMIF('6'!$B:$B,$D117,'6'!$L:$L)),0,SUMIF('6'!$B:$B,$D117,'6'!$L:$L)))))</f>
        <v>0</v>
      </c>
      <c r="L117" s="36">
        <f>IF($D117="","",(IF($C117="","",IF(ISNA(SUMIF('7'!$V:$V,$C117,'7'!$AB:$AB)),0,SUMIF('7'!$V:$V,$C117,'7'!$AB:$AB)))-IF($D117="","",IF(ISNA(SUMIF('7'!$B:$B,$D117,'7'!$L:$L)),0,SUMIF('7'!$B:$B,$D117,'7'!$L:$L)))))</f>
        <v>0</v>
      </c>
      <c r="M117" s="36">
        <f>IF($D117="","",(IF($C117="","",IF(ISNA(SUMIF('8'!$V:$V,$C117,'8'!$AB:$AB)),0,SUMIF('8'!$V:$V,$C117,'8'!$AB:$AB)))-IF($D117="","",IF(ISNA(SUMIF('8'!$B:$B,$D117,'8'!$L:$L)),0,SUMIF('8'!$B:$B,$D117,'8'!$L:$L)))))</f>
        <v>0</v>
      </c>
      <c r="N117" s="36">
        <f>IF($D117="","",(IF($C117="","",IF(ISNA(SUMIF('9'!$V:$V,$C117,'9'!$AB:$AB)),0,SUMIF('9'!$V:$V,$C117,'9'!$AB:$AB)))-IF($D117="","",IF(ISNA(SUMIF('9'!$B:$B,$D117,'9'!$L:$L)),0,SUMIF('9'!$B:$B,$D117,'9'!$L:$L)))))</f>
        <v>0</v>
      </c>
      <c r="O117" s="36">
        <f>IF($D117="","",(IF($C117="","",IF(ISNA(SUMIF('10'!$V:$V,$C117,'10'!$AB:$AB)),0,SUMIF('10'!$V:$V,$C117,'10'!$AB:$AB)))-IF($D117="","",IF(ISNA(SUMIF('10'!$B:$B,$D117,'10'!$L:$L)),0,SUMIF('10'!$B:$B,$D117,'10'!$L:$L)))))</f>
        <v>0</v>
      </c>
      <c r="P117" s="36">
        <f>IF($D117="","",(IF($C117="","",IF(ISNA(SUMIF('11'!$V:$V,$C117,'11'!$AB:$AB)),0,SUMIF('11'!$V:$V,$C117,'11'!$AB:$AB)))-IF($D117="","",IF(ISNA(SUMIF('11'!$B:$B,$D117,'11'!$L:$L)),0,SUMIF('11'!$B:$B,$D117,'11'!$L:$L)))))</f>
        <v>0</v>
      </c>
      <c r="Q117" s="36">
        <f>IF($D117="","",(IF($C117="","",IF(ISNA(SUMIF('12'!$V:$V,$C117,'12'!$AB:$AB)),0,SUMIF('12'!$V:$V,$C117,'12'!$AB:$AB)))-IF($D117="","",IF(ISNA(SUMIF('12'!$B:$B,$D117,'12'!$L:$L)),0,SUMIF('12'!$B:$B,$D117,'12'!$L:$L)))))</f>
        <v>0</v>
      </c>
      <c r="R117" s="36">
        <f>IF($D117="","",(IF($C117="","",IF(ISNA(SUMIF('13'!$V:$V,$C117,'13'!$AB:$AB)),0,SUMIF('13'!$V:$V,$C117,'13'!$AB:$AB)))-IF($D117="","",IF(ISNA(SUMIF('13'!$B:$B,$D117,'13'!$L:$L)),0,SUMIF('13'!$B:$B,$D117,'13'!$L:$L)))))</f>
        <v>0</v>
      </c>
      <c r="S117" s="36">
        <f>IF($D117="","",(IF($C117="","",IF(ISNA(SUMIF('14'!$V:$V,$C117,'14'!$AB:$AB)),0,SUMIF('14'!$V:$V,$C117,'14'!$AB:$AB)))-IF($D117="","",IF(ISNA(SUMIF('14'!$B:$B,$D117,'14'!$L:$L)),0,SUMIF('14'!$B:$B,$D117,'14'!$L:$L)))))</f>
        <v>0</v>
      </c>
      <c r="T117" s="36">
        <f>IF($D117="","",(IF($C117="","",IF(ISNA(SUMIF('15'!$V:$V,$C117,'15'!$AB:$AB)),0,SUMIF('15'!$V:$V,$C117,'15'!$AB:$AB)))-IF($D117="","",IF(ISNA(SUMIF('15'!$B:$B,$D117,'15'!$L:$L)),0,SUMIF('15'!$B:$B,$D117,'15'!$L:$L)))))</f>
        <v>0</v>
      </c>
      <c r="U117" s="36">
        <f>IF($D117="","",(IF($C117="","",IF(ISNA(SUMIF('16'!$V:$V,$C117,'16'!$AB:$AB)),0,SUMIF('16'!$V:$V,$C117,'16'!$AB:$AB)))-IF($D117="","",IF(ISNA(SUMIF('16'!$B:$B,$D117,'16'!$L:$L)),0,SUMIF('16'!$B:$B,$D117,'16'!$L:$L)))))</f>
        <v>0</v>
      </c>
      <c r="V117" s="36">
        <f>IF($D117="","",(IF($C117="","",IF(ISNA(SUMIF('17'!$V:$V,$C117,'17'!$AB:$AB)),0,SUMIF('17'!$V:$V,$C117,'17'!$AB:$AB)))-IF($D117="","",IF(ISNA(SUMIF('17'!$B:$B,$D117,'17'!$L:$L)),0,SUMIF('17'!$B:$B,$D117,'17'!$L:$L)))))</f>
        <v>0</v>
      </c>
      <c r="W117" s="36">
        <f>IF($D117="","",(IF($C117="","",IF(ISNA(SUMIF('18'!$V:$V,$C117,'18'!$AB:$AB)),0,SUMIF('18'!$V:$V,$C117,'18'!$AB:$AB)))-IF($D117="","",IF(ISNA(SUMIF('18'!$B:$B,$D117,'18'!$L:$L)),0,SUMIF('18'!$B:$B,$D117,'18'!$L:$L)))))</f>
        <v>0</v>
      </c>
      <c r="X117" s="36">
        <f>IF($D117="","",(IF($C117="","",IF(ISNA(SUMIF('19'!$V:$V,$C117,'19'!$AB:$AB)),0,SUMIF('19'!$V:$V,$C117,'19'!$AB:$AB)))-IF($D117="","",IF(ISNA(SUMIF('19'!$B:$B,$D117,'19'!$L:$L)),0,SUMIF('19'!$B:$B,$D117,'19'!$L:$L)))))</f>
        <v>0</v>
      </c>
      <c r="Y117" s="36">
        <f>IF($D117="","",(IF($C117="","",IF(ISNA(SUMIF('20'!$V:$V,$C117,'20'!$AB:$AB)),0,SUMIF('20'!$V:$V,$C117,'20'!$AB:$AB)))-IF($D117="","",IF(ISNA(SUMIF('20'!$B:$B,$D117,'20'!$L:$L)),0,SUMIF('20'!$B:$B,$D117,'20'!$L:$L)))))</f>
        <v>0</v>
      </c>
      <c r="Z117" s="36">
        <f>IF($D117="","",(IF($C117="","",IF(ISNA(SUMIF('21'!$V:$V,$C117,'21'!$AB:$AB)),0,SUMIF('21'!$V:$V,$C117,'21'!$AB:$AB)))-IF($D117="","",IF(ISNA(SUMIF('21'!$B:$B,$D117,'21'!$L:$L)),0,SUMIF('21'!$B:$B,$D117,'21'!$L:$L)))))</f>
        <v>0</v>
      </c>
      <c r="AA117" s="36">
        <f>IF($D117="","",(IF($C117="","",IF(ISNA(SUMIF('22'!$V:$V,$C117,'22'!$AB:$AB)),0,SUMIF('22'!$V:$V,$C117,'22'!$AB:$AB)))-IF($D117="","",IF(ISNA(SUMIF('22'!$B:$B,$D117,'22'!$L:$L)),0,SUMIF('22'!$B:$B,$D117,'22'!$L:$L)))))</f>
        <v>0</v>
      </c>
      <c r="AB117" s="36">
        <f>IF($D117="","",(IF($C117="","",IF(ISNA(SUMIF('23'!$V:$V,$C117,'23'!$AB:$AB)),0,SUMIF('23'!$V:$V,$C117,'23'!$AB:$AB)))-IF($D117="","",IF(ISNA(SUMIF('23'!$B:$B,$D117,'23'!$L:$L)),0,SUMIF('23'!$B:$B,$D117,'23'!$L:$L)))))</f>
        <v>0</v>
      </c>
      <c r="AC117" s="36">
        <f>IF($D117="","",(IF($C117="","",IF(ISNA(SUMIF('24'!$V:$V,$C117,'24'!$AB:$AB)),0,SUMIF('24'!$V:$V,$C117,'24'!$AB:$AB)))-IF($D117="","",IF(ISNA(SUMIF('24'!$B:$B,$D117,'24'!$L:$L)),0,SUMIF('24'!$B:$B,$D117,'24'!$L:$L)))))</f>
        <v>0</v>
      </c>
      <c r="AD117" s="36">
        <f>IF($D117="","",(IF($C117="","",IF(ISNA(SUMIF('25'!$V:$V,$C117,'25'!$AB:$AB)),0,SUMIF('25'!$V:$V,$C117,'25'!$AB:$AB)))-IF($D117="","",IF(ISNA(SUMIF('25'!$B:$B,$D117,'25'!$L:$L)),0,SUMIF('25'!$B:$B,$D117,'25'!$L:$L)))))</f>
        <v>0</v>
      </c>
      <c r="AE117" s="36">
        <f>IF($D117="","",(IF($C117="","",IF(ISNA(SUMIF('26'!$V:$V,$C117,'26'!$AB:$AB)),0,SUMIF('26'!$V:$V,$C117,'26'!$AB:$AB)))-IF($D117="","",IF(ISNA(SUMIF('26'!$B:$B,$D117,'26'!$L:$L)),0,SUMIF('26'!$B:$B,$D117,'26'!$L:$L)))))</f>
        <v>0</v>
      </c>
      <c r="AF117" s="36">
        <f>IF($D117="","",(IF($C117="","",IF(ISNA(SUMIF('27'!$V:$V,$C117,'27'!$AB:$AB)),0,SUMIF('27'!$V:$V,$C117,'27'!$AB:$AB)))-IF($D117="","",IF(ISNA(SUMIF('27'!$B:$B,$D117,'27'!$L:$L)),0,SUMIF('27'!$B:$B,$D117,'27'!$L:$L)))))</f>
        <v>0</v>
      </c>
      <c r="AG117" s="36">
        <f>IF($D117="","",(IF($C117="","",IF(ISNA(SUMIF('28'!$V:$V,$C117,'28'!$AB:$AB)),0,SUMIF('28'!$V:$V,$C117,'28'!$AB:$AB)))-IF($D117="","",IF(ISNA(SUMIF('28'!$B:$B,$D117,'28'!$L:$L)),0,SUMIF('28'!$B:$B,$D117,'28'!$L:$L)))))</f>
        <v>0</v>
      </c>
      <c r="AH117" s="36">
        <f>IF($D117="","",(IF($C117="","",IF(ISNA(SUMIF('29'!$V:$V,$C117,'29'!$AB:$AB)),0,SUMIF('29'!$V:$V,$C117,'29'!$AB:$AB)))-IF($D117="","",IF(ISNA(SUMIF('29'!$B:$B,$D117,'29'!$L:$L)),0,SUMIF('29'!$B:$B,$D117,'29'!$L:$L)))))</f>
        <v>0</v>
      </c>
      <c r="AI117" s="36">
        <f>IF($D117="","",(IF($C117="","",IF(ISNA(SUMIF('30'!$V:$V,$C117,'30'!$AB:$AB)),0,SUMIF('30'!$V:$V,$C117,'30'!$AB:$AB)))-IF($D117="","",IF(ISNA(SUMIF('30'!$B:$B,$D117,'30'!$L:$L)),0,SUMIF('30'!$B:$B,$D117,'30'!$L:$L)))))</f>
        <v>0</v>
      </c>
      <c r="AJ117" s="36">
        <f>IF($D117="","",(IF($C117="","",IF(ISNA(SUMIF('31'!$V:$V,$C117,'31'!$AB:$AB)),0,SUMIF('31'!$V:$V,$C117,'31'!$AB:$AB)))-IF($D117="","",IF(ISNA(SUMIF('31'!$B:$B,$D117,'31'!$L:$L)),0,SUMIF('31'!$B:$B,$D117,'31'!$L:$L)))))</f>
        <v>0</v>
      </c>
      <c r="AK117" s="37">
        <f t="shared" si="8"/>
        <v>0</v>
      </c>
      <c r="AL117" s="33">
        <f t="shared" si="9"/>
        <v>191</v>
      </c>
    </row>
    <row r="118" spans="1:38" ht="17.399999999999999">
      <c r="A118" s="20">
        <v>6</v>
      </c>
      <c r="C118" s="41">
        <f>IF(D118="","",VLOOKUP('CUADRO GENERADO'!D118,'BASE DATOS CONDUCTORES'!B:C,2,FALSE))</f>
        <v>3153</v>
      </c>
      <c r="D118" s="30">
        <f>IFERROR(VLOOKUP(A118,'BASE DATOS CONDUCTORES'!$Y$4:$AB$1001,4,FALSE),"")</f>
        <v>192</v>
      </c>
      <c r="E118" s="36" t="str">
        <f>IF(ISNA(VLOOKUP(D118,SALDOS!B:C,2,FALSE)),"",VLOOKUP(D118,SALDOS!B:C,2,FALSE))</f>
        <v/>
      </c>
      <c r="F118" s="36">
        <f>IF($D118="","",(IF($C118="","",IF(ISNA(SUMIF('1'!$V:$V,$C118,'1'!$AB:$AB)),0,SUMIF('1'!$V:$V,$C118,'1'!$AB:$AB)))-IF($D118="","",IF(ISNA(SUMIF('1'!$B:$B,$D118,'1'!$L:$L)),0,SUMIF('1'!$B:$B,$D118,'1'!$L:$L)))))</f>
        <v>0</v>
      </c>
      <c r="G118" s="36">
        <f>IF($D118="","",(IF($C118="","",IF(ISNA(SUMIF('2'!$V:$V,$C118,'2'!$AB:$AB)),0,SUMIF('2'!$V:$V,$C118,'2'!$AB:$AB)))-IF($D118="","",IF(ISNA(SUMIF('2'!$B:$B,$D118,'2'!$L:$L)),0,SUMIF('2'!$B:$B,$D118,'2'!$L:$L)))))</f>
        <v>0</v>
      </c>
      <c r="H118" s="36">
        <f>IF($D118="","",(IF($C118="","",IF(ISNA(SUMIF('3'!$V:$V,$C118,'3'!$AB:$AB)),0,SUMIF('3'!$V:$V,$C118,'3'!$AB:$AB)))-IF($D118="","",IF(ISNA(SUMIF('3'!$B:$B,$D118,'3'!$L:$L)),0,SUMIF('3'!$B:$B,$D118,'3'!$L:$L)))))</f>
        <v>0</v>
      </c>
      <c r="I118" s="36">
        <f>IF($D118="","",(IF($C118="","",IF(ISNA(SUMIF('4'!$V:$V,$C118,'4'!$AB:$AB)),0,SUMIF('4'!$V:$V,$C118,'4'!$AB:$AB)))-IF($D118="","",IF(ISNA(SUMIF('4'!$B:$B,$D118,'4'!$L:$L)),0,SUMIF('4'!$B:$B,$D118,'4'!$L:$L)))))</f>
        <v>0</v>
      </c>
      <c r="J118" s="36">
        <f>IF($D118="","",(IF($C118="","",IF(ISNA(SUMIF('5'!$V:$V,$C118,'5'!$AB:$AB)),0,SUMIF('5'!$V:$V,$C118,'5'!$AB:$AB)))-IF($D118="","",IF(ISNA(SUMIF('5'!$B:$B,$D118,'5'!$L:$L)),0,SUMIF('5'!$B:$B,$D118,'5'!$L:$L)))))</f>
        <v>0</v>
      </c>
      <c r="K118" s="36">
        <f>IF($D118="","",(IF($C118="","",IF(ISNA(SUMIF('6'!$V:$V,$C118,'6'!$AB:$AB)),0,SUMIF('6'!$V:$V,$C118,'6'!$AB:$AB)))-IF($D118="","",IF(ISNA(SUMIF('6'!$B:$B,$D118,'6'!$L:$L)),0,SUMIF('6'!$B:$B,$D118,'6'!$L:$L)))))</f>
        <v>0</v>
      </c>
      <c r="L118" s="36">
        <f>IF($D118="","",(IF($C118="","",IF(ISNA(SUMIF('7'!$V:$V,$C118,'7'!$AB:$AB)),0,SUMIF('7'!$V:$V,$C118,'7'!$AB:$AB)))-IF($D118="","",IF(ISNA(SUMIF('7'!$B:$B,$D118,'7'!$L:$L)),0,SUMIF('7'!$B:$B,$D118,'7'!$L:$L)))))</f>
        <v>0</v>
      </c>
      <c r="M118" s="36">
        <f>IF($D118="","",(IF($C118="","",IF(ISNA(SUMIF('8'!$V:$V,$C118,'8'!$AB:$AB)),0,SUMIF('8'!$V:$V,$C118,'8'!$AB:$AB)))-IF($D118="","",IF(ISNA(SUMIF('8'!$B:$B,$D118,'8'!$L:$L)),0,SUMIF('8'!$B:$B,$D118,'8'!$L:$L)))))</f>
        <v>0</v>
      </c>
      <c r="N118" s="36">
        <f>IF($D118="","",(IF($C118="","",IF(ISNA(SUMIF('9'!$V:$V,$C118,'9'!$AB:$AB)),0,SUMIF('9'!$V:$V,$C118,'9'!$AB:$AB)))-IF($D118="","",IF(ISNA(SUMIF('9'!$B:$B,$D118,'9'!$L:$L)),0,SUMIF('9'!$B:$B,$D118,'9'!$L:$L)))))</f>
        <v>0</v>
      </c>
      <c r="O118" s="36">
        <f>IF($D118="","",(IF($C118="","",IF(ISNA(SUMIF('10'!$V:$V,$C118,'10'!$AB:$AB)),0,SUMIF('10'!$V:$V,$C118,'10'!$AB:$AB)))-IF($D118="","",IF(ISNA(SUMIF('10'!$B:$B,$D118,'10'!$L:$L)),0,SUMIF('10'!$B:$B,$D118,'10'!$L:$L)))))</f>
        <v>0</v>
      </c>
      <c r="P118" s="36">
        <f>IF($D118="","",(IF($C118="","",IF(ISNA(SUMIF('11'!$V:$V,$C118,'11'!$AB:$AB)),0,SUMIF('11'!$V:$V,$C118,'11'!$AB:$AB)))-IF($D118="","",IF(ISNA(SUMIF('11'!$B:$B,$D118,'11'!$L:$L)),0,SUMIF('11'!$B:$B,$D118,'11'!$L:$L)))))</f>
        <v>0</v>
      </c>
      <c r="Q118" s="36">
        <f>IF($D118="","",(IF($C118="","",IF(ISNA(SUMIF('12'!$V:$V,$C118,'12'!$AB:$AB)),0,SUMIF('12'!$V:$V,$C118,'12'!$AB:$AB)))-IF($D118="","",IF(ISNA(SUMIF('12'!$B:$B,$D118,'12'!$L:$L)),0,SUMIF('12'!$B:$B,$D118,'12'!$L:$L)))))</f>
        <v>0</v>
      </c>
      <c r="R118" s="36">
        <f>IF($D118="","",(IF($C118="","",IF(ISNA(SUMIF('13'!$V:$V,$C118,'13'!$AB:$AB)),0,SUMIF('13'!$V:$V,$C118,'13'!$AB:$AB)))-IF($D118="","",IF(ISNA(SUMIF('13'!$B:$B,$D118,'13'!$L:$L)),0,SUMIF('13'!$B:$B,$D118,'13'!$L:$L)))))</f>
        <v>0</v>
      </c>
      <c r="S118" s="36">
        <f>IF($D118="","",(IF($C118="","",IF(ISNA(SUMIF('14'!$V:$V,$C118,'14'!$AB:$AB)),0,SUMIF('14'!$V:$V,$C118,'14'!$AB:$AB)))-IF($D118="","",IF(ISNA(SUMIF('14'!$B:$B,$D118,'14'!$L:$L)),0,SUMIF('14'!$B:$B,$D118,'14'!$L:$L)))))</f>
        <v>0</v>
      </c>
      <c r="T118" s="36">
        <f>IF($D118="","",(IF($C118="","",IF(ISNA(SUMIF('15'!$V:$V,$C118,'15'!$AB:$AB)),0,SUMIF('15'!$V:$V,$C118,'15'!$AB:$AB)))-IF($D118="","",IF(ISNA(SUMIF('15'!$B:$B,$D118,'15'!$L:$L)),0,SUMIF('15'!$B:$B,$D118,'15'!$L:$L)))))</f>
        <v>0</v>
      </c>
      <c r="U118" s="36">
        <f>IF($D118="","",(IF($C118="","",IF(ISNA(SUMIF('16'!$V:$V,$C118,'16'!$AB:$AB)),0,SUMIF('16'!$V:$V,$C118,'16'!$AB:$AB)))-IF($D118="","",IF(ISNA(SUMIF('16'!$B:$B,$D118,'16'!$L:$L)),0,SUMIF('16'!$B:$B,$D118,'16'!$L:$L)))))</f>
        <v>0</v>
      </c>
      <c r="V118" s="36">
        <f>IF($D118="","",(IF($C118="","",IF(ISNA(SUMIF('17'!$V:$V,$C118,'17'!$AB:$AB)),0,SUMIF('17'!$V:$V,$C118,'17'!$AB:$AB)))-IF($D118="","",IF(ISNA(SUMIF('17'!$B:$B,$D118,'17'!$L:$L)),0,SUMIF('17'!$B:$B,$D118,'17'!$L:$L)))))</f>
        <v>0</v>
      </c>
      <c r="W118" s="36">
        <f>IF($D118="","",(IF($C118="","",IF(ISNA(SUMIF('18'!$V:$V,$C118,'18'!$AB:$AB)),0,SUMIF('18'!$V:$V,$C118,'18'!$AB:$AB)))-IF($D118="","",IF(ISNA(SUMIF('18'!$B:$B,$D118,'18'!$L:$L)),0,SUMIF('18'!$B:$B,$D118,'18'!$L:$L)))))</f>
        <v>0</v>
      </c>
      <c r="X118" s="36">
        <f>IF($D118="","",(IF($C118="","",IF(ISNA(SUMIF('19'!$V:$V,$C118,'19'!$AB:$AB)),0,SUMIF('19'!$V:$V,$C118,'19'!$AB:$AB)))-IF($D118="","",IF(ISNA(SUMIF('19'!$B:$B,$D118,'19'!$L:$L)),0,SUMIF('19'!$B:$B,$D118,'19'!$L:$L)))))</f>
        <v>0</v>
      </c>
      <c r="Y118" s="36">
        <f>IF($D118="","",(IF($C118="","",IF(ISNA(SUMIF('20'!$V:$V,$C118,'20'!$AB:$AB)),0,SUMIF('20'!$V:$V,$C118,'20'!$AB:$AB)))-IF($D118="","",IF(ISNA(SUMIF('20'!$B:$B,$D118,'20'!$L:$L)),0,SUMIF('20'!$B:$B,$D118,'20'!$L:$L)))))</f>
        <v>0</v>
      </c>
      <c r="Z118" s="36">
        <f>IF($D118="","",(IF($C118="","",IF(ISNA(SUMIF('21'!$V:$V,$C118,'21'!$AB:$AB)),0,SUMIF('21'!$V:$V,$C118,'21'!$AB:$AB)))-IF($D118="","",IF(ISNA(SUMIF('21'!$B:$B,$D118,'21'!$L:$L)),0,SUMIF('21'!$B:$B,$D118,'21'!$L:$L)))))</f>
        <v>0</v>
      </c>
      <c r="AA118" s="36">
        <f>IF($D118="","",(IF($C118="","",IF(ISNA(SUMIF('22'!$V:$V,$C118,'22'!$AB:$AB)),0,SUMIF('22'!$V:$V,$C118,'22'!$AB:$AB)))-IF($D118="","",IF(ISNA(SUMIF('22'!$B:$B,$D118,'22'!$L:$L)),0,SUMIF('22'!$B:$B,$D118,'22'!$L:$L)))))</f>
        <v>0</v>
      </c>
      <c r="AB118" s="36">
        <f>IF($D118="","",(IF($C118="","",IF(ISNA(SUMIF('23'!$V:$V,$C118,'23'!$AB:$AB)),0,SUMIF('23'!$V:$V,$C118,'23'!$AB:$AB)))-IF($D118="","",IF(ISNA(SUMIF('23'!$B:$B,$D118,'23'!$L:$L)),0,SUMIF('23'!$B:$B,$D118,'23'!$L:$L)))))</f>
        <v>0</v>
      </c>
      <c r="AC118" s="36">
        <f>IF($D118="","",(IF($C118="","",IF(ISNA(SUMIF('24'!$V:$V,$C118,'24'!$AB:$AB)),0,SUMIF('24'!$V:$V,$C118,'24'!$AB:$AB)))-IF($D118="","",IF(ISNA(SUMIF('24'!$B:$B,$D118,'24'!$L:$L)),0,SUMIF('24'!$B:$B,$D118,'24'!$L:$L)))))</f>
        <v>0</v>
      </c>
      <c r="AD118" s="36">
        <f>IF($D118="","",(IF($C118="","",IF(ISNA(SUMIF('25'!$V:$V,$C118,'25'!$AB:$AB)),0,SUMIF('25'!$V:$V,$C118,'25'!$AB:$AB)))-IF($D118="","",IF(ISNA(SUMIF('25'!$B:$B,$D118,'25'!$L:$L)),0,SUMIF('25'!$B:$B,$D118,'25'!$L:$L)))))</f>
        <v>0</v>
      </c>
      <c r="AE118" s="36">
        <f>IF($D118="","",(IF($C118="","",IF(ISNA(SUMIF('26'!$V:$V,$C118,'26'!$AB:$AB)),0,SUMIF('26'!$V:$V,$C118,'26'!$AB:$AB)))-IF($D118="","",IF(ISNA(SUMIF('26'!$B:$B,$D118,'26'!$L:$L)),0,SUMIF('26'!$B:$B,$D118,'26'!$L:$L)))))</f>
        <v>0</v>
      </c>
      <c r="AF118" s="36">
        <f>IF($D118="","",(IF($C118="","",IF(ISNA(SUMIF('27'!$V:$V,$C118,'27'!$AB:$AB)),0,SUMIF('27'!$V:$V,$C118,'27'!$AB:$AB)))-IF($D118="","",IF(ISNA(SUMIF('27'!$B:$B,$D118,'27'!$L:$L)),0,SUMIF('27'!$B:$B,$D118,'27'!$L:$L)))))</f>
        <v>0</v>
      </c>
      <c r="AG118" s="36">
        <f>IF($D118="","",(IF($C118="","",IF(ISNA(SUMIF('28'!$V:$V,$C118,'28'!$AB:$AB)),0,SUMIF('28'!$V:$V,$C118,'28'!$AB:$AB)))-IF($D118="","",IF(ISNA(SUMIF('28'!$B:$B,$D118,'28'!$L:$L)),0,SUMIF('28'!$B:$B,$D118,'28'!$L:$L)))))</f>
        <v>0</v>
      </c>
      <c r="AH118" s="36">
        <f>IF($D118="","",(IF($C118="","",IF(ISNA(SUMIF('29'!$V:$V,$C118,'29'!$AB:$AB)),0,SUMIF('29'!$V:$V,$C118,'29'!$AB:$AB)))-IF($D118="","",IF(ISNA(SUMIF('29'!$B:$B,$D118,'29'!$L:$L)),0,SUMIF('29'!$B:$B,$D118,'29'!$L:$L)))))</f>
        <v>0</v>
      </c>
      <c r="AI118" s="36">
        <f>IF($D118="","",(IF($C118="","",IF(ISNA(SUMIF('30'!$V:$V,$C118,'30'!$AB:$AB)),0,SUMIF('30'!$V:$V,$C118,'30'!$AB:$AB)))-IF($D118="","",IF(ISNA(SUMIF('30'!$B:$B,$D118,'30'!$L:$L)),0,SUMIF('30'!$B:$B,$D118,'30'!$L:$L)))))</f>
        <v>0</v>
      </c>
      <c r="AJ118" s="36">
        <f>IF($D118="","",(IF($C118="","",IF(ISNA(SUMIF('31'!$V:$V,$C118,'31'!$AB:$AB)),0,SUMIF('31'!$V:$V,$C118,'31'!$AB:$AB)))-IF($D118="","",IF(ISNA(SUMIF('31'!$B:$B,$D118,'31'!$L:$L)),0,SUMIF('31'!$B:$B,$D118,'31'!$L:$L)))))</f>
        <v>0</v>
      </c>
      <c r="AK118" s="37">
        <f t="shared" si="8"/>
        <v>0</v>
      </c>
      <c r="AL118" s="33">
        <f t="shared" si="9"/>
        <v>192</v>
      </c>
    </row>
    <row r="119" spans="1:38" ht="17.399999999999999">
      <c r="A119" s="20">
        <v>7</v>
      </c>
      <c r="C119" s="41">
        <f>IF(D119="","",VLOOKUP('CUADRO GENERADO'!D119,'BASE DATOS CONDUCTORES'!B:C,2,FALSE))</f>
        <v>3152</v>
      </c>
      <c r="D119" s="30">
        <f>IFERROR(VLOOKUP(A119,'BASE DATOS CONDUCTORES'!$Y$4:$AB$1001,4,FALSE),"")</f>
        <v>193</v>
      </c>
      <c r="E119" s="36" t="str">
        <f>IF(ISNA(VLOOKUP(D119,SALDOS!B:C,2,FALSE)),"",VLOOKUP(D119,SALDOS!B:C,2,FALSE))</f>
        <v/>
      </c>
      <c r="F119" s="36">
        <f>IF($D119="","",(IF($C119="","",IF(ISNA(SUMIF('1'!$V:$V,$C119,'1'!$AB:$AB)),0,SUMIF('1'!$V:$V,$C119,'1'!$AB:$AB)))-IF($D119="","",IF(ISNA(SUMIF('1'!$B:$B,$D119,'1'!$L:$L)),0,SUMIF('1'!$B:$B,$D119,'1'!$L:$L)))))</f>
        <v>0</v>
      </c>
      <c r="G119" s="36">
        <f>IF($D119="","",(IF($C119="","",IF(ISNA(SUMIF('2'!$V:$V,$C119,'2'!$AB:$AB)),0,SUMIF('2'!$V:$V,$C119,'2'!$AB:$AB)))-IF($D119="","",IF(ISNA(SUMIF('2'!$B:$B,$D119,'2'!$L:$L)),0,SUMIF('2'!$B:$B,$D119,'2'!$L:$L)))))</f>
        <v>0</v>
      </c>
      <c r="H119" s="36">
        <f>IF($D119="","",(IF($C119="","",IF(ISNA(SUMIF('3'!$V:$V,$C119,'3'!$AB:$AB)),0,SUMIF('3'!$V:$V,$C119,'3'!$AB:$AB)))-IF($D119="","",IF(ISNA(SUMIF('3'!$B:$B,$D119,'3'!$L:$L)),0,SUMIF('3'!$B:$B,$D119,'3'!$L:$L)))))</f>
        <v>0</v>
      </c>
      <c r="I119" s="36">
        <f>IF($D119="","",(IF($C119="","",IF(ISNA(SUMIF('4'!$V:$V,$C119,'4'!$AB:$AB)),0,SUMIF('4'!$V:$V,$C119,'4'!$AB:$AB)))-IF($D119="","",IF(ISNA(SUMIF('4'!$B:$B,$D119,'4'!$L:$L)),0,SUMIF('4'!$B:$B,$D119,'4'!$L:$L)))))</f>
        <v>0</v>
      </c>
      <c r="J119" s="36">
        <f>IF($D119="","",(IF($C119="","",IF(ISNA(SUMIF('5'!$V:$V,$C119,'5'!$AB:$AB)),0,SUMIF('5'!$V:$V,$C119,'5'!$AB:$AB)))-IF($D119="","",IF(ISNA(SUMIF('5'!$B:$B,$D119,'5'!$L:$L)),0,SUMIF('5'!$B:$B,$D119,'5'!$L:$L)))))</f>
        <v>0</v>
      </c>
      <c r="K119" s="36">
        <f>IF($D119="","",(IF($C119="","",IF(ISNA(SUMIF('6'!$V:$V,$C119,'6'!$AB:$AB)),0,SUMIF('6'!$V:$V,$C119,'6'!$AB:$AB)))-IF($D119="","",IF(ISNA(SUMIF('6'!$B:$B,$D119,'6'!$L:$L)),0,SUMIF('6'!$B:$B,$D119,'6'!$L:$L)))))</f>
        <v>0</v>
      </c>
      <c r="L119" s="36">
        <f>IF($D119="","",(IF($C119="","",IF(ISNA(SUMIF('7'!$V:$V,$C119,'7'!$AB:$AB)),0,SUMIF('7'!$V:$V,$C119,'7'!$AB:$AB)))-IF($D119="","",IF(ISNA(SUMIF('7'!$B:$B,$D119,'7'!$L:$L)),0,SUMIF('7'!$B:$B,$D119,'7'!$L:$L)))))</f>
        <v>0</v>
      </c>
      <c r="M119" s="36">
        <f>IF($D119="","",(IF($C119="","",IF(ISNA(SUMIF('8'!$V:$V,$C119,'8'!$AB:$AB)),0,SUMIF('8'!$V:$V,$C119,'8'!$AB:$AB)))-IF($D119="","",IF(ISNA(SUMIF('8'!$B:$B,$D119,'8'!$L:$L)),0,SUMIF('8'!$B:$B,$D119,'8'!$L:$L)))))</f>
        <v>0</v>
      </c>
      <c r="N119" s="36">
        <f>IF($D119="","",(IF($C119="","",IF(ISNA(SUMIF('9'!$V:$V,$C119,'9'!$AB:$AB)),0,SUMIF('9'!$V:$V,$C119,'9'!$AB:$AB)))-IF($D119="","",IF(ISNA(SUMIF('9'!$B:$B,$D119,'9'!$L:$L)),0,SUMIF('9'!$B:$B,$D119,'9'!$L:$L)))))</f>
        <v>0</v>
      </c>
      <c r="O119" s="36">
        <f>IF($D119="","",(IF($C119="","",IF(ISNA(SUMIF('10'!$V:$V,$C119,'10'!$AB:$AB)),0,SUMIF('10'!$V:$V,$C119,'10'!$AB:$AB)))-IF($D119="","",IF(ISNA(SUMIF('10'!$B:$B,$D119,'10'!$L:$L)),0,SUMIF('10'!$B:$B,$D119,'10'!$L:$L)))))</f>
        <v>0</v>
      </c>
      <c r="P119" s="36">
        <f>IF($D119="","",(IF($C119="","",IF(ISNA(SUMIF('11'!$V:$V,$C119,'11'!$AB:$AB)),0,SUMIF('11'!$V:$V,$C119,'11'!$AB:$AB)))-IF($D119="","",IF(ISNA(SUMIF('11'!$B:$B,$D119,'11'!$L:$L)),0,SUMIF('11'!$B:$B,$D119,'11'!$L:$L)))))</f>
        <v>0</v>
      </c>
      <c r="Q119" s="36">
        <f>IF($D119="","",(IF($C119="","",IF(ISNA(SUMIF('12'!$V:$V,$C119,'12'!$AB:$AB)),0,SUMIF('12'!$V:$V,$C119,'12'!$AB:$AB)))-IF($D119="","",IF(ISNA(SUMIF('12'!$B:$B,$D119,'12'!$L:$L)),0,SUMIF('12'!$B:$B,$D119,'12'!$L:$L)))))</f>
        <v>0</v>
      </c>
      <c r="R119" s="36">
        <f>IF($D119="","",(IF($C119="","",IF(ISNA(SUMIF('13'!$V:$V,$C119,'13'!$AB:$AB)),0,SUMIF('13'!$V:$V,$C119,'13'!$AB:$AB)))-IF($D119="","",IF(ISNA(SUMIF('13'!$B:$B,$D119,'13'!$L:$L)),0,SUMIF('13'!$B:$B,$D119,'13'!$L:$L)))))</f>
        <v>0</v>
      </c>
      <c r="S119" s="36">
        <f>IF($D119="","",(IF($C119="","",IF(ISNA(SUMIF('14'!$V:$V,$C119,'14'!$AB:$AB)),0,SUMIF('14'!$V:$V,$C119,'14'!$AB:$AB)))-IF($D119="","",IF(ISNA(SUMIF('14'!$B:$B,$D119,'14'!$L:$L)),0,SUMIF('14'!$B:$B,$D119,'14'!$L:$L)))))</f>
        <v>0</v>
      </c>
      <c r="T119" s="36">
        <f>IF($D119="","",(IF($C119="","",IF(ISNA(SUMIF('15'!$V:$V,$C119,'15'!$AB:$AB)),0,SUMIF('15'!$V:$V,$C119,'15'!$AB:$AB)))-IF($D119="","",IF(ISNA(SUMIF('15'!$B:$B,$D119,'15'!$L:$L)),0,SUMIF('15'!$B:$B,$D119,'15'!$L:$L)))))</f>
        <v>0</v>
      </c>
      <c r="U119" s="36">
        <f>IF($D119="","",(IF($C119="","",IF(ISNA(SUMIF('16'!$V:$V,$C119,'16'!$AB:$AB)),0,SUMIF('16'!$V:$V,$C119,'16'!$AB:$AB)))-IF($D119="","",IF(ISNA(SUMIF('16'!$B:$B,$D119,'16'!$L:$L)),0,SUMIF('16'!$B:$B,$D119,'16'!$L:$L)))))</f>
        <v>0</v>
      </c>
      <c r="V119" s="36">
        <f>IF($D119="","",(IF($C119="","",IF(ISNA(SUMIF('17'!$V:$V,$C119,'17'!$AB:$AB)),0,SUMIF('17'!$V:$V,$C119,'17'!$AB:$AB)))-IF($D119="","",IF(ISNA(SUMIF('17'!$B:$B,$D119,'17'!$L:$L)),0,SUMIF('17'!$B:$B,$D119,'17'!$L:$L)))))</f>
        <v>0</v>
      </c>
      <c r="W119" s="36">
        <f>IF($D119="","",(IF($C119="","",IF(ISNA(SUMIF('18'!$V:$V,$C119,'18'!$AB:$AB)),0,SUMIF('18'!$V:$V,$C119,'18'!$AB:$AB)))-IF($D119="","",IF(ISNA(SUMIF('18'!$B:$B,$D119,'18'!$L:$L)),0,SUMIF('18'!$B:$B,$D119,'18'!$L:$L)))))</f>
        <v>0</v>
      </c>
      <c r="X119" s="36">
        <f>IF($D119="","",(IF($C119="","",IF(ISNA(SUMIF('19'!$V:$V,$C119,'19'!$AB:$AB)),0,SUMIF('19'!$V:$V,$C119,'19'!$AB:$AB)))-IF($D119="","",IF(ISNA(SUMIF('19'!$B:$B,$D119,'19'!$L:$L)),0,SUMIF('19'!$B:$B,$D119,'19'!$L:$L)))))</f>
        <v>0</v>
      </c>
      <c r="Y119" s="36">
        <f>IF($D119="","",(IF($C119="","",IF(ISNA(SUMIF('20'!$V:$V,$C119,'20'!$AB:$AB)),0,SUMIF('20'!$V:$V,$C119,'20'!$AB:$AB)))-IF($D119="","",IF(ISNA(SUMIF('20'!$B:$B,$D119,'20'!$L:$L)),0,SUMIF('20'!$B:$B,$D119,'20'!$L:$L)))))</f>
        <v>0</v>
      </c>
      <c r="Z119" s="36">
        <f>IF($D119="","",(IF($C119="","",IF(ISNA(SUMIF('21'!$V:$V,$C119,'21'!$AB:$AB)),0,SUMIF('21'!$V:$V,$C119,'21'!$AB:$AB)))-IF($D119="","",IF(ISNA(SUMIF('21'!$B:$B,$D119,'21'!$L:$L)),0,SUMIF('21'!$B:$B,$D119,'21'!$L:$L)))))</f>
        <v>0</v>
      </c>
      <c r="AA119" s="36">
        <f>IF($D119="","",(IF($C119="","",IF(ISNA(SUMIF('22'!$V:$V,$C119,'22'!$AB:$AB)),0,SUMIF('22'!$V:$V,$C119,'22'!$AB:$AB)))-IF($D119="","",IF(ISNA(SUMIF('22'!$B:$B,$D119,'22'!$L:$L)),0,SUMIF('22'!$B:$B,$D119,'22'!$L:$L)))))</f>
        <v>0</v>
      </c>
      <c r="AB119" s="36">
        <f>IF($D119="","",(IF($C119="","",IF(ISNA(SUMIF('23'!$V:$V,$C119,'23'!$AB:$AB)),0,SUMIF('23'!$V:$V,$C119,'23'!$AB:$AB)))-IF($D119="","",IF(ISNA(SUMIF('23'!$B:$B,$D119,'23'!$L:$L)),0,SUMIF('23'!$B:$B,$D119,'23'!$L:$L)))))</f>
        <v>0</v>
      </c>
      <c r="AC119" s="36">
        <f>IF($D119="","",(IF($C119="","",IF(ISNA(SUMIF('24'!$V:$V,$C119,'24'!$AB:$AB)),0,SUMIF('24'!$V:$V,$C119,'24'!$AB:$AB)))-IF($D119="","",IF(ISNA(SUMIF('24'!$B:$B,$D119,'24'!$L:$L)),0,SUMIF('24'!$B:$B,$D119,'24'!$L:$L)))))</f>
        <v>0</v>
      </c>
      <c r="AD119" s="36">
        <f>IF($D119="","",(IF($C119="","",IF(ISNA(SUMIF('25'!$V:$V,$C119,'25'!$AB:$AB)),0,SUMIF('25'!$V:$V,$C119,'25'!$AB:$AB)))-IF($D119="","",IF(ISNA(SUMIF('25'!$B:$B,$D119,'25'!$L:$L)),0,SUMIF('25'!$B:$B,$D119,'25'!$L:$L)))))</f>
        <v>0</v>
      </c>
      <c r="AE119" s="36">
        <f>IF($D119="","",(IF($C119="","",IF(ISNA(SUMIF('26'!$V:$V,$C119,'26'!$AB:$AB)),0,SUMIF('26'!$V:$V,$C119,'26'!$AB:$AB)))-IF($D119="","",IF(ISNA(SUMIF('26'!$B:$B,$D119,'26'!$L:$L)),0,SUMIF('26'!$B:$B,$D119,'26'!$L:$L)))))</f>
        <v>0</v>
      </c>
      <c r="AF119" s="36">
        <f>IF($D119="","",(IF($C119="","",IF(ISNA(SUMIF('27'!$V:$V,$C119,'27'!$AB:$AB)),0,SUMIF('27'!$V:$V,$C119,'27'!$AB:$AB)))-IF($D119="","",IF(ISNA(SUMIF('27'!$B:$B,$D119,'27'!$L:$L)),0,SUMIF('27'!$B:$B,$D119,'27'!$L:$L)))))</f>
        <v>0</v>
      </c>
      <c r="AG119" s="36">
        <f>IF($D119="","",(IF($C119="","",IF(ISNA(SUMIF('28'!$V:$V,$C119,'28'!$AB:$AB)),0,SUMIF('28'!$V:$V,$C119,'28'!$AB:$AB)))-IF($D119="","",IF(ISNA(SUMIF('28'!$B:$B,$D119,'28'!$L:$L)),0,SUMIF('28'!$B:$B,$D119,'28'!$L:$L)))))</f>
        <v>0</v>
      </c>
      <c r="AH119" s="36">
        <f>IF($D119="","",(IF($C119="","",IF(ISNA(SUMIF('29'!$V:$V,$C119,'29'!$AB:$AB)),0,SUMIF('29'!$V:$V,$C119,'29'!$AB:$AB)))-IF($D119="","",IF(ISNA(SUMIF('29'!$B:$B,$D119,'29'!$L:$L)),0,SUMIF('29'!$B:$B,$D119,'29'!$L:$L)))))</f>
        <v>0</v>
      </c>
      <c r="AI119" s="36">
        <f>IF($D119="","",(IF($C119="","",IF(ISNA(SUMIF('30'!$V:$V,$C119,'30'!$AB:$AB)),0,SUMIF('30'!$V:$V,$C119,'30'!$AB:$AB)))-IF($D119="","",IF(ISNA(SUMIF('30'!$B:$B,$D119,'30'!$L:$L)),0,SUMIF('30'!$B:$B,$D119,'30'!$L:$L)))))</f>
        <v>0</v>
      </c>
      <c r="AJ119" s="36">
        <f>IF($D119="","",(IF($C119="","",IF(ISNA(SUMIF('31'!$V:$V,$C119,'31'!$AB:$AB)),0,SUMIF('31'!$V:$V,$C119,'31'!$AB:$AB)))-IF($D119="","",IF(ISNA(SUMIF('31'!$B:$B,$D119,'31'!$L:$L)),0,SUMIF('31'!$B:$B,$D119,'31'!$L:$L)))))</f>
        <v>0</v>
      </c>
      <c r="AK119" s="37">
        <f t="shared" si="8"/>
        <v>0</v>
      </c>
      <c r="AL119" s="33">
        <f t="shared" si="9"/>
        <v>193</v>
      </c>
    </row>
    <row r="120" spans="1:38" ht="17.399999999999999">
      <c r="A120" s="20">
        <v>8</v>
      </c>
      <c r="C120" s="41">
        <f>IF(D120="","",VLOOKUP('CUADRO GENERADO'!D120,'BASE DATOS CONDUCTORES'!B:C,2,FALSE))</f>
        <v>3419</v>
      </c>
      <c r="D120" s="30">
        <f>IFERROR(VLOOKUP(A120,'BASE DATOS CONDUCTORES'!$Y$4:$AB$1001,4,FALSE),"")</f>
        <v>196</v>
      </c>
      <c r="E120" s="36" t="str">
        <f>IF(ISNA(VLOOKUP(D120,SALDOS!B:C,2,FALSE)),"",VLOOKUP(D120,SALDOS!B:C,2,FALSE))</f>
        <v/>
      </c>
      <c r="F120" s="36">
        <f>IF($D120="","",(IF($C120="","",IF(ISNA(SUMIF('1'!$V:$V,$C120,'1'!$AB:$AB)),0,SUMIF('1'!$V:$V,$C120,'1'!$AB:$AB)))-IF($D120="","",IF(ISNA(SUMIF('1'!$B:$B,$D120,'1'!$L:$L)),0,SUMIF('1'!$B:$B,$D120,'1'!$L:$L)))))</f>
        <v>0</v>
      </c>
      <c r="G120" s="36">
        <f>IF($D120="","",(IF($C120="","",IF(ISNA(SUMIF('2'!$V:$V,$C120,'2'!$AB:$AB)),0,SUMIF('2'!$V:$V,$C120,'2'!$AB:$AB)))-IF($D120="","",IF(ISNA(SUMIF('2'!$B:$B,$D120,'2'!$L:$L)),0,SUMIF('2'!$B:$B,$D120,'2'!$L:$L)))))</f>
        <v>0</v>
      </c>
      <c r="H120" s="36">
        <f>IF($D120="","",(IF($C120="","",IF(ISNA(SUMIF('3'!$V:$V,$C120,'3'!$AB:$AB)),0,SUMIF('3'!$V:$V,$C120,'3'!$AB:$AB)))-IF($D120="","",IF(ISNA(SUMIF('3'!$B:$B,$D120,'3'!$L:$L)),0,SUMIF('3'!$B:$B,$D120,'3'!$L:$L)))))</f>
        <v>0</v>
      </c>
      <c r="I120" s="36">
        <f>IF($D120="","",(IF($C120="","",IF(ISNA(SUMIF('4'!$V:$V,$C120,'4'!$AB:$AB)),0,SUMIF('4'!$V:$V,$C120,'4'!$AB:$AB)))-IF($D120="","",IF(ISNA(SUMIF('4'!$B:$B,$D120,'4'!$L:$L)),0,SUMIF('4'!$B:$B,$D120,'4'!$L:$L)))))</f>
        <v>0</v>
      </c>
      <c r="J120" s="36">
        <f>IF($D120="","",(IF($C120="","",IF(ISNA(SUMIF('5'!$V:$V,$C120,'5'!$AB:$AB)),0,SUMIF('5'!$V:$V,$C120,'5'!$AB:$AB)))-IF($D120="","",IF(ISNA(SUMIF('5'!$B:$B,$D120,'5'!$L:$L)),0,SUMIF('5'!$B:$B,$D120,'5'!$L:$L)))))</f>
        <v>0</v>
      </c>
      <c r="K120" s="36">
        <f>IF($D120="","",(IF($C120="","",IF(ISNA(SUMIF('6'!$V:$V,$C120,'6'!$AB:$AB)),0,SUMIF('6'!$V:$V,$C120,'6'!$AB:$AB)))-IF($D120="","",IF(ISNA(SUMIF('6'!$B:$B,$D120,'6'!$L:$L)),0,SUMIF('6'!$B:$B,$D120,'6'!$L:$L)))))</f>
        <v>0</v>
      </c>
      <c r="L120" s="36">
        <f>IF($D120="","",(IF($C120="","",IF(ISNA(SUMIF('7'!$V:$V,$C120,'7'!$AB:$AB)),0,SUMIF('7'!$V:$V,$C120,'7'!$AB:$AB)))-IF($D120="","",IF(ISNA(SUMIF('7'!$B:$B,$D120,'7'!$L:$L)),0,SUMIF('7'!$B:$B,$D120,'7'!$L:$L)))))</f>
        <v>0</v>
      </c>
      <c r="M120" s="36">
        <f>IF($D120="","",(IF($C120="","",IF(ISNA(SUMIF('8'!$V:$V,$C120,'8'!$AB:$AB)),0,SUMIF('8'!$V:$V,$C120,'8'!$AB:$AB)))-IF($D120="","",IF(ISNA(SUMIF('8'!$B:$B,$D120,'8'!$L:$L)),0,SUMIF('8'!$B:$B,$D120,'8'!$L:$L)))))</f>
        <v>0</v>
      </c>
      <c r="N120" s="36">
        <f>IF($D120="","",(IF($C120="","",IF(ISNA(SUMIF('9'!$V:$V,$C120,'9'!$AB:$AB)),0,SUMIF('9'!$V:$V,$C120,'9'!$AB:$AB)))-IF($D120="","",IF(ISNA(SUMIF('9'!$B:$B,$D120,'9'!$L:$L)),0,SUMIF('9'!$B:$B,$D120,'9'!$L:$L)))))</f>
        <v>0</v>
      </c>
      <c r="O120" s="36">
        <f>IF($D120="","",(IF($C120="","",IF(ISNA(SUMIF('10'!$V:$V,$C120,'10'!$AB:$AB)),0,SUMIF('10'!$V:$V,$C120,'10'!$AB:$AB)))-IF($D120="","",IF(ISNA(SUMIF('10'!$B:$B,$D120,'10'!$L:$L)),0,SUMIF('10'!$B:$B,$D120,'10'!$L:$L)))))</f>
        <v>0</v>
      </c>
      <c r="P120" s="36">
        <f>IF($D120="","",(IF($C120="","",IF(ISNA(SUMIF('11'!$V:$V,$C120,'11'!$AB:$AB)),0,SUMIF('11'!$V:$V,$C120,'11'!$AB:$AB)))-IF($D120="","",IF(ISNA(SUMIF('11'!$B:$B,$D120,'11'!$L:$L)),0,SUMIF('11'!$B:$B,$D120,'11'!$L:$L)))))</f>
        <v>0</v>
      </c>
      <c r="Q120" s="36">
        <f>IF($D120="","",(IF($C120="","",IF(ISNA(SUMIF('12'!$V:$V,$C120,'12'!$AB:$AB)),0,SUMIF('12'!$V:$V,$C120,'12'!$AB:$AB)))-IF($D120="","",IF(ISNA(SUMIF('12'!$B:$B,$D120,'12'!$L:$L)),0,SUMIF('12'!$B:$B,$D120,'12'!$L:$L)))))</f>
        <v>0</v>
      </c>
      <c r="R120" s="36">
        <f>IF($D120="","",(IF($C120="","",IF(ISNA(SUMIF('13'!$V:$V,$C120,'13'!$AB:$AB)),0,SUMIF('13'!$V:$V,$C120,'13'!$AB:$AB)))-IF($D120="","",IF(ISNA(SUMIF('13'!$B:$B,$D120,'13'!$L:$L)),0,SUMIF('13'!$B:$B,$D120,'13'!$L:$L)))))</f>
        <v>0</v>
      </c>
      <c r="S120" s="36">
        <f>IF($D120="","",(IF($C120="","",IF(ISNA(SUMIF('14'!$V:$V,$C120,'14'!$AB:$AB)),0,SUMIF('14'!$V:$V,$C120,'14'!$AB:$AB)))-IF($D120="","",IF(ISNA(SUMIF('14'!$B:$B,$D120,'14'!$L:$L)),0,SUMIF('14'!$B:$B,$D120,'14'!$L:$L)))))</f>
        <v>0</v>
      </c>
      <c r="T120" s="36">
        <f>IF($D120="","",(IF($C120="","",IF(ISNA(SUMIF('15'!$V:$V,$C120,'15'!$AB:$AB)),0,SUMIF('15'!$V:$V,$C120,'15'!$AB:$AB)))-IF($D120="","",IF(ISNA(SUMIF('15'!$B:$B,$D120,'15'!$L:$L)),0,SUMIF('15'!$B:$B,$D120,'15'!$L:$L)))))</f>
        <v>0</v>
      </c>
      <c r="U120" s="36">
        <f>IF($D120="","",(IF($C120="","",IF(ISNA(SUMIF('16'!$V:$V,$C120,'16'!$AB:$AB)),0,SUMIF('16'!$V:$V,$C120,'16'!$AB:$AB)))-IF($D120="","",IF(ISNA(SUMIF('16'!$B:$B,$D120,'16'!$L:$L)),0,SUMIF('16'!$B:$B,$D120,'16'!$L:$L)))))</f>
        <v>0</v>
      </c>
      <c r="V120" s="36">
        <f>IF($D120="","",(IF($C120="","",IF(ISNA(SUMIF('17'!$V:$V,$C120,'17'!$AB:$AB)),0,SUMIF('17'!$V:$V,$C120,'17'!$AB:$AB)))-IF($D120="","",IF(ISNA(SUMIF('17'!$B:$B,$D120,'17'!$L:$L)),0,SUMIF('17'!$B:$B,$D120,'17'!$L:$L)))))</f>
        <v>0</v>
      </c>
      <c r="W120" s="36">
        <f>IF($D120="","",(IF($C120="","",IF(ISNA(SUMIF('18'!$V:$V,$C120,'18'!$AB:$AB)),0,SUMIF('18'!$V:$V,$C120,'18'!$AB:$AB)))-IF($D120="","",IF(ISNA(SUMIF('18'!$B:$B,$D120,'18'!$L:$L)),0,SUMIF('18'!$B:$B,$D120,'18'!$L:$L)))))</f>
        <v>0</v>
      </c>
      <c r="X120" s="36">
        <f>IF($D120="","",(IF($C120="","",IF(ISNA(SUMIF('19'!$V:$V,$C120,'19'!$AB:$AB)),0,SUMIF('19'!$V:$V,$C120,'19'!$AB:$AB)))-IF($D120="","",IF(ISNA(SUMIF('19'!$B:$B,$D120,'19'!$L:$L)),0,SUMIF('19'!$B:$B,$D120,'19'!$L:$L)))))</f>
        <v>0</v>
      </c>
      <c r="Y120" s="36">
        <f>IF($D120="","",(IF($C120="","",IF(ISNA(SUMIF('20'!$V:$V,$C120,'20'!$AB:$AB)),0,SUMIF('20'!$V:$V,$C120,'20'!$AB:$AB)))-IF($D120="","",IF(ISNA(SUMIF('20'!$B:$B,$D120,'20'!$L:$L)),0,SUMIF('20'!$B:$B,$D120,'20'!$L:$L)))))</f>
        <v>0</v>
      </c>
      <c r="Z120" s="36">
        <f>IF($D120="","",(IF($C120="","",IF(ISNA(SUMIF('21'!$V:$V,$C120,'21'!$AB:$AB)),0,SUMIF('21'!$V:$V,$C120,'21'!$AB:$AB)))-IF($D120="","",IF(ISNA(SUMIF('21'!$B:$B,$D120,'21'!$L:$L)),0,SUMIF('21'!$B:$B,$D120,'21'!$L:$L)))))</f>
        <v>0</v>
      </c>
      <c r="AA120" s="36">
        <f>IF($D120="","",(IF($C120="","",IF(ISNA(SUMIF('22'!$V:$V,$C120,'22'!$AB:$AB)),0,SUMIF('22'!$V:$V,$C120,'22'!$AB:$AB)))-IF($D120="","",IF(ISNA(SUMIF('22'!$B:$B,$D120,'22'!$L:$L)),0,SUMIF('22'!$B:$B,$D120,'22'!$L:$L)))))</f>
        <v>0</v>
      </c>
      <c r="AB120" s="36">
        <f>IF($D120="","",(IF($C120="","",IF(ISNA(SUMIF('23'!$V:$V,$C120,'23'!$AB:$AB)),0,SUMIF('23'!$V:$V,$C120,'23'!$AB:$AB)))-IF($D120="","",IF(ISNA(SUMIF('23'!$B:$B,$D120,'23'!$L:$L)),0,SUMIF('23'!$B:$B,$D120,'23'!$L:$L)))))</f>
        <v>0</v>
      </c>
      <c r="AC120" s="36">
        <f>IF($D120="","",(IF($C120="","",IF(ISNA(SUMIF('24'!$V:$V,$C120,'24'!$AB:$AB)),0,SUMIF('24'!$V:$V,$C120,'24'!$AB:$AB)))-IF($D120="","",IF(ISNA(SUMIF('24'!$B:$B,$D120,'24'!$L:$L)),0,SUMIF('24'!$B:$B,$D120,'24'!$L:$L)))))</f>
        <v>0</v>
      </c>
      <c r="AD120" s="36">
        <f>IF($D120="","",(IF($C120="","",IF(ISNA(SUMIF('25'!$V:$V,$C120,'25'!$AB:$AB)),0,SUMIF('25'!$V:$V,$C120,'25'!$AB:$AB)))-IF($D120="","",IF(ISNA(SUMIF('25'!$B:$B,$D120,'25'!$L:$L)),0,SUMIF('25'!$B:$B,$D120,'25'!$L:$L)))))</f>
        <v>0</v>
      </c>
      <c r="AE120" s="36">
        <f>IF($D120="","",(IF($C120="","",IF(ISNA(SUMIF('26'!$V:$V,$C120,'26'!$AB:$AB)),0,SUMIF('26'!$V:$V,$C120,'26'!$AB:$AB)))-IF($D120="","",IF(ISNA(SUMIF('26'!$B:$B,$D120,'26'!$L:$L)),0,SUMIF('26'!$B:$B,$D120,'26'!$L:$L)))))</f>
        <v>0</v>
      </c>
      <c r="AF120" s="36">
        <f>IF($D120="","",(IF($C120="","",IF(ISNA(SUMIF('27'!$V:$V,$C120,'27'!$AB:$AB)),0,SUMIF('27'!$V:$V,$C120,'27'!$AB:$AB)))-IF($D120="","",IF(ISNA(SUMIF('27'!$B:$B,$D120,'27'!$L:$L)),0,SUMIF('27'!$B:$B,$D120,'27'!$L:$L)))))</f>
        <v>0</v>
      </c>
      <c r="AG120" s="36">
        <f>IF($D120="","",(IF($C120="","",IF(ISNA(SUMIF('28'!$V:$V,$C120,'28'!$AB:$AB)),0,SUMIF('28'!$V:$V,$C120,'28'!$AB:$AB)))-IF($D120="","",IF(ISNA(SUMIF('28'!$B:$B,$D120,'28'!$L:$L)),0,SUMIF('28'!$B:$B,$D120,'28'!$L:$L)))))</f>
        <v>0</v>
      </c>
      <c r="AH120" s="36">
        <f>IF($D120="","",(IF($C120="","",IF(ISNA(SUMIF('29'!$V:$V,$C120,'29'!$AB:$AB)),0,SUMIF('29'!$V:$V,$C120,'29'!$AB:$AB)))-IF($D120="","",IF(ISNA(SUMIF('29'!$B:$B,$D120,'29'!$L:$L)),0,SUMIF('29'!$B:$B,$D120,'29'!$L:$L)))))</f>
        <v>0</v>
      </c>
      <c r="AI120" s="36">
        <f>IF($D120="","",(IF($C120="","",IF(ISNA(SUMIF('30'!$V:$V,$C120,'30'!$AB:$AB)),0,SUMIF('30'!$V:$V,$C120,'30'!$AB:$AB)))-IF($D120="","",IF(ISNA(SUMIF('30'!$B:$B,$D120,'30'!$L:$L)),0,SUMIF('30'!$B:$B,$D120,'30'!$L:$L)))))</f>
        <v>0</v>
      </c>
      <c r="AJ120" s="36">
        <f>IF($D120="","",(IF($C120="","",IF(ISNA(SUMIF('31'!$V:$V,$C120,'31'!$AB:$AB)),0,SUMIF('31'!$V:$V,$C120,'31'!$AB:$AB)))-IF($D120="","",IF(ISNA(SUMIF('31'!$B:$B,$D120,'31'!$L:$L)),0,SUMIF('31'!$B:$B,$D120,'31'!$L:$L)))))</f>
        <v>0</v>
      </c>
      <c r="AK120" s="37">
        <f t="shared" si="8"/>
        <v>0</v>
      </c>
      <c r="AL120" s="33">
        <f t="shared" si="9"/>
        <v>196</v>
      </c>
    </row>
    <row r="121" spans="1:38" ht="17.399999999999999">
      <c r="A121" s="20">
        <v>9</v>
      </c>
      <c r="C121" s="41">
        <f>IF(D121="","",VLOOKUP('CUADRO GENERADO'!D121,'BASE DATOS CONDUCTORES'!B:C,2,FALSE))</f>
        <v>3458</v>
      </c>
      <c r="D121" s="30">
        <f>IFERROR(VLOOKUP(A121,'BASE DATOS CONDUCTORES'!$Y$4:$AB$1001,4,FALSE),"")</f>
        <v>197</v>
      </c>
      <c r="E121" s="36" t="str">
        <f>IF(ISNA(VLOOKUP(D121,SALDOS!B:C,2,FALSE)),"",VLOOKUP(D121,SALDOS!B:C,2,FALSE))</f>
        <v/>
      </c>
      <c r="F121" s="36">
        <f>IF($D121="","",(IF($C121="","",IF(ISNA(SUMIF('1'!$V:$V,$C121,'1'!$AB:$AB)),0,SUMIF('1'!$V:$V,$C121,'1'!$AB:$AB)))-IF($D121="","",IF(ISNA(SUMIF('1'!$B:$B,$D121,'1'!$L:$L)),0,SUMIF('1'!$B:$B,$D121,'1'!$L:$L)))))</f>
        <v>0</v>
      </c>
      <c r="G121" s="36">
        <f>IF($D121="","",(IF($C121="","",IF(ISNA(SUMIF('2'!$V:$V,$C121,'2'!$AB:$AB)),0,SUMIF('2'!$V:$V,$C121,'2'!$AB:$AB)))-IF($D121="","",IF(ISNA(SUMIF('2'!$B:$B,$D121,'2'!$L:$L)),0,SUMIF('2'!$B:$B,$D121,'2'!$L:$L)))))</f>
        <v>0</v>
      </c>
      <c r="H121" s="36">
        <f>IF($D121="","",(IF($C121="","",IF(ISNA(SUMIF('3'!$V:$V,$C121,'3'!$AB:$AB)),0,SUMIF('3'!$V:$V,$C121,'3'!$AB:$AB)))-IF($D121="","",IF(ISNA(SUMIF('3'!$B:$B,$D121,'3'!$L:$L)),0,SUMIF('3'!$B:$B,$D121,'3'!$L:$L)))))</f>
        <v>0</v>
      </c>
      <c r="I121" s="36">
        <f>IF($D121="","",(IF($C121="","",IF(ISNA(SUMIF('4'!$V:$V,$C121,'4'!$AB:$AB)),0,SUMIF('4'!$V:$V,$C121,'4'!$AB:$AB)))-IF($D121="","",IF(ISNA(SUMIF('4'!$B:$B,$D121,'4'!$L:$L)),0,SUMIF('4'!$B:$B,$D121,'4'!$L:$L)))))</f>
        <v>0</v>
      </c>
      <c r="J121" s="36">
        <f>IF($D121="","",(IF($C121="","",IF(ISNA(SUMIF('5'!$V:$V,$C121,'5'!$AB:$AB)),0,SUMIF('5'!$V:$V,$C121,'5'!$AB:$AB)))-IF($D121="","",IF(ISNA(SUMIF('5'!$B:$B,$D121,'5'!$L:$L)),0,SUMIF('5'!$B:$B,$D121,'5'!$L:$L)))))</f>
        <v>0</v>
      </c>
      <c r="K121" s="36">
        <f>IF($D121="","",(IF($C121="","",IF(ISNA(SUMIF('6'!$V:$V,$C121,'6'!$AB:$AB)),0,SUMIF('6'!$V:$V,$C121,'6'!$AB:$AB)))-IF($D121="","",IF(ISNA(SUMIF('6'!$B:$B,$D121,'6'!$L:$L)),0,SUMIF('6'!$B:$B,$D121,'6'!$L:$L)))))</f>
        <v>0</v>
      </c>
      <c r="L121" s="36">
        <f>IF($D121="","",(IF($C121="","",IF(ISNA(SUMIF('7'!$V:$V,$C121,'7'!$AB:$AB)),0,SUMIF('7'!$V:$V,$C121,'7'!$AB:$AB)))-IF($D121="","",IF(ISNA(SUMIF('7'!$B:$B,$D121,'7'!$L:$L)),0,SUMIF('7'!$B:$B,$D121,'7'!$L:$L)))))</f>
        <v>0</v>
      </c>
      <c r="M121" s="36">
        <f>IF($D121="","",(IF($C121="","",IF(ISNA(SUMIF('8'!$V:$V,$C121,'8'!$AB:$AB)),0,SUMIF('8'!$V:$V,$C121,'8'!$AB:$AB)))-IF($D121="","",IF(ISNA(SUMIF('8'!$B:$B,$D121,'8'!$L:$L)),0,SUMIF('8'!$B:$B,$D121,'8'!$L:$L)))))</f>
        <v>0</v>
      </c>
      <c r="N121" s="36">
        <f>IF($D121="","",(IF($C121="","",IF(ISNA(SUMIF('9'!$V:$V,$C121,'9'!$AB:$AB)),0,SUMIF('9'!$V:$V,$C121,'9'!$AB:$AB)))-IF($D121="","",IF(ISNA(SUMIF('9'!$B:$B,$D121,'9'!$L:$L)),0,SUMIF('9'!$B:$B,$D121,'9'!$L:$L)))))</f>
        <v>0</v>
      </c>
      <c r="O121" s="36">
        <f>IF($D121="","",(IF($C121="","",IF(ISNA(SUMIF('10'!$V:$V,$C121,'10'!$AB:$AB)),0,SUMIF('10'!$V:$V,$C121,'10'!$AB:$AB)))-IF($D121="","",IF(ISNA(SUMIF('10'!$B:$B,$D121,'10'!$L:$L)),0,SUMIF('10'!$B:$B,$D121,'10'!$L:$L)))))</f>
        <v>0</v>
      </c>
      <c r="P121" s="36">
        <f>IF($D121="","",(IF($C121="","",IF(ISNA(SUMIF('11'!$V:$V,$C121,'11'!$AB:$AB)),0,SUMIF('11'!$V:$V,$C121,'11'!$AB:$AB)))-IF($D121="","",IF(ISNA(SUMIF('11'!$B:$B,$D121,'11'!$L:$L)),0,SUMIF('11'!$B:$B,$D121,'11'!$L:$L)))))</f>
        <v>0</v>
      </c>
      <c r="Q121" s="36">
        <f>IF($D121="","",(IF($C121="","",IF(ISNA(SUMIF('12'!$V:$V,$C121,'12'!$AB:$AB)),0,SUMIF('12'!$V:$V,$C121,'12'!$AB:$AB)))-IF($D121="","",IF(ISNA(SUMIF('12'!$B:$B,$D121,'12'!$L:$L)),0,SUMIF('12'!$B:$B,$D121,'12'!$L:$L)))))</f>
        <v>0</v>
      </c>
      <c r="R121" s="36">
        <f>IF($D121="","",(IF($C121="","",IF(ISNA(SUMIF('13'!$V:$V,$C121,'13'!$AB:$AB)),0,SUMIF('13'!$V:$V,$C121,'13'!$AB:$AB)))-IF($D121="","",IF(ISNA(SUMIF('13'!$B:$B,$D121,'13'!$L:$L)),0,SUMIF('13'!$B:$B,$D121,'13'!$L:$L)))))</f>
        <v>0</v>
      </c>
      <c r="S121" s="36">
        <f>IF($D121="","",(IF($C121="","",IF(ISNA(SUMIF('14'!$V:$V,$C121,'14'!$AB:$AB)),0,SUMIF('14'!$V:$V,$C121,'14'!$AB:$AB)))-IF($D121="","",IF(ISNA(SUMIF('14'!$B:$B,$D121,'14'!$L:$L)),0,SUMIF('14'!$B:$B,$D121,'14'!$L:$L)))))</f>
        <v>0</v>
      </c>
      <c r="T121" s="36">
        <f>IF($D121="","",(IF($C121="","",IF(ISNA(SUMIF('15'!$V:$V,$C121,'15'!$AB:$AB)),0,SUMIF('15'!$V:$V,$C121,'15'!$AB:$AB)))-IF($D121="","",IF(ISNA(SUMIF('15'!$B:$B,$D121,'15'!$L:$L)),0,SUMIF('15'!$B:$B,$D121,'15'!$L:$L)))))</f>
        <v>0</v>
      </c>
      <c r="U121" s="36">
        <f>IF($D121="","",(IF($C121="","",IF(ISNA(SUMIF('16'!$V:$V,$C121,'16'!$AB:$AB)),0,SUMIF('16'!$V:$V,$C121,'16'!$AB:$AB)))-IF($D121="","",IF(ISNA(SUMIF('16'!$B:$B,$D121,'16'!$L:$L)),0,SUMIF('16'!$B:$B,$D121,'16'!$L:$L)))))</f>
        <v>0</v>
      </c>
      <c r="V121" s="36">
        <f>IF($D121="","",(IF($C121="","",IF(ISNA(SUMIF('17'!$V:$V,$C121,'17'!$AB:$AB)),0,SUMIF('17'!$V:$V,$C121,'17'!$AB:$AB)))-IF($D121="","",IF(ISNA(SUMIF('17'!$B:$B,$D121,'17'!$L:$L)),0,SUMIF('17'!$B:$B,$D121,'17'!$L:$L)))))</f>
        <v>0</v>
      </c>
      <c r="W121" s="36">
        <f>IF($D121="","",(IF($C121="","",IF(ISNA(SUMIF('18'!$V:$V,$C121,'18'!$AB:$AB)),0,SUMIF('18'!$V:$V,$C121,'18'!$AB:$AB)))-IF($D121="","",IF(ISNA(SUMIF('18'!$B:$B,$D121,'18'!$L:$L)),0,SUMIF('18'!$B:$B,$D121,'18'!$L:$L)))))</f>
        <v>0</v>
      </c>
      <c r="X121" s="36">
        <f>IF($D121="","",(IF($C121="","",IF(ISNA(SUMIF('19'!$V:$V,$C121,'19'!$AB:$AB)),0,SUMIF('19'!$V:$V,$C121,'19'!$AB:$AB)))-IF($D121="","",IF(ISNA(SUMIF('19'!$B:$B,$D121,'19'!$L:$L)),0,SUMIF('19'!$B:$B,$D121,'19'!$L:$L)))))</f>
        <v>0</v>
      </c>
      <c r="Y121" s="36">
        <f>IF($D121="","",(IF($C121="","",IF(ISNA(SUMIF('20'!$V:$V,$C121,'20'!$AB:$AB)),0,SUMIF('20'!$V:$V,$C121,'20'!$AB:$AB)))-IF($D121="","",IF(ISNA(SUMIF('20'!$B:$B,$D121,'20'!$L:$L)),0,SUMIF('20'!$B:$B,$D121,'20'!$L:$L)))))</f>
        <v>0</v>
      </c>
      <c r="Z121" s="36">
        <f>IF($D121="","",(IF($C121="","",IF(ISNA(SUMIF('21'!$V:$V,$C121,'21'!$AB:$AB)),0,SUMIF('21'!$V:$V,$C121,'21'!$AB:$AB)))-IF($D121="","",IF(ISNA(SUMIF('21'!$B:$B,$D121,'21'!$L:$L)),0,SUMIF('21'!$B:$B,$D121,'21'!$L:$L)))))</f>
        <v>0</v>
      </c>
      <c r="AA121" s="36">
        <f>IF($D121="","",(IF($C121="","",IF(ISNA(SUMIF('22'!$V:$V,$C121,'22'!$AB:$AB)),0,SUMIF('22'!$V:$V,$C121,'22'!$AB:$AB)))-IF($D121="","",IF(ISNA(SUMIF('22'!$B:$B,$D121,'22'!$L:$L)),0,SUMIF('22'!$B:$B,$D121,'22'!$L:$L)))))</f>
        <v>0</v>
      </c>
      <c r="AB121" s="36">
        <f>IF($D121="","",(IF($C121="","",IF(ISNA(SUMIF('23'!$V:$V,$C121,'23'!$AB:$AB)),0,SUMIF('23'!$V:$V,$C121,'23'!$AB:$AB)))-IF($D121="","",IF(ISNA(SUMIF('23'!$B:$B,$D121,'23'!$L:$L)),0,SUMIF('23'!$B:$B,$D121,'23'!$L:$L)))))</f>
        <v>0</v>
      </c>
      <c r="AC121" s="36">
        <f>IF($D121="","",(IF($C121="","",IF(ISNA(SUMIF('24'!$V:$V,$C121,'24'!$AB:$AB)),0,SUMIF('24'!$V:$V,$C121,'24'!$AB:$AB)))-IF($D121="","",IF(ISNA(SUMIF('24'!$B:$B,$D121,'24'!$L:$L)),0,SUMIF('24'!$B:$B,$D121,'24'!$L:$L)))))</f>
        <v>0</v>
      </c>
      <c r="AD121" s="36">
        <f>IF($D121="","",(IF($C121="","",IF(ISNA(SUMIF('25'!$V:$V,$C121,'25'!$AB:$AB)),0,SUMIF('25'!$V:$V,$C121,'25'!$AB:$AB)))-IF($D121="","",IF(ISNA(SUMIF('25'!$B:$B,$D121,'25'!$L:$L)),0,SUMIF('25'!$B:$B,$D121,'25'!$L:$L)))))</f>
        <v>0</v>
      </c>
      <c r="AE121" s="36">
        <f>IF($D121="","",(IF($C121="","",IF(ISNA(SUMIF('26'!$V:$V,$C121,'26'!$AB:$AB)),0,SUMIF('26'!$V:$V,$C121,'26'!$AB:$AB)))-IF($D121="","",IF(ISNA(SUMIF('26'!$B:$B,$D121,'26'!$L:$L)),0,SUMIF('26'!$B:$B,$D121,'26'!$L:$L)))))</f>
        <v>0</v>
      </c>
      <c r="AF121" s="36">
        <f>IF($D121="","",(IF($C121="","",IF(ISNA(SUMIF('27'!$V:$V,$C121,'27'!$AB:$AB)),0,SUMIF('27'!$V:$V,$C121,'27'!$AB:$AB)))-IF($D121="","",IF(ISNA(SUMIF('27'!$B:$B,$D121,'27'!$L:$L)),0,SUMIF('27'!$B:$B,$D121,'27'!$L:$L)))))</f>
        <v>0</v>
      </c>
      <c r="AG121" s="36">
        <f>IF($D121="","",(IF($C121="","",IF(ISNA(SUMIF('28'!$V:$V,$C121,'28'!$AB:$AB)),0,SUMIF('28'!$V:$V,$C121,'28'!$AB:$AB)))-IF($D121="","",IF(ISNA(SUMIF('28'!$B:$B,$D121,'28'!$L:$L)),0,SUMIF('28'!$B:$B,$D121,'28'!$L:$L)))))</f>
        <v>0</v>
      </c>
      <c r="AH121" s="36">
        <f>IF($D121="","",(IF($C121="","",IF(ISNA(SUMIF('29'!$V:$V,$C121,'29'!$AB:$AB)),0,SUMIF('29'!$V:$V,$C121,'29'!$AB:$AB)))-IF($D121="","",IF(ISNA(SUMIF('29'!$B:$B,$D121,'29'!$L:$L)),0,SUMIF('29'!$B:$B,$D121,'29'!$L:$L)))))</f>
        <v>0</v>
      </c>
      <c r="AI121" s="36">
        <f>IF($D121="","",(IF($C121="","",IF(ISNA(SUMIF('30'!$V:$V,$C121,'30'!$AB:$AB)),0,SUMIF('30'!$V:$V,$C121,'30'!$AB:$AB)))-IF($D121="","",IF(ISNA(SUMIF('30'!$B:$B,$D121,'30'!$L:$L)),0,SUMIF('30'!$B:$B,$D121,'30'!$L:$L)))))</f>
        <v>0</v>
      </c>
      <c r="AJ121" s="36">
        <f>IF($D121="","",(IF($C121="","",IF(ISNA(SUMIF('31'!$V:$V,$C121,'31'!$AB:$AB)),0,SUMIF('31'!$V:$V,$C121,'31'!$AB:$AB)))-IF($D121="","",IF(ISNA(SUMIF('31'!$B:$B,$D121,'31'!$L:$L)),0,SUMIF('31'!$B:$B,$D121,'31'!$L:$L)))))</f>
        <v>0</v>
      </c>
      <c r="AK121" s="37">
        <f t="shared" si="8"/>
        <v>0</v>
      </c>
      <c r="AL121" s="33">
        <f t="shared" si="9"/>
        <v>197</v>
      </c>
    </row>
    <row r="122" spans="1:38" ht="17.399999999999999">
      <c r="A122" s="20">
        <v>10</v>
      </c>
      <c r="C122" s="41">
        <f>IF(D122="","",VLOOKUP('CUADRO GENERADO'!D122,'BASE DATOS CONDUCTORES'!B:C,2,FALSE))</f>
        <v>3516</v>
      </c>
      <c r="D122" s="30">
        <f>IFERROR(VLOOKUP(A122,'BASE DATOS CONDUCTORES'!$Y$4:$AB$1001,4,FALSE),"")</f>
        <v>198</v>
      </c>
      <c r="E122" s="36" t="str">
        <f>IF(ISNA(VLOOKUP(D122,SALDOS!B:C,2,FALSE)),"",VLOOKUP(D122,SALDOS!B:C,2,FALSE))</f>
        <v/>
      </c>
      <c r="F122" s="36">
        <f>IF($D122="","",(IF($C122="","",IF(ISNA(SUMIF('1'!$V:$V,$C122,'1'!$AB:$AB)),0,SUMIF('1'!$V:$V,$C122,'1'!$AB:$AB)))-IF($D122="","",IF(ISNA(SUMIF('1'!$B:$B,$D122,'1'!$L:$L)),0,SUMIF('1'!$B:$B,$D122,'1'!$L:$L)))))</f>
        <v>0</v>
      </c>
      <c r="G122" s="36">
        <f>IF($D122="","",(IF($C122="","",IF(ISNA(SUMIF('2'!$V:$V,$C122,'2'!$AB:$AB)),0,SUMIF('2'!$V:$V,$C122,'2'!$AB:$AB)))-IF($D122="","",IF(ISNA(SUMIF('2'!$B:$B,$D122,'2'!$L:$L)),0,SUMIF('2'!$B:$B,$D122,'2'!$L:$L)))))</f>
        <v>0</v>
      </c>
      <c r="H122" s="36">
        <f>IF($D122="","",(IF($C122="","",IF(ISNA(SUMIF('3'!$V:$V,$C122,'3'!$AB:$AB)),0,SUMIF('3'!$V:$V,$C122,'3'!$AB:$AB)))-IF($D122="","",IF(ISNA(SUMIF('3'!$B:$B,$D122,'3'!$L:$L)),0,SUMIF('3'!$B:$B,$D122,'3'!$L:$L)))))</f>
        <v>0</v>
      </c>
      <c r="I122" s="36">
        <f>IF($D122="","",(IF($C122="","",IF(ISNA(SUMIF('4'!$V:$V,$C122,'4'!$AB:$AB)),0,SUMIF('4'!$V:$V,$C122,'4'!$AB:$AB)))-IF($D122="","",IF(ISNA(SUMIF('4'!$B:$B,$D122,'4'!$L:$L)),0,SUMIF('4'!$B:$B,$D122,'4'!$L:$L)))))</f>
        <v>0</v>
      </c>
      <c r="J122" s="36">
        <f>IF($D122="","",(IF($C122="","",IF(ISNA(SUMIF('5'!$V:$V,$C122,'5'!$AB:$AB)),0,SUMIF('5'!$V:$V,$C122,'5'!$AB:$AB)))-IF($D122="","",IF(ISNA(SUMIF('5'!$B:$B,$D122,'5'!$L:$L)),0,SUMIF('5'!$B:$B,$D122,'5'!$L:$L)))))</f>
        <v>0</v>
      </c>
      <c r="K122" s="36">
        <f>IF($D122="","",(IF($C122="","",IF(ISNA(SUMIF('6'!$V:$V,$C122,'6'!$AB:$AB)),0,SUMIF('6'!$V:$V,$C122,'6'!$AB:$AB)))-IF($D122="","",IF(ISNA(SUMIF('6'!$B:$B,$D122,'6'!$L:$L)),0,SUMIF('6'!$B:$B,$D122,'6'!$L:$L)))))</f>
        <v>0</v>
      </c>
      <c r="L122" s="36">
        <f>IF($D122="","",(IF($C122="","",IF(ISNA(SUMIF('7'!$V:$V,$C122,'7'!$AB:$AB)),0,SUMIF('7'!$V:$V,$C122,'7'!$AB:$AB)))-IF($D122="","",IF(ISNA(SUMIF('7'!$B:$B,$D122,'7'!$L:$L)),0,SUMIF('7'!$B:$B,$D122,'7'!$L:$L)))))</f>
        <v>0</v>
      </c>
      <c r="M122" s="36">
        <f>IF($D122="","",(IF($C122="","",IF(ISNA(SUMIF('8'!$V:$V,$C122,'8'!$AB:$AB)),0,SUMIF('8'!$V:$V,$C122,'8'!$AB:$AB)))-IF($D122="","",IF(ISNA(SUMIF('8'!$B:$B,$D122,'8'!$L:$L)),0,SUMIF('8'!$B:$B,$D122,'8'!$L:$L)))))</f>
        <v>0</v>
      </c>
      <c r="N122" s="36">
        <f>IF($D122="","",(IF($C122="","",IF(ISNA(SUMIF('9'!$V:$V,$C122,'9'!$AB:$AB)),0,SUMIF('9'!$V:$V,$C122,'9'!$AB:$AB)))-IF($D122="","",IF(ISNA(SUMIF('9'!$B:$B,$D122,'9'!$L:$L)),0,SUMIF('9'!$B:$B,$D122,'9'!$L:$L)))))</f>
        <v>0</v>
      </c>
      <c r="O122" s="36">
        <f>IF($D122="","",(IF($C122="","",IF(ISNA(SUMIF('10'!$V:$V,$C122,'10'!$AB:$AB)),0,SUMIF('10'!$V:$V,$C122,'10'!$AB:$AB)))-IF($D122="","",IF(ISNA(SUMIF('10'!$B:$B,$D122,'10'!$L:$L)),0,SUMIF('10'!$B:$B,$D122,'10'!$L:$L)))))</f>
        <v>0</v>
      </c>
      <c r="P122" s="36">
        <f>IF($D122="","",(IF($C122="","",IF(ISNA(SUMIF('11'!$V:$V,$C122,'11'!$AB:$AB)),0,SUMIF('11'!$V:$V,$C122,'11'!$AB:$AB)))-IF($D122="","",IF(ISNA(SUMIF('11'!$B:$B,$D122,'11'!$L:$L)),0,SUMIF('11'!$B:$B,$D122,'11'!$L:$L)))))</f>
        <v>0</v>
      </c>
      <c r="Q122" s="36">
        <f>IF($D122="","",(IF($C122="","",IF(ISNA(SUMIF('12'!$V:$V,$C122,'12'!$AB:$AB)),0,SUMIF('12'!$V:$V,$C122,'12'!$AB:$AB)))-IF($D122="","",IF(ISNA(SUMIF('12'!$B:$B,$D122,'12'!$L:$L)),0,SUMIF('12'!$B:$B,$D122,'12'!$L:$L)))))</f>
        <v>0</v>
      </c>
      <c r="R122" s="36">
        <f>IF($D122="","",(IF($C122="","",IF(ISNA(SUMIF('13'!$V:$V,$C122,'13'!$AB:$AB)),0,SUMIF('13'!$V:$V,$C122,'13'!$AB:$AB)))-IF($D122="","",IF(ISNA(SUMIF('13'!$B:$B,$D122,'13'!$L:$L)),0,SUMIF('13'!$B:$B,$D122,'13'!$L:$L)))))</f>
        <v>0</v>
      </c>
      <c r="S122" s="36">
        <f>IF($D122="","",(IF($C122="","",IF(ISNA(SUMIF('14'!$V:$V,$C122,'14'!$AB:$AB)),0,SUMIF('14'!$V:$V,$C122,'14'!$AB:$AB)))-IF($D122="","",IF(ISNA(SUMIF('14'!$B:$B,$D122,'14'!$L:$L)),0,SUMIF('14'!$B:$B,$D122,'14'!$L:$L)))))</f>
        <v>0</v>
      </c>
      <c r="T122" s="36">
        <f>IF($D122="","",(IF($C122="","",IF(ISNA(SUMIF('15'!$V:$V,$C122,'15'!$AB:$AB)),0,SUMIF('15'!$V:$V,$C122,'15'!$AB:$AB)))-IF($D122="","",IF(ISNA(SUMIF('15'!$B:$B,$D122,'15'!$L:$L)),0,SUMIF('15'!$B:$B,$D122,'15'!$L:$L)))))</f>
        <v>0</v>
      </c>
      <c r="U122" s="36">
        <f>IF($D122="","",(IF($C122="","",IF(ISNA(SUMIF('16'!$V:$V,$C122,'16'!$AB:$AB)),0,SUMIF('16'!$V:$V,$C122,'16'!$AB:$AB)))-IF($D122="","",IF(ISNA(SUMIF('16'!$B:$B,$D122,'16'!$L:$L)),0,SUMIF('16'!$B:$B,$D122,'16'!$L:$L)))))</f>
        <v>0</v>
      </c>
      <c r="V122" s="36">
        <f>IF($D122="","",(IF($C122="","",IF(ISNA(SUMIF('17'!$V:$V,$C122,'17'!$AB:$AB)),0,SUMIF('17'!$V:$V,$C122,'17'!$AB:$AB)))-IF($D122="","",IF(ISNA(SUMIF('17'!$B:$B,$D122,'17'!$L:$L)),0,SUMIF('17'!$B:$B,$D122,'17'!$L:$L)))))</f>
        <v>0</v>
      </c>
      <c r="W122" s="36">
        <f>IF($D122="","",(IF($C122="","",IF(ISNA(SUMIF('18'!$V:$V,$C122,'18'!$AB:$AB)),0,SUMIF('18'!$V:$V,$C122,'18'!$AB:$AB)))-IF($D122="","",IF(ISNA(SUMIF('18'!$B:$B,$D122,'18'!$L:$L)),0,SUMIF('18'!$B:$B,$D122,'18'!$L:$L)))))</f>
        <v>0</v>
      </c>
      <c r="X122" s="36">
        <f>IF($D122="","",(IF($C122="","",IF(ISNA(SUMIF('19'!$V:$V,$C122,'19'!$AB:$AB)),0,SUMIF('19'!$V:$V,$C122,'19'!$AB:$AB)))-IF($D122="","",IF(ISNA(SUMIF('19'!$B:$B,$D122,'19'!$L:$L)),0,SUMIF('19'!$B:$B,$D122,'19'!$L:$L)))))</f>
        <v>0</v>
      </c>
      <c r="Y122" s="36">
        <f>IF($D122="","",(IF($C122="","",IF(ISNA(SUMIF('20'!$V:$V,$C122,'20'!$AB:$AB)),0,SUMIF('20'!$V:$V,$C122,'20'!$AB:$AB)))-IF($D122="","",IF(ISNA(SUMIF('20'!$B:$B,$D122,'20'!$L:$L)),0,SUMIF('20'!$B:$B,$D122,'20'!$L:$L)))))</f>
        <v>0</v>
      </c>
      <c r="Z122" s="36">
        <f>IF($D122="","",(IF($C122="","",IF(ISNA(SUMIF('21'!$V:$V,$C122,'21'!$AB:$AB)),0,SUMIF('21'!$V:$V,$C122,'21'!$AB:$AB)))-IF($D122="","",IF(ISNA(SUMIF('21'!$B:$B,$D122,'21'!$L:$L)),0,SUMIF('21'!$B:$B,$D122,'21'!$L:$L)))))</f>
        <v>0</v>
      </c>
      <c r="AA122" s="36">
        <f>IF($D122="","",(IF($C122="","",IF(ISNA(SUMIF('22'!$V:$V,$C122,'22'!$AB:$AB)),0,SUMIF('22'!$V:$V,$C122,'22'!$AB:$AB)))-IF($D122="","",IF(ISNA(SUMIF('22'!$B:$B,$D122,'22'!$L:$L)),0,SUMIF('22'!$B:$B,$D122,'22'!$L:$L)))))</f>
        <v>0</v>
      </c>
      <c r="AB122" s="36">
        <f>IF($D122="","",(IF($C122="","",IF(ISNA(SUMIF('23'!$V:$V,$C122,'23'!$AB:$AB)),0,SUMIF('23'!$V:$V,$C122,'23'!$AB:$AB)))-IF($D122="","",IF(ISNA(SUMIF('23'!$B:$B,$D122,'23'!$L:$L)),0,SUMIF('23'!$B:$B,$D122,'23'!$L:$L)))))</f>
        <v>0</v>
      </c>
      <c r="AC122" s="36">
        <f>IF($D122="","",(IF($C122="","",IF(ISNA(SUMIF('24'!$V:$V,$C122,'24'!$AB:$AB)),0,SUMIF('24'!$V:$V,$C122,'24'!$AB:$AB)))-IF($D122="","",IF(ISNA(SUMIF('24'!$B:$B,$D122,'24'!$L:$L)),0,SUMIF('24'!$B:$B,$D122,'24'!$L:$L)))))</f>
        <v>0</v>
      </c>
      <c r="AD122" s="36">
        <f>IF($D122="","",(IF($C122="","",IF(ISNA(SUMIF('25'!$V:$V,$C122,'25'!$AB:$AB)),0,SUMIF('25'!$V:$V,$C122,'25'!$AB:$AB)))-IF($D122="","",IF(ISNA(SUMIF('25'!$B:$B,$D122,'25'!$L:$L)),0,SUMIF('25'!$B:$B,$D122,'25'!$L:$L)))))</f>
        <v>0</v>
      </c>
      <c r="AE122" s="36">
        <f>IF($D122="","",(IF($C122="","",IF(ISNA(SUMIF('26'!$V:$V,$C122,'26'!$AB:$AB)),0,SUMIF('26'!$V:$V,$C122,'26'!$AB:$AB)))-IF($D122="","",IF(ISNA(SUMIF('26'!$B:$B,$D122,'26'!$L:$L)),0,SUMIF('26'!$B:$B,$D122,'26'!$L:$L)))))</f>
        <v>0</v>
      </c>
      <c r="AF122" s="36">
        <f>IF($D122="","",(IF($C122="","",IF(ISNA(SUMIF('27'!$V:$V,$C122,'27'!$AB:$AB)),0,SUMIF('27'!$V:$V,$C122,'27'!$AB:$AB)))-IF($D122="","",IF(ISNA(SUMIF('27'!$B:$B,$D122,'27'!$L:$L)),0,SUMIF('27'!$B:$B,$D122,'27'!$L:$L)))))</f>
        <v>0</v>
      </c>
      <c r="AG122" s="36">
        <f>IF($D122="","",(IF($C122="","",IF(ISNA(SUMIF('28'!$V:$V,$C122,'28'!$AB:$AB)),0,SUMIF('28'!$V:$V,$C122,'28'!$AB:$AB)))-IF($D122="","",IF(ISNA(SUMIF('28'!$B:$B,$D122,'28'!$L:$L)),0,SUMIF('28'!$B:$B,$D122,'28'!$L:$L)))))</f>
        <v>0</v>
      </c>
      <c r="AH122" s="36">
        <f>IF($D122="","",(IF($C122="","",IF(ISNA(SUMIF('29'!$V:$V,$C122,'29'!$AB:$AB)),0,SUMIF('29'!$V:$V,$C122,'29'!$AB:$AB)))-IF($D122="","",IF(ISNA(SUMIF('29'!$B:$B,$D122,'29'!$L:$L)),0,SUMIF('29'!$B:$B,$D122,'29'!$L:$L)))))</f>
        <v>0</v>
      </c>
      <c r="AI122" s="36">
        <f>IF($D122="","",(IF($C122="","",IF(ISNA(SUMIF('30'!$V:$V,$C122,'30'!$AB:$AB)),0,SUMIF('30'!$V:$V,$C122,'30'!$AB:$AB)))-IF($D122="","",IF(ISNA(SUMIF('30'!$B:$B,$D122,'30'!$L:$L)),0,SUMIF('30'!$B:$B,$D122,'30'!$L:$L)))))</f>
        <v>0</v>
      </c>
      <c r="AJ122" s="36">
        <f>IF($D122="","",(IF($C122="","",IF(ISNA(SUMIF('31'!$V:$V,$C122,'31'!$AB:$AB)),0,SUMIF('31'!$V:$V,$C122,'31'!$AB:$AB)))-IF($D122="","",IF(ISNA(SUMIF('31'!$B:$B,$D122,'31'!$L:$L)),0,SUMIF('31'!$B:$B,$D122,'31'!$L:$L)))))</f>
        <v>0</v>
      </c>
      <c r="AK122" s="37">
        <f t="shared" si="8"/>
        <v>0</v>
      </c>
      <c r="AL122" s="33">
        <f t="shared" si="9"/>
        <v>198</v>
      </c>
    </row>
    <row r="123" spans="1:38" ht="17.399999999999999">
      <c r="A123" s="20">
        <v>11</v>
      </c>
      <c r="C123" s="41">
        <f>IF(D123="","",VLOOKUP('CUADRO GENERADO'!D123,'BASE DATOS CONDUCTORES'!B:C,2,FALSE))</f>
        <v>3943</v>
      </c>
      <c r="D123" s="30">
        <f>IFERROR(VLOOKUP(A123,'BASE DATOS CONDUCTORES'!$Y$4:$AB$1001,4,FALSE),"")</f>
        <v>199</v>
      </c>
      <c r="E123" s="36" t="str">
        <f>IF(ISNA(VLOOKUP(D123,SALDOS!B:C,2,FALSE)),"",VLOOKUP(D123,SALDOS!B:C,2,FALSE))</f>
        <v/>
      </c>
      <c r="F123" s="36">
        <f>IF($D123="","",(IF($C123="","",IF(ISNA(SUMIF('1'!$V:$V,$C123,'1'!$AB:$AB)),0,SUMIF('1'!$V:$V,$C123,'1'!$AB:$AB)))-IF($D123="","",IF(ISNA(SUMIF('1'!$B:$B,$D123,'1'!$L:$L)),0,SUMIF('1'!$B:$B,$D123,'1'!$L:$L)))))</f>
        <v>0</v>
      </c>
      <c r="G123" s="36">
        <f>IF($D123="","",(IF($C123="","",IF(ISNA(SUMIF('2'!$V:$V,$C123,'2'!$AB:$AB)),0,SUMIF('2'!$V:$V,$C123,'2'!$AB:$AB)))-IF($D123="","",IF(ISNA(SUMIF('2'!$B:$B,$D123,'2'!$L:$L)),0,SUMIF('2'!$B:$B,$D123,'2'!$L:$L)))))</f>
        <v>0</v>
      </c>
      <c r="H123" s="36">
        <f>IF($D123="","",(IF($C123="","",IF(ISNA(SUMIF('3'!$V:$V,$C123,'3'!$AB:$AB)),0,SUMIF('3'!$V:$V,$C123,'3'!$AB:$AB)))-IF($D123="","",IF(ISNA(SUMIF('3'!$B:$B,$D123,'3'!$L:$L)),0,SUMIF('3'!$B:$B,$D123,'3'!$L:$L)))))</f>
        <v>0</v>
      </c>
      <c r="I123" s="36">
        <f>IF($D123="","",(IF($C123="","",IF(ISNA(SUMIF('4'!$V:$V,$C123,'4'!$AB:$AB)),0,SUMIF('4'!$V:$V,$C123,'4'!$AB:$AB)))-IF($D123="","",IF(ISNA(SUMIF('4'!$B:$B,$D123,'4'!$L:$L)),0,SUMIF('4'!$B:$B,$D123,'4'!$L:$L)))))</f>
        <v>0</v>
      </c>
      <c r="J123" s="36">
        <f>IF($D123="","",(IF($C123="","",IF(ISNA(SUMIF('5'!$V:$V,$C123,'5'!$AB:$AB)),0,SUMIF('5'!$V:$V,$C123,'5'!$AB:$AB)))-IF($D123="","",IF(ISNA(SUMIF('5'!$B:$B,$D123,'5'!$L:$L)),0,SUMIF('5'!$B:$B,$D123,'5'!$L:$L)))))</f>
        <v>0</v>
      </c>
      <c r="K123" s="36">
        <f>IF($D123="","",(IF($C123="","",IF(ISNA(SUMIF('6'!$V:$V,$C123,'6'!$AB:$AB)),0,SUMIF('6'!$V:$V,$C123,'6'!$AB:$AB)))-IF($D123="","",IF(ISNA(SUMIF('6'!$B:$B,$D123,'6'!$L:$L)),0,SUMIF('6'!$B:$B,$D123,'6'!$L:$L)))))</f>
        <v>0</v>
      </c>
      <c r="L123" s="36">
        <f>IF($D123="","",(IF($C123="","",IF(ISNA(SUMIF('7'!$V:$V,$C123,'7'!$AB:$AB)),0,SUMIF('7'!$V:$V,$C123,'7'!$AB:$AB)))-IF($D123="","",IF(ISNA(SUMIF('7'!$B:$B,$D123,'7'!$L:$L)),0,SUMIF('7'!$B:$B,$D123,'7'!$L:$L)))))</f>
        <v>0</v>
      </c>
      <c r="M123" s="36">
        <f>IF($D123="","",(IF($C123="","",IF(ISNA(SUMIF('8'!$V:$V,$C123,'8'!$AB:$AB)),0,SUMIF('8'!$V:$V,$C123,'8'!$AB:$AB)))-IF($D123="","",IF(ISNA(SUMIF('8'!$B:$B,$D123,'8'!$L:$L)),0,SUMIF('8'!$B:$B,$D123,'8'!$L:$L)))))</f>
        <v>0</v>
      </c>
      <c r="N123" s="36">
        <f>IF($D123="","",(IF($C123="","",IF(ISNA(SUMIF('9'!$V:$V,$C123,'9'!$AB:$AB)),0,SUMIF('9'!$V:$V,$C123,'9'!$AB:$AB)))-IF($D123="","",IF(ISNA(SUMIF('9'!$B:$B,$D123,'9'!$L:$L)),0,SUMIF('9'!$B:$B,$D123,'9'!$L:$L)))))</f>
        <v>0</v>
      </c>
      <c r="O123" s="36">
        <f>IF($D123="","",(IF($C123="","",IF(ISNA(SUMIF('10'!$V:$V,$C123,'10'!$AB:$AB)),0,SUMIF('10'!$V:$V,$C123,'10'!$AB:$AB)))-IF($D123="","",IF(ISNA(SUMIF('10'!$B:$B,$D123,'10'!$L:$L)),0,SUMIF('10'!$B:$B,$D123,'10'!$L:$L)))))</f>
        <v>0</v>
      </c>
      <c r="P123" s="36">
        <f>IF($D123="","",(IF($C123="","",IF(ISNA(SUMIF('11'!$V:$V,$C123,'11'!$AB:$AB)),0,SUMIF('11'!$V:$V,$C123,'11'!$AB:$AB)))-IF($D123="","",IF(ISNA(SUMIF('11'!$B:$B,$D123,'11'!$L:$L)),0,SUMIF('11'!$B:$B,$D123,'11'!$L:$L)))))</f>
        <v>0</v>
      </c>
      <c r="Q123" s="36">
        <f>IF($D123="","",(IF($C123="","",IF(ISNA(SUMIF('12'!$V:$V,$C123,'12'!$AB:$AB)),0,SUMIF('12'!$V:$V,$C123,'12'!$AB:$AB)))-IF($D123="","",IF(ISNA(SUMIF('12'!$B:$B,$D123,'12'!$L:$L)),0,SUMIF('12'!$B:$B,$D123,'12'!$L:$L)))))</f>
        <v>0</v>
      </c>
      <c r="R123" s="36">
        <f>IF($D123="","",(IF($C123="","",IF(ISNA(SUMIF('13'!$V:$V,$C123,'13'!$AB:$AB)),0,SUMIF('13'!$V:$V,$C123,'13'!$AB:$AB)))-IF($D123="","",IF(ISNA(SUMIF('13'!$B:$B,$D123,'13'!$L:$L)),0,SUMIF('13'!$B:$B,$D123,'13'!$L:$L)))))</f>
        <v>0</v>
      </c>
      <c r="S123" s="36">
        <f>IF($D123="","",(IF($C123="","",IF(ISNA(SUMIF('14'!$V:$V,$C123,'14'!$AB:$AB)),0,SUMIF('14'!$V:$V,$C123,'14'!$AB:$AB)))-IF($D123="","",IF(ISNA(SUMIF('14'!$B:$B,$D123,'14'!$L:$L)),0,SUMIF('14'!$B:$B,$D123,'14'!$L:$L)))))</f>
        <v>0</v>
      </c>
      <c r="T123" s="36">
        <f>IF($D123="","",(IF($C123="","",IF(ISNA(SUMIF('15'!$V:$V,$C123,'15'!$AB:$AB)),0,SUMIF('15'!$V:$V,$C123,'15'!$AB:$AB)))-IF($D123="","",IF(ISNA(SUMIF('15'!$B:$B,$D123,'15'!$L:$L)),0,SUMIF('15'!$B:$B,$D123,'15'!$L:$L)))))</f>
        <v>0</v>
      </c>
      <c r="U123" s="36">
        <f>IF($D123="","",(IF($C123="","",IF(ISNA(SUMIF('16'!$V:$V,$C123,'16'!$AB:$AB)),0,SUMIF('16'!$V:$V,$C123,'16'!$AB:$AB)))-IF($D123="","",IF(ISNA(SUMIF('16'!$B:$B,$D123,'16'!$L:$L)),0,SUMIF('16'!$B:$B,$D123,'16'!$L:$L)))))</f>
        <v>0</v>
      </c>
      <c r="V123" s="36">
        <f>IF($D123="","",(IF($C123="","",IF(ISNA(SUMIF('17'!$V:$V,$C123,'17'!$AB:$AB)),0,SUMIF('17'!$V:$V,$C123,'17'!$AB:$AB)))-IF($D123="","",IF(ISNA(SUMIF('17'!$B:$B,$D123,'17'!$L:$L)),0,SUMIF('17'!$B:$B,$D123,'17'!$L:$L)))))</f>
        <v>0</v>
      </c>
      <c r="W123" s="36">
        <f>IF($D123="","",(IF($C123="","",IF(ISNA(SUMIF('18'!$V:$V,$C123,'18'!$AB:$AB)),0,SUMIF('18'!$V:$V,$C123,'18'!$AB:$AB)))-IF($D123="","",IF(ISNA(SUMIF('18'!$B:$B,$D123,'18'!$L:$L)),0,SUMIF('18'!$B:$B,$D123,'18'!$L:$L)))))</f>
        <v>0</v>
      </c>
      <c r="X123" s="36">
        <f>IF($D123="","",(IF($C123="","",IF(ISNA(SUMIF('19'!$V:$V,$C123,'19'!$AB:$AB)),0,SUMIF('19'!$V:$V,$C123,'19'!$AB:$AB)))-IF($D123="","",IF(ISNA(SUMIF('19'!$B:$B,$D123,'19'!$L:$L)),0,SUMIF('19'!$B:$B,$D123,'19'!$L:$L)))))</f>
        <v>0</v>
      </c>
      <c r="Y123" s="36">
        <f>IF($D123="","",(IF($C123="","",IF(ISNA(SUMIF('20'!$V:$V,$C123,'20'!$AB:$AB)),0,SUMIF('20'!$V:$V,$C123,'20'!$AB:$AB)))-IF($D123="","",IF(ISNA(SUMIF('20'!$B:$B,$D123,'20'!$L:$L)),0,SUMIF('20'!$B:$B,$D123,'20'!$L:$L)))))</f>
        <v>0</v>
      </c>
      <c r="Z123" s="36">
        <f>IF($D123="","",(IF($C123="","",IF(ISNA(SUMIF('21'!$V:$V,$C123,'21'!$AB:$AB)),0,SUMIF('21'!$V:$V,$C123,'21'!$AB:$AB)))-IF($D123="","",IF(ISNA(SUMIF('21'!$B:$B,$D123,'21'!$L:$L)),0,SUMIF('21'!$B:$B,$D123,'21'!$L:$L)))))</f>
        <v>0</v>
      </c>
      <c r="AA123" s="36">
        <f>IF($D123="","",(IF($C123="","",IF(ISNA(SUMIF('22'!$V:$V,$C123,'22'!$AB:$AB)),0,SUMIF('22'!$V:$V,$C123,'22'!$AB:$AB)))-IF($D123="","",IF(ISNA(SUMIF('22'!$B:$B,$D123,'22'!$L:$L)),0,SUMIF('22'!$B:$B,$D123,'22'!$L:$L)))))</f>
        <v>0</v>
      </c>
      <c r="AB123" s="36">
        <f>IF($D123="","",(IF($C123="","",IF(ISNA(SUMIF('23'!$V:$V,$C123,'23'!$AB:$AB)),0,SUMIF('23'!$V:$V,$C123,'23'!$AB:$AB)))-IF($D123="","",IF(ISNA(SUMIF('23'!$B:$B,$D123,'23'!$L:$L)),0,SUMIF('23'!$B:$B,$D123,'23'!$L:$L)))))</f>
        <v>0</v>
      </c>
      <c r="AC123" s="36">
        <f>IF($D123="","",(IF($C123="","",IF(ISNA(SUMIF('24'!$V:$V,$C123,'24'!$AB:$AB)),0,SUMIF('24'!$V:$V,$C123,'24'!$AB:$AB)))-IF($D123="","",IF(ISNA(SUMIF('24'!$B:$B,$D123,'24'!$L:$L)),0,SUMIF('24'!$B:$B,$D123,'24'!$L:$L)))))</f>
        <v>0</v>
      </c>
      <c r="AD123" s="36">
        <f>IF($D123="","",(IF($C123="","",IF(ISNA(SUMIF('25'!$V:$V,$C123,'25'!$AB:$AB)),0,SUMIF('25'!$V:$V,$C123,'25'!$AB:$AB)))-IF($D123="","",IF(ISNA(SUMIF('25'!$B:$B,$D123,'25'!$L:$L)),0,SUMIF('25'!$B:$B,$D123,'25'!$L:$L)))))</f>
        <v>0</v>
      </c>
      <c r="AE123" s="36">
        <f>IF($D123="","",(IF($C123="","",IF(ISNA(SUMIF('26'!$V:$V,$C123,'26'!$AB:$AB)),0,SUMIF('26'!$V:$V,$C123,'26'!$AB:$AB)))-IF($D123="","",IF(ISNA(SUMIF('26'!$B:$B,$D123,'26'!$L:$L)),0,SUMIF('26'!$B:$B,$D123,'26'!$L:$L)))))</f>
        <v>0</v>
      </c>
      <c r="AF123" s="36">
        <f>IF($D123="","",(IF($C123="","",IF(ISNA(SUMIF('27'!$V:$V,$C123,'27'!$AB:$AB)),0,SUMIF('27'!$V:$V,$C123,'27'!$AB:$AB)))-IF($D123="","",IF(ISNA(SUMIF('27'!$B:$B,$D123,'27'!$L:$L)),0,SUMIF('27'!$B:$B,$D123,'27'!$L:$L)))))</f>
        <v>0</v>
      </c>
      <c r="AG123" s="36">
        <f>IF($D123="","",(IF($C123="","",IF(ISNA(SUMIF('28'!$V:$V,$C123,'28'!$AB:$AB)),0,SUMIF('28'!$V:$V,$C123,'28'!$AB:$AB)))-IF($D123="","",IF(ISNA(SUMIF('28'!$B:$B,$D123,'28'!$L:$L)),0,SUMIF('28'!$B:$B,$D123,'28'!$L:$L)))))</f>
        <v>0</v>
      </c>
      <c r="AH123" s="36">
        <f>IF($D123="","",(IF($C123="","",IF(ISNA(SUMIF('29'!$V:$V,$C123,'29'!$AB:$AB)),0,SUMIF('29'!$V:$V,$C123,'29'!$AB:$AB)))-IF($D123="","",IF(ISNA(SUMIF('29'!$B:$B,$D123,'29'!$L:$L)),0,SUMIF('29'!$B:$B,$D123,'29'!$L:$L)))))</f>
        <v>0</v>
      </c>
      <c r="AI123" s="36">
        <f>IF($D123="","",(IF($C123="","",IF(ISNA(SUMIF('30'!$V:$V,$C123,'30'!$AB:$AB)),0,SUMIF('30'!$V:$V,$C123,'30'!$AB:$AB)))-IF($D123="","",IF(ISNA(SUMIF('30'!$B:$B,$D123,'30'!$L:$L)),0,SUMIF('30'!$B:$B,$D123,'30'!$L:$L)))))</f>
        <v>0</v>
      </c>
      <c r="AJ123" s="36">
        <f>IF($D123="","",(IF($C123="","",IF(ISNA(SUMIF('31'!$V:$V,$C123,'31'!$AB:$AB)),0,SUMIF('31'!$V:$V,$C123,'31'!$AB:$AB)))-IF($D123="","",IF(ISNA(SUMIF('31'!$B:$B,$D123,'31'!$L:$L)),0,SUMIF('31'!$B:$B,$D123,'31'!$L:$L)))))</f>
        <v>0</v>
      </c>
      <c r="AK123" s="37">
        <f t="shared" si="8"/>
        <v>0</v>
      </c>
      <c r="AL123" s="33">
        <f t="shared" si="9"/>
        <v>199</v>
      </c>
    </row>
    <row r="124" spans="1:38" ht="17.399999999999999">
      <c r="A124" s="20">
        <v>12</v>
      </c>
      <c r="C124" s="41">
        <f>IF(D124="","",VLOOKUP('CUADRO GENERADO'!D124,'BASE DATOS CONDUCTORES'!B:C,2,FALSE))</f>
        <v>3944</v>
      </c>
      <c r="D124" s="30">
        <f>IFERROR(VLOOKUP(A124,'BASE DATOS CONDUCTORES'!$Y$4:$AB$1001,4,FALSE),"")</f>
        <v>200</v>
      </c>
      <c r="E124" s="36" t="str">
        <f>IF(ISNA(VLOOKUP(D124,SALDOS!B:C,2,FALSE)),"",VLOOKUP(D124,SALDOS!B:C,2,FALSE))</f>
        <v/>
      </c>
      <c r="F124" s="36">
        <f>IF($D124="","",(IF($C124="","",IF(ISNA(SUMIF('1'!$V:$V,$C124,'1'!$AB:$AB)),0,SUMIF('1'!$V:$V,$C124,'1'!$AB:$AB)))-IF($D124="","",IF(ISNA(SUMIF('1'!$B:$B,$D124,'1'!$L:$L)),0,SUMIF('1'!$B:$B,$D124,'1'!$L:$L)))))</f>
        <v>0</v>
      </c>
      <c r="G124" s="36">
        <f>IF($D124="","",(IF($C124="","",IF(ISNA(SUMIF('2'!$V:$V,$C124,'2'!$AB:$AB)),0,SUMIF('2'!$V:$V,$C124,'2'!$AB:$AB)))-IF($D124="","",IF(ISNA(SUMIF('2'!$B:$B,$D124,'2'!$L:$L)),0,SUMIF('2'!$B:$B,$D124,'2'!$L:$L)))))</f>
        <v>0</v>
      </c>
      <c r="H124" s="36">
        <f>IF($D124="","",(IF($C124="","",IF(ISNA(SUMIF('3'!$V:$V,$C124,'3'!$AB:$AB)),0,SUMIF('3'!$V:$V,$C124,'3'!$AB:$AB)))-IF($D124="","",IF(ISNA(SUMIF('3'!$B:$B,$D124,'3'!$L:$L)),0,SUMIF('3'!$B:$B,$D124,'3'!$L:$L)))))</f>
        <v>0</v>
      </c>
      <c r="I124" s="36">
        <f>IF($D124="","",(IF($C124="","",IF(ISNA(SUMIF('4'!$V:$V,$C124,'4'!$AB:$AB)),0,SUMIF('4'!$V:$V,$C124,'4'!$AB:$AB)))-IF($D124="","",IF(ISNA(SUMIF('4'!$B:$B,$D124,'4'!$L:$L)),0,SUMIF('4'!$B:$B,$D124,'4'!$L:$L)))))</f>
        <v>0</v>
      </c>
      <c r="J124" s="36">
        <f>IF($D124="","",(IF($C124="","",IF(ISNA(SUMIF('5'!$V:$V,$C124,'5'!$AB:$AB)),0,SUMIF('5'!$V:$V,$C124,'5'!$AB:$AB)))-IF($D124="","",IF(ISNA(SUMIF('5'!$B:$B,$D124,'5'!$L:$L)),0,SUMIF('5'!$B:$B,$D124,'5'!$L:$L)))))</f>
        <v>0</v>
      </c>
      <c r="K124" s="36">
        <f>IF($D124="","",(IF($C124="","",IF(ISNA(SUMIF('6'!$V:$V,$C124,'6'!$AB:$AB)),0,SUMIF('6'!$V:$V,$C124,'6'!$AB:$AB)))-IF($D124="","",IF(ISNA(SUMIF('6'!$B:$B,$D124,'6'!$L:$L)),0,SUMIF('6'!$B:$B,$D124,'6'!$L:$L)))))</f>
        <v>0</v>
      </c>
      <c r="L124" s="36">
        <f>IF($D124="","",(IF($C124="","",IF(ISNA(SUMIF('7'!$V:$V,$C124,'7'!$AB:$AB)),0,SUMIF('7'!$V:$V,$C124,'7'!$AB:$AB)))-IF($D124="","",IF(ISNA(SUMIF('7'!$B:$B,$D124,'7'!$L:$L)),0,SUMIF('7'!$B:$B,$D124,'7'!$L:$L)))))</f>
        <v>0</v>
      </c>
      <c r="M124" s="36">
        <f>IF($D124="","",(IF($C124="","",IF(ISNA(SUMIF('8'!$V:$V,$C124,'8'!$AB:$AB)),0,SUMIF('8'!$V:$V,$C124,'8'!$AB:$AB)))-IF($D124="","",IF(ISNA(SUMIF('8'!$B:$B,$D124,'8'!$L:$L)),0,SUMIF('8'!$B:$B,$D124,'8'!$L:$L)))))</f>
        <v>0</v>
      </c>
      <c r="N124" s="36">
        <f>IF($D124="","",(IF($C124="","",IF(ISNA(SUMIF('9'!$V:$V,$C124,'9'!$AB:$AB)),0,SUMIF('9'!$V:$V,$C124,'9'!$AB:$AB)))-IF($D124="","",IF(ISNA(SUMIF('9'!$B:$B,$D124,'9'!$L:$L)),0,SUMIF('9'!$B:$B,$D124,'9'!$L:$L)))))</f>
        <v>0</v>
      </c>
      <c r="O124" s="36">
        <f>IF($D124="","",(IF($C124="","",IF(ISNA(SUMIF('10'!$V:$V,$C124,'10'!$AB:$AB)),0,SUMIF('10'!$V:$V,$C124,'10'!$AB:$AB)))-IF($D124="","",IF(ISNA(SUMIF('10'!$B:$B,$D124,'10'!$L:$L)),0,SUMIF('10'!$B:$B,$D124,'10'!$L:$L)))))</f>
        <v>0</v>
      </c>
      <c r="P124" s="36">
        <f>IF($D124="","",(IF($C124="","",IF(ISNA(SUMIF('11'!$V:$V,$C124,'11'!$AB:$AB)),0,SUMIF('11'!$V:$V,$C124,'11'!$AB:$AB)))-IF($D124="","",IF(ISNA(SUMIF('11'!$B:$B,$D124,'11'!$L:$L)),0,SUMIF('11'!$B:$B,$D124,'11'!$L:$L)))))</f>
        <v>0</v>
      </c>
      <c r="Q124" s="36">
        <f>IF($D124="","",(IF($C124="","",IF(ISNA(SUMIF('12'!$V:$V,$C124,'12'!$AB:$AB)),0,SUMIF('12'!$V:$V,$C124,'12'!$AB:$AB)))-IF($D124="","",IF(ISNA(SUMIF('12'!$B:$B,$D124,'12'!$L:$L)),0,SUMIF('12'!$B:$B,$D124,'12'!$L:$L)))))</f>
        <v>0</v>
      </c>
      <c r="R124" s="36">
        <f>IF($D124="","",(IF($C124="","",IF(ISNA(SUMIF('13'!$V:$V,$C124,'13'!$AB:$AB)),0,SUMIF('13'!$V:$V,$C124,'13'!$AB:$AB)))-IF($D124="","",IF(ISNA(SUMIF('13'!$B:$B,$D124,'13'!$L:$L)),0,SUMIF('13'!$B:$B,$D124,'13'!$L:$L)))))</f>
        <v>0</v>
      </c>
      <c r="S124" s="36">
        <f>IF($D124="","",(IF($C124="","",IF(ISNA(SUMIF('14'!$V:$V,$C124,'14'!$AB:$AB)),0,SUMIF('14'!$V:$V,$C124,'14'!$AB:$AB)))-IF($D124="","",IF(ISNA(SUMIF('14'!$B:$B,$D124,'14'!$L:$L)),0,SUMIF('14'!$B:$B,$D124,'14'!$L:$L)))))</f>
        <v>0</v>
      </c>
      <c r="T124" s="36">
        <f>IF($D124="","",(IF($C124="","",IF(ISNA(SUMIF('15'!$V:$V,$C124,'15'!$AB:$AB)),0,SUMIF('15'!$V:$V,$C124,'15'!$AB:$AB)))-IF($D124="","",IF(ISNA(SUMIF('15'!$B:$B,$D124,'15'!$L:$L)),0,SUMIF('15'!$B:$B,$D124,'15'!$L:$L)))))</f>
        <v>0</v>
      </c>
      <c r="U124" s="36">
        <f>IF($D124="","",(IF($C124="","",IF(ISNA(SUMIF('16'!$V:$V,$C124,'16'!$AB:$AB)),0,SUMIF('16'!$V:$V,$C124,'16'!$AB:$AB)))-IF($D124="","",IF(ISNA(SUMIF('16'!$B:$B,$D124,'16'!$L:$L)),0,SUMIF('16'!$B:$B,$D124,'16'!$L:$L)))))</f>
        <v>0</v>
      </c>
      <c r="V124" s="36">
        <f>IF($D124="","",(IF($C124="","",IF(ISNA(SUMIF('17'!$V:$V,$C124,'17'!$AB:$AB)),0,SUMIF('17'!$V:$V,$C124,'17'!$AB:$AB)))-IF($D124="","",IF(ISNA(SUMIF('17'!$B:$B,$D124,'17'!$L:$L)),0,SUMIF('17'!$B:$B,$D124,'17'!$L:$L)))))</f>
        <v>0</v>
      </c>
      <c r="W124" s="36">
        <f>IF($D124="","",(IF($C124="","",IF(ISNA(SUMIF('18'!$V:$V,$C124,'18'!$AB:$AB)),0,SUMIF('18'!$V:$V,$C124,'18'!$AB:$AB)))-IF($D124="","",IF(ISNA(SUMIF('18'!$B:$B,$D124,'18'!$L:$L)),0,SUMIF('18'!$B:$B,$D124,'18'!$L:$L)))))</f>
        <v>0</v>
      </c>
      <c r="X124" s="36">
        <f>IF($D124="","",(IF($C124="","",IF(ISNA(SUMIF('19'!$V:$V,$C124,'19'!$AB:$AB)),0,SUMIF('19'!$V:$V,$C124,'19'!$AB:$AB)))-IF($D124="","",IF(ISNA(SUMIF('19'!$B:$B,$D124,'19'!$L:$L)),0,SUMIF('19'!$B:$B,$D124,'19'!$L:$L)))))</f>
        <v>0</v>
      </c>
      <c r="Y124" s="36">
        <f>IF($D124="","",(IF($C124="","",IF(ISNA(SUMIF('20'!$V:$V,$C124,'20'!$AB:$AB)),0,SUMIF('20'!$V:$V,$C124,'20'!$AB:$AB)))-IF($D124="","",IF(ISNA(SUMIF('20'!$B:$B,$D124,'20'!$L:$L)),0,SUMIF('20'!$B:$B,$D124,'20'!$L:$L)))))</f>
        <v>0</v>
      </c>
      <c r="Z124" s="36">
        <f>IF($D124="","",(IF($C124="","",IF(ISNA(SUMIF('21'!$V:$V,$C124,'21'!$AB:$AB)),0,SUMIF('21'!$V:$V,$C124,'21'!$AB:$AB)))-IF($D124="","",IF(ISNA(SUMIF('21'!$B:$B,$D124,'21'!$L:$L)),0,SUMIF('21'!$B:$B,$D124,'21'!$L:$L)))))</f>
        <v>0</v>
      </c>
      <c r="AA124" s="36">
        <f>IF($D124="","",(IF($C124="","",IF(ISNA(SUMIF('22'!$V:$V,$C124,'22'!$AB:$AB)),0,SUMIF('22'!$V:$V,$C124,'22'!$AB:$AB)))-IF($D124="","",IF(ISNA(SUMIF('22'!$B:$B,$D124,'22'!$L:$L)),0,SUMIF('22'!$B:$B,$D124,'22'!$L:$L)))))</f>
        <v>0</v>
      </c>
      <c r="AB124" s="36">
        <f>IF($D124="","",(IF($C124="","",IF(ISNA(SUMIF('23'!$V:$V,$C124,'23'!$AB:$AB)),0,SUMIF('23'!$V:$V,$C124,'23'!$AB:$AB)))-IF($D124="","",IF(ISNA(SUMIF('23'!$B:$B,$D124,'23'!$L:$L)),0,SUMIF('23'!$B:$B,$D124,'23'!$L:$L)))))</f>
        <v>0</v>
      </c>
      <c r="AC124" s="36">
        <f>IF($D124="","",(IF($C124="","",IF(ISNA(SUMIF('24'!$V:$V,$C124,'24'!$AB:$AB)),0,SUMIF('24'!$V:$V,$C124,'24'!$AB:$AB)))-IF($D124="","",IF(ISNA(SUMIF('24'!$B:$B,$D124,'24'!$L:$L)),0,SUMIF('24'!$B:$B,$D124,'24'!$L:$L)))))</f>
        <v>0</v>
      </c>
      <c r="AD124" s="36">
        <f>IF($D124="","",(IF($C124="","",IF(ISNA(SUMIF('25'!$V:$V,$C124,'25'!$AB:$AB)),0,SUMIF('25'!$V:$V,$C124,'25'!$AB:$AB)))-IF($D124="","",IF(ISNA(SUMIF('25'!$B:$B,$D124,'25'!$L:$L)),0,SUMIF('25'!$B:$B,$D124,'25'!$L:$L)))))</f>
        <v>0</v>
      </c>
      <c r="AE124" s="36">
        <f>IF($D124="","",(IF($C124="","",IF(ISNA(SUMIF('26'!$V:$V,$C124,'26'!$AB:$AB)),0,SUMIF('26'!$V:$V,$C124,'26'!$AB:$AB)))-IF($D124="","",IF(ISNA(SUMIF('26'!$B:$B,$D124,'26'!$L:$L)),0,SUMIF('26'!$B:$B,$D124,'26'!$L:$L)))))</f>
        <v>0</v>
      </c>
      <c r="AF124" s="36">
        <f>IF($D124="","",(IF($C124="","",IF(ISNA(SUMIF('27'!$V:$V,$C124,'27'!$AB:$AB)),0,SUMIF('27'!$V:$V,$C124,'27'!$AB:$AB)))-IF($D124="","",IF(ISNA(SUMIF('27'!$B:$B,$D124,'27'!$L:$L)),0,SUMIF('27'!$B:$B,$D124,'27'!$L:$L)))))</f>
        <v>0</v>
      </c>
      <c r="AG124" s="36">
        <f>IF($D124="","",(IF($C124="","",IF(ISNA(SUMIF('28'!$V:$V,$C124,'28'!$AB:$AB)),0,SUMIF('28'!$V:$V,$C124,'28'!$AB:$AB)))-IF($D124="","",IF(ISNA(SUMIF('28'!$B:$B,$D124,'28'!$L:$L)),0,SUMIF('28'!$B:$B,$D124,'28'!$L:$L)))))</f>
        <v>0</v>
      </c>
      <c r="AH124" s="36">
        <f>IF($D124="","",(IF($C124="","",IF(ISNA(SUMIF('29'!$V:$V,$C124,'29'!$AB:$AB)),0,SUMIF('29'!$V:$V,$C124,'29'!$AB:$AB)))-IF($D124="","",IF(ISNA(SUMIF('29'!$B:$B,$D124,'29'!$L:$L)),0,SUMIF('29'!$B:$B,$D124,'29'!$L:$L)))))</f>
        <v>0</v>
      </c>
      <c r="AI124" s="36">
        <f>IF($D124="","",(IF($C124="","",IF(ISNA(SUMIF('30'!$V:$V,$C124,'30'!$AB:$AB)),0,SUMIF('30'!$V:$V,$C124,'30'!$AB:$AB)))-IF($D124="","",IF(ISNA(SUMIF('30'!$B:$B,$D124,'30'!$L:$L)),0,SUMIF('30'!$B:$B,$D124,'30'!$L:$L)))))</f>
        <v>0</v>
      </c>
      <c r="AJ124" s="36">
        <f>IF($D124="","",(IF($C124="","",IF(ISNA(SUMIF('31'!$V:$V,$C124,'31'!$AB:$AB)),0,SUMIF('31'!$V:$V,$C124,'31'!$AB:$AB)))-IF($D124="","",IF(ISNA(SUMIF('31'!$B:$B,$D124,'31'!$L:$L)),0,SUMIF('31'!$B:$B,$D124,'31'!$L:$L)))))</f>
        <v>0</v>
      </c>
      <c r="AK124" s="37">
        <f t="shared" si="8"/>
        <v>0</v>
      </c>
      <c r="AL124" s="33">
        <f t="shared" si="9"/>
        <v>200</v>
      </c>
    </row>
    <row r="125" spans="1:38" ht="17.399999999999999">
      <c r="A125" s="20">
        <v>13</v>
      </c>
      <c r="C125" s="41">
        <f>IF(D125="","",VLOOKUP('CUADRO GENERADO'!D125,'BASE DATOS CONDUCTORES'!B:C,2,FALSE))</f>
        <v>1895</v>
      </c>
      <c r="D125" s="30">
        <f>IFERROR(VLOOKUP(A125,'BASE DATOS CONDUCTORES'!$Y$4:$AB$1001,4,FALSE),"")</f>
        <v>220</v>
      </c>
      <c r="E125" s="36" t="str">
        <f>IF(ISNA(VLOOKUP(D125,SALDOS!B:C,2,FALSE)),"",VLOOKUP(D125,SALDOS!B:C,2,FALSE))</f>
        <v/>
      </c>
      <c r="F125" s="36">
        <f>IF($D125="","",(IF($C125="","",IF(ISNA(SUMIF('1'!$V:$V,$C125,'1'!$AB:$AB)),0,SUMIF('1'!$V:$V,$C125,'1'!$AB:$AB)))-IF($D125="","",IF(ISNA(SUMIF('1'!$B:$B,$D125,'1'!$L:$L)),0,SUMIF('1'!$B:$B,$D125,'1'!$L:$L)))))</f>
        <v>0</v>
      </c>
      <c r="G125" s="36">
        <f>IF($D125="","",(IF($C125="","",IF(ISNA(SUMIF('2'!$V:$V,$C125,'2'!$AB:$AB)),0,SUMIF('2'!$V:$V,$C125,'2'!$AB:$AB)))-IF($D125="","",IF(ISNA(SUMIF('2'!$B:$B,$D125,'2'!$L:$L)),0,SUMIF('2'!$B:$B,$D125,'2'!$L:$L)))))</f>
        <v>0</v>
      </c>
      <c r="H125" s="36">
        <f>IF($D125="","",(IF($C125="","",IF(ISNA(SUMIF('3'!$V:$V,$C125,'3'!$AB:$AB)),0,SUMIF('3'!$V:$V,$C125,'3'!$AB:$AB)))-IF($D125="","",IF(ISNA(SUMIF('3'!$B:$B,$D125,'3'!$L:$L)),0,SUMIF('3'!$B:$B,$D125,'3'!$L:$L)))))</f>
        <v>0</v>
      </c>
      <c r="I125" s="36">
        <f>IF($D125="","",(IF($C125="","",IF(ISNA(SUMIF('4'!$V:$V,$C125,'4'!$AB:$AB)),0,SUMIF('4'!$V:$V,$C125,'4'!$AB:$AB)))-IF($D125="","",IF(ISNA(SUMIF('4'!$B:$B,$D125,'4'!$L:$L)),0,SUMIF('4'!$B:$B,$D125,'4'!$L:$L)))))</f>
        <v>0</v>
      </c>
      <c r="J125" s="36">
        <f>IF($D125="","",(IF($C125="","",IF(ISNA(SUMIF('5'!$V:$V,$C125,'5'!$AB:$AB)),0,SUMIF('5'!$V:$V,$C125,'5'!$AB:$AB)))-IF($D125="","",IF(ISNA(SUMIF('5'!$B:$B,$D125,'5'!$L:$L)),0,SUMIF('5'!$B:$B,$D125,'5'!$L:$L)))))</f>
        <v>0</v>
      </c>
      <c r="K125" s="36">
        <f>IF($D125="","",(IF($C125="","",IF(ISNA(SUMIF('6'!$V:$V,$C125,'6'!$AB:$AB)),0,SUMIF('6'!$V:$V,$C125,'6'!$AB:$AB)))-IF($D125="","",IF(ISNA(SUMIF('6'!$B:$B,$D125,'6'!$L:$L)),0,SUMIF('6'!$B:$B,$D125,'6'!$L:$L)))))</f>
        <v>0</v>
      </c>
      <c r="L125" s="36">
        <f>IF($D125="","",(IF($C125="","",IF(ISNA(SUMIF('7'!$V:$V,$C125,'7'!$AB:$AB)),0,SUMIF('7'!$V:$V,$C125,'7'!$AB:$AB)))-IF($D125="","",IF(ISNA(SUMIF('7'!$B:$B,$D125,'7'!$L:$L)),0,SUMIF('7'!$B:$B,$D125,'7'!$L:$L)))))</f>
        <v>0</v>
      </c>
      <c r="M125" s="36">
        <f>IF($D125="","",(IF($C125="","",IF(ISNA(SUMIF('8'!$V:$V,$C125,'8'!$AB:$AB)),0,SUMIF('8'!$V:$V,$C125,'8'!$AB:$AB)))-IF($D125="","",IF(ISNA(SUMIF('8'!$B:$B,$D125,'8'!$L:$L)),0,SUMIF('8'!$B:$B,$D125,'8'!$L:$L)))))</f>
        <v>0</v>
      </c>
      <c r="N125" s="36">
        <f>IF($D125="","",(IF($C125="","",IF(ISNA(SUMIF('9'!$V:$V,$C125,'9'!$AB:$AB)),0,SUMIF('9'!$V:$V,$C125,'9'!$AB:$AB)))-IF($D125="","",IF(ISNA(SUMIF('9'!$B:$B,$D125,'9'!$L:$L)),0,SUMIF('9'!$B:$B,$D125,'9'!$L:$L)))))</f>
        <v>0</v>
      </c>
      <c r="O125" s="36">
        <f>IF($D125="","",(IF($C125="","",IF(ISNA(SUMIF('10'!$V:$V,$C125,'10'!$AB:$AB)),0,SUMIF('10'!$V:$V,$C125,'10'!$AB:$AB)))-IF($D125="","",IF(ISNA(SUMIF('10'!$B:$B,$D125,'10'!$L:$L)),0,SUMIF('10'!$B:$B,$D125,'10'!$L:$L)))))</f>
        <v>0</v>
      </c>
      <c r="P125" s="36">
        <f>IF($D125="","",(IF($C125="","",IF(ISNA(SUMIF('11'!$V:$V,$C125,'11'!$AB:$AB)),0,SUMIF('11'!$V:$V,$C125,'11'!$AB:$AB)))-IF($D125="","",IF(ISNA(SUMIF('11'!$B:$B,$D125,'11'!$L:$L)),0,SUMIF('11'!$B:$B,$D125,'11'!$L:$L)))))</f>
        <v>0</v>
      </c>
      <c r="Q125" s="36">
        <f>IF($D125="","",(IF($C125="","",IF(ISNA(SUMIF('12'!$V:$V,$C125,'12'!$AB:$AB)),0,SUMIF('12'!$V:$V,$C125,'12'!$AB:$AB)))-IF($D125="","",IF(ISNA(SUMIF('12'!$B:$B,$D125,'12'!$L:$L)),0,SUMIF('12'!$B:$B,$D125,'12'!$L:$L)))))</f>
        <v>0</v>
      </c>
      <c r="R125" s="36">
        <f>IF($D125="","",(IF($C125="","",IF(ISNA(SUMIF('13'!$V:$V,$C125,'13'!$AB:$AB)),0,SUMIF('13'!$V:$V,$C125,'13'!$AB:$AB)))-IF($D125="","",IF(ISNA(SUMIF('13'!$B:$B,$D125,'13'!$L:$L)),0,SUMIF('13'!$B:$B,$D125,'13'!$L:$L)))))</f>
        <v>0</v>
      </c>
      <c r="S125" s="36">
        <f>IF($D125="","",(IF($C125="","",IF(ISNA(SUMIF('14'!$V:$V,$C125,'14'!$AB:$AB)),0,SUMIF('14'!$V:$V,$C125,'14'!$AB:$AB)))-IF($D125="","",IF(ISNA(SUMIF('14'!$B:$B,$D125,'14'!$L:$L)),0,SUMIF('14'!$B:$B,$D125,'14'!$L:$L)))))</f>
        <v>0</v>
      </c>
      <c r="T125" s="36">
        <f>IF($D125="","",(IF($C125="","",IF(ISNA(SUMIF('15'!$V:$V,$C125,'15'!$AB:$AB)),0,SUMIF('15'!$V:$V,$C125,'15'!$AB:$AB)))-IF($D125="","",IF(ISNA(SUMIF('15'!$B:$B,$D125,'15'!$L:$L)),0,SUMIF('15'!$B:$B,$D125,'15'!$L:$L)))))</f>
        <v>0</v>
      </c>
      <c r="U125" s="36">
        <f>IF($D125="","",(IF($C125="","",IF(ISNA(SUMIF('16'!$V:$V,$C125,'16'!$AB:$AB)),0,SUMIF('16'!$V:$V,$C125,'16'!$AB:$AB)))-IF($D125="","",IF(ISNA(SUMIF('16'!$B:$B,$D125,'16'!$L:$L)),0,SUMIF('16'!$B:$B,$D125,'16'!$L:$L)))))</f>
        <v>0</v>
      </c>
      <c r="V125" s="36">
        <f>IF($D125="","",(IF($C125="","",IF(ISNA(SUMIF('17'!$V:$V,$C125,'17'!$AB:$AB)),0,SUMIF('17'!$V:$V,$C125,'17'!$AB:$AB)))-IF($D125="","",IF(ISNA(SUMIF('17'!$B:$B,$D125,'17'!$L:$L)),0,SUMIF('17'!$B:$B,$D125,'17'!$L:$L)))))</f>
        <v>0</v>
      </c>
      <c r="W125" s="36">
        <f>IF($D125="","",(IF($C125="","",IF(ISNA(SUMIF('18'!$V:$V,$C125,'18'!$AB:$AB)),0,SUMIF('18'!$V:$V,$C125,'18'!$AB:$AB)))-IF($D125="","",IF(ISNA(SUMIF('18'!$B:$B,$D125,'18'!$L:$L)),0,SUMIF('18'!$B:$B,$D125,'18'!$L:$L)))))</f>
        <v>0</v>
      </c>
      <c r="X125" s="36">
        <f>IF($D125="","",(IF($C125="","",IF(ISNA(SUMIF('19'!$V:$V,$C125,'19'!$AB:$AB)),0,SUMIF('19'!$V:$V,$C125,'19'!$AB:$AB)))-IF($D125="","",IF(ISNA(SUMIF('19'!$B:$B,$D125,'19'!$L:$L)),0,SUMIF('19'!$B:$B,$D125,'19'!$L:$L)))))</f>
        <v>0</v>
      </c>
      <c r="Y125" s="36">
        <f>IF($D125="","",(IF($C125="","",IF(ISNA(SUMIF('20'!$V:$V,$C125,'20'!$AB:$AB)),0,SUMIF('20'!$V:$V,$C125,'20'!$AB:$AB)))-IF($D125="","",IF(ISNA(SUMIF('20'!$B:$B,$D125,'20'!$L:$L)),0,SUMIF('20'!$B:$B,$D125,'20'!$L:$L)))))</f>
        <v>0</v>
      </c>
      <c r="Z125" s="36">
        <f>IF($D125="","",(IF($C125="","",IF(ISNA(SUMIF('21'!$V:$V,$C125,'21'!$AB:$AB)),0,SUMIF('21'!$V:$V,$C125,'21'!$AB:$AB)))-IF($D125="","",IF(ISNA(SUMIF('21'!$B:$B,$D125,'21'!$L:$L)),0,SUMIF('21'!$B:$B,$D125,'21'!$L:$L)))))</f>
        <v>0</v>
      </c>
      <c r="AA125" s="36">
        <f>IF($D125="","",(IF($C125="","",IF(ISNA(SUMIF('22'!$V:$V,$C125,'22'!$AB:$AB)),0,SUMIF('22'!$V:$V,$C125,'22'!$AB:$AB)))-IF($D125="","",IF(ISNA(SUMIF('22'!$B:$B,$D125,'22'!$L:$L)),0,SUMIF('22'!$B:$B,$D125,'22'!$L:$L)))))</f>
        <v>0</v>
      </c>
      <c r="AB125" s="36">
        <f>IF($D125="","",(IF($C125="","",IF(ISNA(SUMIF('23'!$V:$V,$C125,'23'!$AB:$AB)),0,SUMIF('23'!$V:$V,$C125,'23'!$AB:$AB)))-IF($D125="","",IF(ISNA(SUMIF('23'!$B:$B,$D125,'23'!$L:$L)),0,SUMIF('23'!$B:$B,$D125,'23'!$L:$L)))))</f>
        <v>0</v>
      </c>
      <c r="AC125" s="36">
        <f>IF($D125="","",(IF($C125="","",IF(ISNA(SUMIF('24'!$V:$V,$C125,'24'!$AB:$AB)),0,SUMIF('24'!$V:$V,$C125,'24'!$AB:$AB)))-IF($D125="","",IF(ISNA(SUMIF('24'!$B:$B,$D125,'24'!$L:$L)),0,SUMIF('24'!$B:$B,$D125,'24'!$L:$L)))))</f>
        <v>0</v>
      </c>
      <c r="AD125" s="36">
        <f>IF($D125="","",(IF($C125="","",IF(ISNA(SUMIF('25'!$V:$V,$C125,'25'!$AB:$AB)),0,SUMIF('25'!$V:$V,$C125,'25'!$AB:$AB)))-IF($D125="","",IF(ISNA(SUMIF('25'!$B:$B,$D125,'25'!$L:$L)),0,SUMIF('25'!$B:$B,$D125,'25'!$L:$L)))))</f>
        <v>0</v>
      </c>
      <c r="AE125" s="36">
        <f>IF($D125="","",(IF($C125="","",IF(ISNA(SUMIF('26'!$V:$V,$C125,'26'!$AB:$AB)),0,SUMIF('26'!$V:$V,$C125,'26'!$AB:$AB)))-IF($D125="","",IF(ISNA(SUMIF('26'!$B:$B,$D125,'26'!$L:$L)),0,SUMIF('26'!$B:$B,$D125,'26'!$L:$L)))))</f>
        <v>0</v>
      </c>
      <c r="AF125" s="36">
        <f>IF($D125="","",(IF($C125="","",IF(ISNA(SUMIF('27'!$V:$V,$C125,'27'!$AB:$AB)),0,SUMIF('27'!$V:$V,$C125,'27'!$AB:$AB)))-IF($D125="","",IF(ISNA(SUMIF('27'!$B:$B,$D125,'27'!$L:$L)),0,SUMIF('27'!$B:$B,$D125,'27'!$L:$L)))))</f>
        <v>0</v>
      </c>
      <c r="AG125" s="36">
        <f>IF($D125="","",(IF($C125="","",IF(ISNA(SUMIF('28'!$V:$V,$C125,'28'!$AB:$AB)),0,SUMIF('28'!$V:$V,$C125,'28'!$AB:$AB)))-IF($D125="","",IF(ISNA(SUMIF('28'!$B:$B,$D125,'28'!$L:$L)),0,SUMIF('28'!$B:$B,$D125,'28'!$L:$L)))))</f>
        <v>0</v>
      </c>
      <c r="AH125" s="36">
        <f>IF($D125="","",(IF($C125="","",IF(ISNA(SUMIF('29'!$V:$V,$C125,'29'!$AB:$AB)),0,SUMIF('29'!$V:$V,$C125,'29'!$AB:$AB)))-IF($D125="","",IF(ISNA(SUMIF('29'!$B:$B,$D125,'29'!$L:$L)),0,SUMIF('29'!$B:$B,$D125,'29'!$L:$L)))))</f>
        <v>0</v>
      </c>
      <c r="AI125" s="36">
        <f>IF($D125="","",(IF($C125="","",IF(ISNA(SUMIF('30'!$V:$V,$C125,'30'!$AB:$AB)),0,SUMIF('30'!$V:$V,$C125,'30'!$AB:$AB)))-IF($D125="","",IF(ISNA(SUMIF('30'!$B:$B,$D125,'30'!$L:$L)),0,SUMIF('30'!$B:$B,$D125,'30'!$L:$L)))))</f>
        <v>0</v>
      </c>
      <c r="AJ125" s="36">
        <f>IF($D125="","",(IF($C125="","",IF(ISNA(SUMIF('31'!$V:$V,$C125,'31'!$AB:$AB)),0,SUMIF('31'!$V:$V,$C125,'31'!$AB:$AB)))-IF($D125="","",IF(ISNA(SUMIF('31'!$B:$B,$D125,'31'!$L:$L)),0,SUMIF('31'!$B:$B,$D125,'31'!$L:$L)))))</f>
        <v>0</v>
      </c>
      <c r="AK125" s="37">
        <f t="shared" si="8"/>
        <v>0</v>
      </c>
      <c r="AL125" s="33">
        <f t="shared" si="9"/>
        <v>220</v>
      </c>
    </row>
    <row r="126" spans="1:38" ht="17.399999999999999">
      <c r="A126" s="20">
        <v>14</v>
      </c>
      <c r="C126" s="41">
        <f>IF(D126="","",VLOOKUP('CUADRO GENERADO'!D126,'BASE DATOS CONDUCTORES'!B:C,2,FALSE))</f>
        <v>1982</v>
      </c>
      <c r="D126" s="30">
        <f>IFERROR(VLOOKUP(A126,'BASE DATOS CONDUCTORES'!$Y$4:$AB$1001,4,FALSE),"")</f>
        <v>246</v>
      </c>
      <c r="E126" s="36" t="str">
        <f>IF(ISNA(VLOOKUP(D126,SALDOS!B:C,2,FALSE)),"",VLOOKUP(D126,SALDOS!B:C,2,FALSE))</f>
        <v/>
      </c>
      <c r="F126" s="36">
        <f>IF($D126="","",(IF($C126="","",IF(ISNA(SUMIF('1'!$V:$V,$C126,'1'!$AB:$AB)),0,SUMIF('1'!$V:$V,$C126,'1'!$AB:$AB)))-IF($D126="","",IF(ISNA(SUMIF('1'!$B:$B,$D126,'1'!$L:$L)),0,SUMIF('1'!$B:$B,$D126,'1'!$L:$L)))))</f>
        <v>0</v>
      </c>
      <c r="G126" s="36">
        <f>IF($D126="","",(IF($C126="","",IF(ISNA(SUMIF('2'!$V:$V,$C126,'2'!$AB:$AB)),0,SUMIF('2'!$V:$V,$C126,'2'!$AB:$AB)))-IF($D126="","",IF(ISNA(SUMIF('2'!$B:$B,$D126,'2'!$L:$L)),0,SUMIF('2'!$B:$B,$D126,'2'!$L:$L)))))</f>
        <v>0</v>
      </c>
      <c r="H126" s="36">
        <f>IF($D126="","",(IF($C126="","",IF(ISNA(SUMIF('3'!$V:$V,$C126,'3'!$AB:$AB)),0,SUMIF('3'!$V:$V,$C126,'3'!$AB:$AB)))-IF($D126="","",IF(ISNA(SUMIF('3'!$B:$B,$D126,'3'!$L:$L)),0,SUMIF('3'!$B:$B,$D126,'3'!$L:$L)))))</f>
        <v>0</v>
      </c>
      <c r="I126" s="36">
        <f>IF($D126="","",(IF($C126="","",IF(ISNA(SUMIF('4'!$V:$V,$C126,'4'!$AB:$AB)),0,SUMIF('4'!$V:$V,$C126,'4'!$AB:$AB)))-IF($D126="","",IF(ISNA(SUMIF('4'!$B:$B,$D126,'4'!$L:$L)),0,SUMIF('4'!$B:$B,$D126,'4'!$L:$L)))))</f>
        <v>0</v>
      </c>
      <c r="J126" s="36">
        <f>IF($D126="","",(IF($C126="","",IF(ISNA(SUMIF('5'!$V:$V,$C126,'5'!$AB:$AB)),0,SUMIF('5'!$V:$V,$C126,'5'!$AB:$AB)))-IF($D126="","",IF(ISNA(SUMIF('5'!$B:$B,$D126,'5'!$L:$L)),0,SUMIF('5'!$B:$B,$D126,'5'!$L:$L)))))</f>
        <v>0</v>
      </c>
      <c r="K126" s="36">
        <f>IF($D126="","",(IF($C126="","",IF(ISNA(SUMIF('6'!$V:$V,$C126,'6'!$AB:$AB)),0,SUMIF('6'!$V:$V,$C126,'6'!$AB:$AB)))-IF($D126="","",IF(ISNA(SUMIF('6'!$B:$B,$D126,'6'!$L:$L)),0,SUMIF('6'!$B:$B,$D126,'6'!$L:$L)))))</f>
        <v>0</v>
      </c>
      <c r="L126" s="36">
        <f>IF($D126="","",(IF($C126="","",IF(ISNA(SUMIF('7'!$V:$V,$C126,'7'!$AB:$AB)),0,SUMIF('7'!$V:$V,$C126,'7'!$AB:$AB)))-IF($D126="","",IF(ISNA(SUMIF('7'!$B:$B,$D126,'7'!$L:$L)),0,SUMIF('7'!$B:$B,$D126,'7'!$L:$L)))))</f>
        <v>0</v>
      </c>
      <c r="M126" s="36">
        <f>IF($D126="","",(IF($C126="","",IF(ISNA(SUMIF('8'!$V:$V,$C126,'8'!$AB:$AB)),0,SUMIF('8'!$V:$V,$C126,'8'!$AB:$AB)))-IF($D126="","",IF(ISNA(SUMIF('8'!$B:$B,$D126,'8'!$L:$L)),0,SUMIF('8'!$B:$B,$D126,'8'!$L:$L)))))</f>
        <v>0</v>
      </c>
      <c r="N126" s="36">
        <f>IF($D126="","",(IF($C126="","",IF(ISNA(SUMIF('9'!$V:$V,$C126,'9'!$AB:$AB)),0,SUMIF('9'!$V:$V,$C126,'9'!$AB:$AB)))-IF($D126="","",IF(ISNA(SUMIF('9'!$B:$B,$D126,'9'!$L:$L)),0,SUMIF('9'!$B:$B,$D126,'9'!$L:$L)))))</f>
        <v>0</v>
      </c>
      <c r="O126" s="36">
        <f>IF($D126="","",(IF($C126="","",IF(ISNA(SUMIF('10'!$V:$V,$C126,'10'!$AB:$AB)),0,SUMIF('10'!$V:$V,$C126,'10'!$AB:$AB)))-IF($D126="","",IF(ISNA(SUMIF('10'!$B:$B,$D126,'10'!$L:$L)),0,SUMIF('10'!$B:$B,$D126,'10'!$L:$L)))))</f>
        <v>0</v>
      </c>
      <c r="P126" s="36">
        <f>IF($D126="","",(IF($C126="","",IF(ISNA(SUMIF('11'!$V:$V,$C126,'11'!$AB:$AB)),0,SUMIF('11'!$V:$V,$C126,'11'!$AB:$AB)))-IF($D126="","",IF(ISNA(SUMIF('11'!$B:$B,$D126,'11'!$L:$L)),0,SUMIF('11'!$B:$B,$D126,'11'!$L:$L)))))</f>
        <v>0</v>
      </c>
      <c r="Q126" s="36">
        <f>IF($D126="","",(IF($C126="","",IF(ISNA(SUMIF('12'!$V:$V,$C126,'12'!$AB:$AB)),0,SUMIF('12'!$V:$V,$C126,'12'!$AB:$AB)))-IF($D126="","",IF(ISNA(SUMIF('12'!$B:$B,$D126,'12'!$L:$L)),0,SUMIF('12'!$B:$B,$D126,'12'!$L:$L)))))</f>
        <v>0</v>
      </c>
      <c r="R126" s="36">
        <f>IF($D126="","",(IF($C126="","",IF(ISNA(SUMIF('13'!$V:$V,$C126,'13'!$AB:$AB)),0,SUMIF('13'!$V:$V,$C126,'13'!$AB:$AB)))-IF($D126="","",IF(ISNA(SUMIF('13'!$B:$B,$D126,'13'!$L:$L)),0,SUMIF('13'!$B:$B,$D126,'13'!$L:$L)))))</f>
        <v>0</v>
      </c>
      <c r="S126" s="36">
        <f>IF($D126="","",(IF($C126="","",IF(ISNA(SUMIF('14'!$V:$V,$C126,'14'!$AB:$AB)),0,SUMIF('14'!$V:$V,$C126,'14'!$AB:$AB)))-IF($D126="","",IF(ISNA(SUMIF('14'!$B:$B,$D126,'14'!$L:$L)),0,SUMIF('14'!$B:$B,$D126,'14'!$L:$L)))))</f>
        <v>0</v>
      </c>
      <c r="T126" s="36">
        <f>IF($D126="","",(IF($C126="","",IF(ISNA(SUMIF('15'!$V:$V,$C126,'15'!$AB:$AB)),0,SUMIF('15'!$V:$V,$C126,'15'!$AB:$AB)))-IF($D126="","",IF(ISNA(SUMIF('15'!$B:$B,$D126,'15'!$L:$L)),0,SUMIF('15'!$B:$B,$D126,'15'!$L:$L)))))</f>
        <v>0</v>
      </c>
      <c r="U126" s="36">
        <f>IF($D126="","",(IF($C126="","",IF(ISNA(SUMIF('16'!$V:$V,$C126,'16'!$AB:$AB)),0,SUMIF('16'!$V:$V,$C126,'16'!$AB:$AB)))-IF($D126="","",IF(ISNA(SUMIF('16'!$B:$B,$D126,'16'!$L:$L)),0,SUMIF('16'!$B:$B,$D126,'16'!$L:$L)))))</f>
        <v>0</v>
      </c>
      <c r="V126" s="36">
        <f>IF($D126="","",(IF($C126="","",IF(ISNA(SUMIF('17'!$V:$V,$C126,'17'!$AB:$AB)),0,SUMIF('17'!$V:$V,$C126,'17'!$AB:$AB)))-IF($D126="","",IF(ISNA(SUMIF('17'!$B:$B,$D126,'17'!$L:$L)),0,SUMIF('17'!$B:$B,$D126,'17'!$L:$L)))))</f>
        <v>0</v>
      </c>
      <c r="W126" s="36">
        <f>IF($D126="","",(IF($C126="","",IF(ISNA(SUMIF('18'!$V:$V,$C126,'18'!$AB:$AB)),0,SUMIF('18'!$V:$V,$C126,'18'!$AB:$AB)))-IF($D126="","",IF(ISNA(SUMIF('18'!$B:$B,$D126,'18'!$L:$L)),0,SUMIF('18'!$B:$B,$D126,'18'!$L:$L)))))</f>
        <v>0</v>
      </c>
      <c r="X126" s="36">
        <f>IF($D126="","",(IF($C126="","",IF(ISNA(SUMIF('19'!$V:$V,$C126,'19'!$AB:$AB)),0,SUMIF('19'!$V:$V,$C126,'19'!$AB:$AB)))-IF($D126="","",IF(ISNA(SUMIF('19'!$B:$B,$D126,'19'!$L:$L)),0,SUMIF('19'!$B:$B,$D126,'19'!$L:$L)))))</f>
        <v>0</v>
      </c>
      <c r="Y126" s="36">
        <f>IF($D126="","",(IF($C126="","",IF(ISNA(SUMIF('20'!$V:$V,$C126,'20'!$AB:$AB)),0,SUMIF('20'!$V:$V,$C126,'20'!$AB:$AB)))-IF($D126="","",IF(ISNA(SUMIF('20'!$B:$B,$D126,'20'!$L:$L)),0,SUMIF('20'!$B:$B,$D126,'20'!$L:$L)))))</f>
        <v>0</v>
      </c>
      <c r="Z126" s="36">
        <f>IF($D126="","",(IF($C126="","",IF(ISNA(SUMIF('21'!$V:$V,$C126,'21'!$AB:$AB)),0,SUMIF('21'!$V:$V,$C126,'21'!$AB:$AB)))-IF($D126="","",IF(ISNA(SUMIF('21'!$B:$B,$D126,'21'!$L:$L)),0,SUMIF('21'!$B:$B,$D126,'21'!$L:$L)))))</f>
        <v>0</v>
      </c>
      <c r="AA126" s="36">
        <f>IF($D126="","",(IF($C126="","",IF(ISNA(SUMIF('22'!$V:$V,$C126,'22'!$AB:$AB)),0,SUMIF('22'!$V:$V,$C126,'22'!$AB:$AB)))-IF($D126="","",IF(ISNA(SUMIF('22'!$B:$B,$D126,'22'!$L:$L)),0,SUMIF('22'!$B:$B,$D126,'22'!$L:$L)))))</f>
        <v>0</v>
      </c>
      <c r="AB126" s="36">
        <f>IF($D126="","",(IF($C126="","",IF(ISNA(SUMIF('23'!$V:$V,$C126,'23'!$AB:$AB)),0,SUMIF('23'!$V:$V,$C126,'23'!$AB:$AB)))-IF($D126="","",IF(ISNA(SUMIF('23'!$B:$B,$D126,'23'!$L:$L)),0,SUMIF('23'!$B:$B,$D126,'23'!$L:$L)))))</f>
        <v>0</v>
      </c>
      <c r="AC126" s="36">
        <f>IF($D126="","",(IF($C126="","",IF(ISNA(SUMIF('24'!$V:$V,$C126,'24'!$AB:$AB)),0,SUMIF('24'!$V:$V,$C126,'24'!$AB:$AB)))-IF($D126="","",IF(ISNA(SUMIF('24'!$B:$B,$D126,'24'!$L:$L)),0,SUMIF('24'!$B:$B,$D126,'24'!$L:$L)))))</f>
        <v>0</v>
      </c>
      <c r="AD126" s="36">
        <f>IF($D126="","",(IF($C126="","",IF(ISNA(SUMIF('25'!$V:$V,$C126,'25'!$AB:$AB)),0,SUMIF('25'!$V:$V,$C126,'25'!$AB:$AB)))-IF($D126="","",IF(ISNA(SUMIF('25'!$B:$B,$D126,'25'!$L:$L)),0,SUMIF('25'!$B:$B,$D126,'25'!$L:$L)))))</f>
        <v>0</v>
      </c>
      <c r="AE126" s="36">
        <f>IF($D126="","",(IF($C126="","",IF(ISNA(SUMIF('26'!$V:$V,$C126,'26'!$AB:$AB)),0,SUMIF('26'!$V:$V,$C126,'26'!$AB:$AB)))-IF($D126="","",IF(ISNA(SUMIF('26'!$B:$B,$D126,'26'!$L:$L)),0,SUMIF('26'!$B:$B,$D126,'26'!$L:$L)))))</f>
        <v>0</v>
      </c>
      <c r="AF126" s="36">
        <f>IF($D126="","",(IF($C126="","",IF(ISNA(SUMIF('27'!$V:$V,$C126,'27'!$AB:$AB)),0,SUMIF('27'!$V:$V,$C126,'27'!$AB:$AB)))-IF($D126="","",IF(ISNA(SUMIF('27'!$B:$B,$D126,'27'!$L:$L)),0,SUMIF('27'!$B:$B,$D126,'27'!$L:$L)))))</f>
        <v>0</v>
      </c>
      <c r="AG126" s="36">
        <f>IF($D126="","",(IF($C126="","",IF(ISNA(SUMIF('28'!$V:$V,$C126,'28'!$AB:$AB)),0,SUMIF('28'!$V:$V,$C126,'28'!$AB:$AB)))-IF($D126="","",IF(ISNA(SUMIF('28'!$B:$B,$D126,'28'!$L:$L)),0,SUMIF('28'!$B:$B,$D126,'28'!$L:$L)))))</f>
        <v>0</v>
      </c>
      <c r="AH126" s="36">
        <f>IF($D126="","",(IF($C126="","",IF(ISNA(SUMIF('29'!$V:$V,$C126,'29'!$AB:$AB)),0,SUMIF('29'!$V:$V,$C126,'29'!$AB:$AB)))-IF($D126="","",IF(ISNA(SUMIF('29'!$B:$B,$D126,'29'!$L:$L)),0,SUMIF('29'!$B:$B,$D126,'29'!$L:$L)))))</f>
        <v>0</v>
      </c>
      <c r="AI126" s="36">
        <f>IF($D126="","",(IF($C126="","",IF(ISNA(SUMIF('30'!$V:$V,$C126,'30'!$AB:$AB)),0,SUMIF('30'!$V:$V,$C126,'30'!$AB:$AB)))-IF($D126="","",IF(ISNA(SUMIF('30'!$B:$B,$D126,'30'!$L:$L)),0,SUMIF('30'!$B:$B,$D126,'30'!$L:$L)))))</f>
        <v>0</v>
      </c>
      <c r="AJ126" s="36">
        <f>IF($D126="","",(IF($C126="","",IF(ISNA(SUMIF('31'!$V:$V,$C126,'31'!$AB:$AB)),0,SUMIF('31'!$V:$V,$C126,'31'!$AB:$AB)))-IF($D126="","",IF(ISNA(SUMIF('31'!$B:$B,$D126,'31'!$L:$L)),0,SUMIF('31'!$B:$B,$D126,'31'!$L:$L)))))</f>
        <v>0</v>
      </c>
      <c r="AK126" s="37">
        <f t="shared" si="8"/>
        <v>0</v>
      </c>
      <c r="AL126" s="33">
        <f t="shared" si="9"/>
        <v>246</v>
      </c>
    </row>
    <row r="127" spans="1:38" ht="17.399999999999999">
      <c r="A127" s="20">
        <v>15</v>
      </c>
      <c r="C127" s="41">
        <f>IF(D127="","",VLOOKUP('CUADRO GENERADO'!D127,'BASE DATOS CONDUCTORES'!B:C,2,FALSE))</f>
        <v>1958</v>
      </c>
      <c r="D127" s="30">
        <f>IFERROR(VLOOKUP(A127,'BASE DATOS CONDUCTORES'!$Y$4:$AB$1001,4,FALSE),"")</f>
        <v>255</v>
      </c>
      <c r="E127" s="36" t="str">
        <f>IF(ISNA(VLOOKUP(D127,SALDOS!B:C,2,FALSE)),"",VLOOKUP(D127,SALDOS!B:C,2,FALSE))</f>
        <v/>
      </c>
      <c r="F127" s="36">
        <f>IF($D127="","",(IF($C127="","",IF(ISNA(SUMIF('1'!$V:$V,$C127,'1'!$AB:$AB)),0,SUMIF('1'!$V:$V,$C127,'1'!$AB:$AB)))-IF($D127="","",IF(ISNA(SUMIF('1'!$B:$B,$D127,'1'!$L:$L)),0,SUMIF('1'!$B:$B,$D127,'1'!$L:$L)))))</f>
        <v>0</v>
      </c>
      <c r="G127" s="36">
        <f>IF($D127="","",(IF($C127="","",IF(ISNA(SUMIF('2'!$V:$V,$C127,'2'!$AB:$AB)),0,SUMIF('2'!$V:$V,$C127,'2'!$AB:$AB)))-IF($D127="","",IF(ISNA(SUMIF('2'!$B:$B,$D127,'2'!$L:$L)),0,SUMIF('2'!$B:$B,$D127,'2'!$L:$L)))))</f>
        <v>0</v>
      </c>
      <c r="H127" s="36">
        <f>IF($D127="","",(IF($C127="","",IF(ISNA(SUMIF('3'!$V:$V,$C127,'3'!$AB:$AB)),0,SUMIF('3'!$V:$V,$C127,'3'!$AB:$AB)))-IF($D127="","",IF(ISNA(SUMIF('3'!$B:$B,$D127,'3'!$L:$L)),0,SUMIF('3'!$B:$B,$D127,'3'!$L:$L)))))</f>
        <v>0</v>
      </c>
      <c r="I127" s="36">
        <f>IF($D127="","",(IF($C127="","",IF(ISNA(SUMIF('4'!$V:$V,$C127,'4'!$AB:$AB)),0,SUMIF('4'!$V:$V,$C127,'4'!$AB:$AB)))-IF($D127="","",IF(ISNA(SUMIF('4'!$B:$B,$D127,'4'!$L:$L)),0,SUMIF('4'!$B:$B,$D127,'4'!$L:$L)))))</f>
        <v>0</v>
      </c>
      <c r="J127" s="36">
        <f>IF($D127="","",(IF($C127="","",IF(ISNA(SUMIF('5'!$V:$V,$C127,'5'!$AB:$AB)),0,SUMIF('5'!$V:$V,$C127,'5'!$AB:$AB)))-IF($D127="","",IF(ISNA(SUMIF('5'!$B:$B,$D127,'5'!$L:$L)),0,SUMIF('5'!$B:$B,$D127,'5'!$L:$L)))))</f>
        <v>0</v>
      </c>
      <c r="K127" s="36">
        <f>IF($D127="","",(IF($C127="","",IF(ISNA(SUMIF('6'!$V:$V,$C127,'6'!$AB:$AB)),0,SUMIF('6'!$V:$V,$C127,'6'!$AB:$AB)))-IF($D127="","",IF(ISNA(SUMIF('6'!$B:$B,$D127,'6'!$L:$L)),0,SUMIF('6'!$B:$B,$D127,'6'!$L:$L)))))</f>
        <v>0</v>
      </c>
      <c r="L127" s="36">
        <f>IF($D127="","",(IF($C127="","",IF(ISNA(SUMIF('7'!$V:$V,$C127,'7'!$AB:$AB)),0,SUMIF('7'!$V:$V,$C127,'7'!$AB:$AB)))-IF($D127="","",IF(ISNA(SUMIF('7'!$B:$B,$D127,'7'!$L:$L)),0,SUMIF('7'!$B:$B,$D127,'7'!$L:$L)))))</f>
        <v>0</v>
      </c>
      <c r="M127" s="36">
        <f>IF($D127="","",(IF($C127="","",IF(ISNA(SUMIF('8'!$V:$V,$C127,'8'!$AB:$AB)),0,SUMIF('8'!$V:$V,$C127,'8'!$AB:$AB)))-IF($D127="","",IF(ISNA(SUMIF('8'!$B:$B,$D127,'8'!$L:$L)),0,SUMIF('8'!$B:$B,$D127,'8'!$L:$L)))))</f>
        <v>0</v>
      </c>
      <c r="N127" s="36">
        <f>IF($D127="","",(IF($C127="","",IF(ISNA(SUMIF('9'!$V:$V,$C127,'9'!$AB:$AB)),0,SUMIF('9'!$V:$V,$C127,'9'!$AB:$AB)))-IF($D127="","",IF(ISNA(SUMIF('9'!$B:$B,$D127,'9'!$L:$L)),0,SUMIF('9'!$B:$B,$D127,'9'!$L:$L)))))</f>
        <v>0</v>
      </c>
      <c r="O127" s="36">
        <f>IF($D127="","",(IF($C127="","",IF(ISNA(SUMIF('10'!$V:$V,$C127,'10'!$AB:$AB)),0,SUMIF('10'!$V:$V,$C127,'10'!$AB:$AB)))-IF($D127="","",IF(ISNA(SUMIF('10'!$B:$B,$D127,'10'!$L:$L)),0,SUMIF('10'!$B:$B,$D127,'10'!$L:$L)))))</f>
        <v>0</v>
      </c>
      <c r="P127" s="36">
        <f>IF($D127="","",(IF($C127="","",IF(ISNA(SUMIF('11'!$V:$V,$C127,'11'!$AB:$AB)),0,SUMIF('11'!$V:$V,$C127,'11'!$AB:$AB)))-IF($D127="","",IF(ISNA(SUMIF('11'!$B:$B,$D127,'11'!$L:$L)),0,SUMIF('11'!$B:$B,$D127,'11'!$L:$L)))))</f>
        <v>0</v>
      </c>
      <c r="Q127" s="36">
        <f>IF($D127="","",(IF($C127="","",IF(ISNA(SUMIF('12'!$V:$V,$C127,'12'!$AB:$AB)),0,SUMIF('12'!$V:$V,$C127,'12'!$AB:$AB)))-IF($D127="","",IF(ISNA(SUMIF('12'!$B:$B,$D127,'12'!$L:$L)),0,SUMIF('12'!$B:$B,$D127,'12'!$L:$L)))))</f>
        <v>0</v>
      </c>
      <c r="R127" s="36">
        <f>IF($D127="","",(IF($C127="","",IF(ISNA(SUMIF('13'!$V:$V,$C127,'13'!$AB:$AB)),0,SUMIF('13'!$V:$V,$C127,'13'!$AB:$AB)))-IF($D127="","",IF(ISNA(SUMIF('13'!$B:$B,$D127,'13'!$L:$L)),0,SUMIF('13'!$B:$B,$D127,'13'!$L:$L)))))</f>
        <v>0</v>
      </c>
      <c r="S127" s="36">
        <f>IF($D127="","",(IF($C127="","",IF(ISNA(SUMIF('14'!$V:$V,$C127,'14'!$AB:$AB)),0,SUMIF('14'!$V:$V,$C127,'14'!$AB:$AB)))-IF($D127="","",IF(ISNA(SUMIF('14'!$B:$B,$D127,'14'!$L:$L)),0,SUMIF('14'!$B:$B,$D127,'14'!$L:$L)))))</f>
        <v>0</v>
      </c>
      <c r="T127" s="36">
        <f>IF($D127="","",(IF($C127="","",IF(ISNA(SUMIF('15'!$V:$V,$C127,'15'!$AB:$AB)),0,SUMIF('15'!$V:$V,$C127,'15'!$AB:$AB)))-IF($D127="","",IF(ISNA(SUMIF('15'!$B:$B,$D127,'15'!$L:$L)),0,SUMIF('15'!$B:$B,$D127,'15'!$L:$L)))))</f>
        <v>0</v>
      </c>
      <c r="U127" s="36">
        <f>IF($D127="","",(IF($C127="","",IF(ISNA(SUMIF('16'!$V:$V,$C127,'16'!$AB:$AB)),0,SUMIF('16'!$V:$V,$C127,'16'!$AB:$AB)))-IF($D127="","",IF(ISNA(SUMIF('16'!$B:$B,$D127,'16'!$L:$L)),0,SUMIF('16'!$B:$B,$D127,'16'!$L:$L)))))</f>
        <v>0</v>
      </c>
      <c r="V127" s="36">
        <f>IF($D127="","",(IF($C127="","",IF(ISNA(SUMIF('17'!$V:$V,$C127,'17'!$AB:$AB)),0,SUMIF('17'!$V:$V,$C127,'17'!$AB:$AB)))-IF($D127="","",IF(ISNA(SUMIF('17'!$B:$B,$D127,'17'!$L:$L)),0,SUMIF('17'!$B:$B,$D127,'17'!$L:$L)))))</f>
        <v>0</v>
      </c>
      <c r="W127" s="36">
        <f>IF($D127="","",(IF($C127="","",IF(ISNA(SUMIF('18'!$V:$V,$C127,'18'!$AB:$AB)),0,SUMIF('18'!$V:$V,$C127,'18'!$AB:$AB)))-IF($D127="","",IF(ISNA(SUMIF('18'!$B:$B,$D127,'18'!$L:$L)),0,SUMIF('18'!$B:$B,$D127,'18'!$L:$L)))))</f>
        <v>0</v>
      </c>
      <c r="X127" s="36">
        <f>IF($D127="","",(IF($C127="","",IF(ISNA(SUMIF('19'!$V:$V,$C127,'19'!$AB:$AB)),0,SUMIF('19'!$V:$V,$C127,'19'!$AB:$AB)))-IF($D127="","",IF(ISNA(SUMIF('19'!$B:$B,$D127,'19'!$L:$L)),0,SUMIF('19'!$B:$B,$D127,'19'!$L:$L)))))</f>
        <v>0</v>
      </c>
      <c r="Y127" s="36">
        <f>IF($D127="","",(IF($C127="","",IF(ISNA(SUMIF('20'!$V:$V,$C127,'20'!$AB:$AB)),0,SUMIF('20'!$V:$V,$C127,'20'!$AB:$AB)))-IF($D127="","",IF(ISNA(SUMIF('20'!$B:$B,$D127,'20'!$L:$L)),0,SUMIF('20'!$B:$B,$D127,'20'!$L:$L)))))</f>
        <v>0</v>
      </c>
      <c r="Z127" s="36">
        <f>IF($D127="","",(IF($C127="","",IF(ISNA(SUMIF('21'!$V:$V,$C127,'21'!$AB:$AB)),0,SUMIF('21'!$V:$V,$C127,'21'!$AB:$AB)))-IF($D127="","",IF(ISNA(SUMIF('21'!$B:$B,$D127,'21'!$L:$L)),0,SUMIF('21'!$B:$B,$D127,'21'!$L:$L)))))</f>
        <v>0</v>
      </c>
      <c r="AA127" s="36">
        <f>IF($D127="","",(IF($C127="","",IF(ISNA(SUMIF('22'!$V:$V,$C127,'22'!$AB:$AB)),0,SUMIF('22'!$V:$V,$C127,'22'!$AB:$AB)))-IF($D127="","",IF(ISNA(SUMIF('22'!$B:$B,$D127,'22'!$L:$L)),0,SUMIF('22'!$B:$B,$D127,'22'!$L:$L)))))</f>
        <v>0</v>
      </c>
      <c r="AB127" s="36">
        <f>IF($D127="","",(IF($C127="","",IF(ISNA(SUMIF('23'!$V:$V,$C127,'23'!$AB:$AB)),0,SUMIF('23'!$V:$V,$C127,'23'!$AB:$AB)))-IF($D127="","",IF(ISNA(SUMIF('23'!$B:$B,$D127,'23'!$L:$L)),0,SUMIF('23'!$B:$B,$D127,'23'!$L:$L)))))</f>
        <v>0</v>
      </c>
      <c r="AC127" s="36">
        <f>IF($D127="","",(IF($C127="","",IF(ISNA(SUMIF('24'!$V:$V,$C127,'24'!$AB:$AB)),0,SUMIF('24'!$V:$V,$C127,'24'!$AB:$AB)))-IF($D127="","",IF(ISNA(SUMIF('24'!$B:$B,$D127,'24'!$L:$L)),0,SUMIF('24'!$B:$B,$D127,'24'!$L:$L)))))</f>
        <v>0</v>
      </c>
      <c r="AD127" s="36">
        <f>IF($D127="","",(IF($C127="","",IF(ISNA(SUMIF('25'!$V:$V,$C127,'25'!$AB:$AB)),0,SUMIF('25'!$V:$V,$C127,'25'!$AB:$AB)))-IF($D127="","",IF(ISNA(SUMIF('25'!$B:$B,$D127,'25'!$L:$L)),0,SUMIF('25'!$B:$B,$D127,'25'!$L:$L)))))</f>
        <v>0</v>
      </c>
      <c r="AE127" s="36">
        <f>IF($D127="","",(IF($C127="","",IF(ISNA(SUMIF('26'!$V:$V,$C127,'26'!$AB:$AB)),0,SUMIF('26'!$V:$V,$C127,'26'!$AB:$AB)))-IF($D127="","",IF(ISNA(SUMIF('26'!$B:$B,$D127,'26'!$L:$L)),0,SUMIF('26'!$B:$B,$D127,'26'!$L:$L)))))</f>
        <v>0</v>
      </c>
      <c r="AF127" s="36">
        <f>IF($D127="","",(IF($C127="","",IF(ISNA(SUMIF('27'!$V:$V,$C127,'27'!$AB:$AB)),0,SUMIF('27'!$V:$V,$C127,'27'!$AB:$AB)))-IF($D127="","",IF(ISNA(SUMIF('27'!$B:$B,$D127,'27'!$L:$L)),0,SUMIF('27'!$B:$B,$D127,'27'!$L:$L)))))</f>
        <v>0</v>
      </c>
      <c r="AG127" s="36">
        <f>IF($D127="","",(IF($C127="","",IF(ISNA(SUMIF('28'!$V:$V,$C127,'28'!$AB:$AB)),0,SUMIF('28'!$V:$V,$C127,'28'!$AB:$AB)))-IF($D127="","",IF(ISNA(SUMIF('28'!$B:$B,$D127,'28'!$L:$L)),0,SUMIF('28'!$B:$B,$D127,'28'!$L:$L)))))</f>
        <v>0</v>
      </c>
      <c r="AH127" s="36">
        <f>IF($D127="","",(IF($C127="","",IF(ISNA(SUMIF('29'!$V:$V,$C127,'29'!$AB:$AB)),0,SUMIF('29'!$V:$V,$C127,'29'!$AB:$AB)))-IF($D127="","",IF(ISNA(SUMIF('29'!$B:$B,$D127,'29'!$L:$L)),0,SUMIF('29'!$B:$B,$D127,'29'!$L:$L)))))</f>
        <v>0</v>
      </c>
      <c r="AI127" s="36">
        <f>IF($D127="","",(IF($C127="","",IF(ISNA(SUMIF('30'!$V:$V,$C127,'30'!$AB:$AB)),0,SUMIF('30'!$V:$V,$C127,'30'!$AB:$AB)))-IF($D127="","",IF(ISNA(SUMIF('30'!$B:$B,$D127,'30'!$L:$L)),0,SUMIF('30'!$B:$B,$D127,'30'!$L:$L)))))</f>
        <v>0</v>
      </c>
      <c r="AJ127" s="36">
        <f>IF($D127="","",(IF($C127="","",IF(ISNA(SUMIF('31'!$V:$V,$C127,'31'!$AB:$AB)),0,SUMIF('31'!$V:$V,$C127,'31'!$AB:$AB)))-IF($D127="","",IF(ISNA(SUMIF('31'!$B:$B,$D127,'31'!$L:$L)),0,SUMIF('31'!$B:$B,$D127,'31'!$L:$L)))))</f>
        <v>0</v>
      </c>
      <c r="AK127" s="37">
        <f t="shared" si="8"/>
        <v>0</v>
      </c>
      <c r="AL127" s="33">
        <f t="shared" si="9"/>
        <v>255</v>
      </c>
    </row>
    <row r="128" spans="1:38" ht="17.399999999999999">
      <c r="A128" s="20">
        <v>16</v>
      </c>
      <c r="C128" s="41">
        <f>IF(D128="","",VLOOKUP('CUADRO GENERADO'!D128,'BASE DATOS CONDUCTORES'!B:C,2,FALSE))</f>
        <v>4230</v>
      </c>
      <c r="D128" s="30">
        <f>IFERROR(VLOOKUP(A128,'BASE DATOS CONDUCTORES'!$Y$4:$AB$1001,4,FALSE),"")</f>
        <v>261</v>
      </c>
      <c r="E128" s="36" t="str">
        <f>IF(ISNA(VLOOKUP(D128,SALDOS!B:C,2,FALSE)),"",VLOOKUP(D128,SALDOS!B:C,2,FALSE))</f>
        <v/>
      </c>
      <c r="F128" s="36">
        <f>IF($D128="","",(IF($C128="","",IF(ISNA(SUMIF('1'!$V:$V,$C128,'1'!$AB:$AB)),0,SUMIF('1'!$V:$V,$C128,'1'!$AB:$AB)))-IF($D128="","",IF(ISNA(SUMIF('1'!$B:$B,$D128,'1'!$L:$L)),0,SUMIF('1'!$B:$B,$D128,'1'!$L:$L)))))</f>
        <v>0</v>
      </c>
      <c r="G128" s="36">
        <f>IF($D128="","",(IF($C128="","",IF(ISNA(SUMIF('2'!$V:$V,$C128,'2'!$AB:$AB)),0,SUMIF('2'!$V:$V,$C128,'2'!$AB:$AB)))-IF($D128="","",IF(ISNA(SUMIF('2'!$B:$B,$D128,'2'!$L:$L)),0,SUMIF('2'!$B:$B,$D128,'2'!$L:$L)))))</f>
        <v>0</v>
      </c>
      <c r="H128" s="36">
        <f>IF($D128="","",(IF($C128="","",IF(ISNA(SUMIF('3'!$V:$V,$C128,'3'!$AB:$AB)),0,SUMIF('3'!$V:$V,$C128,'3'!$AB:$AB)))-IF($D128="","",IF(ISNA(SUMIF('3'!$B:$B,$D128,'3'!$L:$L)),0,SUMIF('3'!$B:$B,$D128,'3'!$L:$L)))))</f>
        <v>0</v>
      </c>
      <c r="I128" s="36">
        <f>IF($D128="","",(IF($C128="","",IF(ISNA(SUMIF('4'!$V:$V,$C128,'4'!$AB:$AB)),0,SUMIF('4'!$V:$V,$C128,'4'!$AB:$AB)))-IF($D128="","",IF(ISNA(SUMIF('4'!$B:$B,$D128,'4'!$L:$L)),0,SUMIF('4'!$B:$B,$D128,'4'!$L:$L)))))</f>
        <v>0</v>
      </c>
      <c r="J128" s="36">
        <f>IF($D128="","",(IF($C128="","",IF(ISNA(SUMIF('5'!$V:$V,$C128,'5'!$AB:$AB)),0,SUMIF('5'!$V:$V,$C128,'5'!$AB:$AB)))-IF($D128="","",IF(ISNA(SUMIF('5'!$B:$B,$D128,'5'!$L:$L)),0,SUMIF('5'!$B:$B,$D128,'5'!$L:$L)))))</f>
        <v>0</v>
      </c>
      <c r="K128" s="36">
        <f>IF($D128="","",(IF($C128="","",IF(ISNA(SUMIF('6'!$V:$V,$C128,'6'!$AB:$AB)),0,SUMIF('6'!$V:$V,$C128,'6'!$AB:$AB)))-IF($D128="","",IF(ISNA(SUMIF('6'!$B:$B,$D128,'6'!$L:$L)),0,SUMIF('6'!$B:$B,$D128,'6'!$L:$L)))))</f>
        <v>0</v>
      </c>
      <c r="L128" s="36">
        <f>IF($D128="","",(IF($C128="","",IF(ISNA(SUMIF('7'!$V:$V,$C128,'7'!$AB:$AB)),0,SUMIF('7'!$V:$V,$C128,'7'!$AB:$AB)))-IF($D128="","",IF(ISNA(SUMIF('7'!$B:$B,$D128,'7'!$L:$L)),0,SUMIF('7'!$B:$B,$D128,'7'!$L:$L)))))</f>
        <v>0</v>
      </c>
      <c r="M128" s="36">
        <f>IF($D128="","",(IF($C128="","",IF(ISNA(SUMIF('8'!$V:$V,$C128,'8'!$AB:$AB)),0,SUMIF('8'!$V:$V,$C128,'8'!$AB:$AB)))-IF($D128="","",IF(ISNA(SUMIF('8'!$B:$B,$D128,'8'!$L:$L)),0,SUMIF('8'!$B:$B,$D128,'8'!$L:$L)))))</f>
        <v>0</v>
      </c>
      <c r="N128" s="36">
        <f>IF($D128="","",(IF($C128="","",IF(ISNA(SUMIF('9'!$V:$V,$C128,'9'!$AB:$AB)),0,SUMIF('9'!$V:$V,$C128,'9'!$AB:$AB)))-IF($D128="","",IF(ISNA(SUMIF('9'!$B:$B,$D128,'9'!$L:$L)),0,SUMIF('9'!$B:$B,$D128,'9'!$L:$L)))))</f>
        <v>0</v>
      </c>
      <c r="O128" s="36">
        <f>IF($D128="","",(IF($C128="","",IF(ISNA(SUMIF('10'!$V:$V,$C128,'10'!$AB:$AB)),0,SUMIF('10'!$V:$V,$C128,'10'!$AB:$AB)))-IF($D128="","",IF(ISNA(SUMIF('10'!$B:$B,$D128,'10'!$L:$L)),0,SUMIF('10'!$B:$B,$D128,'10'!$L:$L)))))</f>
        <v>0</v>
      </c>
      <c r="P128" s="36">
        <f>IF($D128="","",(IF($C128="","",IF(ISNA(SUMIF('11'!$V:$V,$C128,'11'!$AB:$AB)),0,SUMIF('11'!$V:$V,$C128,'11'!$AB:$AB)))-IF($D128="","",IF(ISNA(SUMIF('11'!$B:$B,$D128,'11'!$L:$L)),0,SUMIF('11'!$B:$B,$D128,'11'!$L:$L)))))</f>
        <v>0</v>
      </c>
      <c r="Q128" s="36">
        <f>IF($D128="","",(IF($C128="","",IF(ISNA(SUMIF('12'!$V:$V,$C128,'12'!$AB:$AB)),0,SUMIF('12'!$V:$V,$C128,'12'!$AB:$AB)))-IF($D128="","",IF(ISNA(SUMIF('12'!$B:$B,$D128,'12'!$L:$L)),0,SUMIF('12'!$B:$B,$D128,'12'!$L:$L)))))</f>
        <v>0</v>
      </c>
      <c r="R128" s="36">
        <f>IF($D128="","",(IF($C128="","",IF(ISNA(SUMIF('13'!$V:$V,$C128,'13'!$AB:$AB)),0,SUMIF('13'!$V:$V,$C128,'13'!$AB:$AB)))-IF($D128="","",IF(ISNA(SUMIF('13'!$B:$B,$D128,'13'!$L:$L)),0,SUMIF('13'!$B:$B,$D128,'13'!$L:$L)))))</f>
        <v>0</v>
      </c>
      <c r="S128" s="36">
        <f>IF($D128="","",(IF($C128="","",IF(ISNA(SUMIF('14'!$V:$V,$C128,'14'!$AB:$AB)),0,SUMIF('14'!$V:$V,$C128,'14'!$AB:$AB)))-IF($D128="","",IF(ISNA(SUMIF('14'!$B:$B,$D128,'14'!$L:$L)),0,SUMIF('14'!$B:$B,$D128,'14'!$L:$L)))))</f>
        <v>0</v>
      </c>
      <c r="T128" s="36">
        <f>IF($D128="","",(IF($C128="","",IF(ISNA(SUMIF('15'!$V:$V,$C128,'15'!$AB:$AB)),0,SUMIF('15'!$V:$V,$C128,'15'!$AB:$AB)))-IF($D128="","",IF(ISNA(SUMIF('15'!$B:$B,$D128,'15'!$L:$L)),0,SUMIF('15'!$B:$B,$D128,'15'!$L:$L)))))</f>
        <v>0</v>
      </c>
      <c r="U128" s="36">
        <f>IF($D128="","",(IF($C128="","",IF(ISNA(SUMIF('16'!$V:$V,$C128,'16'!$AB:$AB)),0,SUMIF('16'!$V:$V,$C128,'16'!$AB:$AB)))-IF($D128="","",IF(ISNA(SUMIF('16'!$B:$B,$D128,'16'!$L:$L)),0,SUMIF('16'!$B:$B,$D128,'16'!$L:$L)))))</f>
        <v>0</v>
      </c>
      <c r="V128" s="36">
        <f>IF($D128="","",(IF($C128="","",IF(ISNA(SUMIF('17'!$V:$V,$C128,'17'!$AB:$AB)),0,SUMIF('17'!$V:$V,$C128,'17'!$AB:$AB)))-IF($D128="","",IF(ISNA(SUMIF('17'!$B:$B,$D128,'17'!$L:$L)),0,SUMIF('17'!$B:$B,$D128,'17'!$L:$L)))))</f>
        <v>0</v>
      </c>
      <c r="W128" s="36">
        <f>IF($D128="","",(IF($C128="","",IF(ISNA(SUMIF('18'!$V:$V,$C128,'18'!$AB:$AB)),0,SUMIF('18'!$V:$V,$C128,'18'!$AB:$AB)))-IF($D128="","",IF(ISNA(SUMIF('18'!$B:$B,$D128,'18'!$L:$L)),0,SUMIF('18'!$B:$B,$D128,'18'!$L:$L)))))</f>
        <v>0</v>
      </c>
      <c r="X128" s="36">
        <f>IF($D128="","",(IF($C128="","",IF(ISNA(SUMIF('19'!$V:$V,$C128,'19'!$AB:$AB)),0,SUMIF('19'!$V:$V,$C128,'19'!$AB:$AB)))-IF($D128="","",IF(ISNA(SUMIF('19'!$B:$B,$D128,'19'!$L:$L)),0,SUMIF('19'!$B:$B,$D128,'19'!$L:$L)))))</f>
        <v>0</v>
      </c>
      <c r="Y128" s="36">
        <f>IF($D128="","",(IF($C128="","",IF(ISNA(SUMIF('20'!$V:$V,$C128,'20'!$AB:$AB)),0,SUMIF('20'!$V:$V,$C128,'20'!$AB:$AB)))-IF($D128="","",IF(ISNA(SUMIF('20'!$B:$B,$D128,'20'!$L:$L)),0,SUMIF('20'!$B:$B,$D128,'20'!$L:$L)))))</f>
        <v>0</v>
      </c>
      <c r="Z128" s="36">
        <f>IF($D128="","",(IF($C128="","",IF(ISNA(SUMIF('21'!$V:$V,$C128,'21'!$AB:$AB)),0,SUMIF('21'!$V:$V,$C128,'21'!$AB:$AB)))-IF($D128="","",IF(ISNA(SUMIF('21'!$B:$B,$D128,'21'!$L:$L)),0,SUMIF('21'!$B:$B,$D128,'21'!$L:$L)))))</f>
        <v>0</v>
      </c>
      <c r="AA128" s="36">
        <f>IF($D128="","",(IF($C128="","",IF(ISNA(SUMIF('22'!$V:$V,$C128,'22'!$AB:$AB)),0,SUMIF('22'!$V:$V,$C128,'22'!$AB:$AB)))-IF($D128="","",IF(ISNA(SUMIF('22'!$B:$B,$D128,'22'!$L:$L)),0,SUMIF('22'!$B:$B,$D128,'22'!$L:$L)))))</f>
        <v>0</v>
      </c>
      <c r="AB128" s="36">
        <f>IF($D128="","",(IF($C128="","",IF(ISNA(SUMIF('23'!$V:$V,$C128,'23'!$AB:$AB)),0,SUMIF('23'!$V:$V,$C128,'23'!$AB:$AB)))-IF($D128="","",IF(ISNA(SUMIF('23'!$B:$B,$D128,'23'!$L:$L)),0,SUMIF('23'!$B:$B,$D128,'23'!$L:$L)))))</f>
        <v>0</v>
      </c>
      <c r="AC128" s="36">
        <f>IF($D128="","",(IF($C128="","",IF(ISNA(SUMIF('24'!$V:$V,$C128,'24'!$AB:$AB)),0,SUMIF('24'!$V:$V,$C128,'24'!$AB:$AB)))-IF($D128="","",IF(ISNA(SUMIF('24'!$B:$B,$D128,'24'!$L:$L)),0,SUMIF('24'!$B:$B,$D128,'24'!$L:$L)))))</f>
        <v>0</v>
      </c>
      <c r="AD128" s="36">
        <f>IF($D128="","",(IF($C128="","",IF(ISNA(SUMIF('25'!$V:$V,$C128,'25'!$AB:$AB)),0,SUMIF('25'!$V:$V,$C128,'25'!$AB:$AB)))-IF($D128="","",IF(ISNA(SUMIF('25'!$B:$B,$D128,'25'!$L:$L)),0,SUMIF('25'!$B:$B,$D128,'25'!$L:$L)))))</f>
        <v>0</v>
      </c>
      <c r="AE128" s="36">
        <f>IF($D128="","",(IF($C128="","",IF(ISNA(SUMIF('26'!$V:$V,$C128,'26'!$AB:$AB)),0,SUMIF('26'!$V:$V,$C128,'26'!$AB:$AB)))-IF($D128="","",IF(ISNA(SUMIF('26'!$B:$B,$D128,'26'!$L:$L)),0,SUMIF('26'!$B:$B,$D128,'26'!$L:$L)))))</f>
        <v>0</v>
      </c>
      <c r="AF128" s="36">
        <f>IF($D128="","",(IF($C128="","",IF(ISNA(SUMIF('27'!$V:$V,$C128,'27'!$AB:$AB)),0,SUMIF('27'!$V:$V,$C128,'27'!$AB:$AB)))-IF($D128="","",IF(ISNA(SUMIF('27'!$B:$B,$D128,'27'!$L:$L)),0,SUMIF('27'!$B:$B,$D128,'27'!$L:$L)))))</f>
        <v>0</v>
      </c>
      <c r="AG128" s="36">
        <f>IF($D128="","",(IF($C128="","",IF(ISNA(SUMIF('28'!$V:$V,$C128,'28'!$AB:$AB)),0,SUMIF('28'!$V:$V,$C128,'28'!$AB:$AB)))-IF($D128="","",IF(ISNA(SUMIF('28'!$B:$B,$D128,'28'!$L:$L)),0,SUMIF('28'!$B:$B,$D128,'28'!$L:$L)))))</f>
        <v>0</v>
      </c>
      <c r="AH128" s="36">
        <f>IF($D128="","",(IF($C128="","",IF(ISNA(SUMIF('29'!$V:$V,$C128,'29'!$AB:$AB)),0,SUMIF('29'!$V:$V,$C128,'29'!$AB:$AB)))-IF($D128="","",IF(ISNA(SUMIF('29'!$B:$B,$D128,'29'!$L:$L)),0,SUMIF('29'!$B:$B,$D128,'29'!$L:$L)))))</f>
        <v>0</v>
      </c>
      <c r="AI128" s="36">
        <f>IF($D128="","",(IF($C128="","",IF(ISNA(SUMIF('30'!$V:$V,$C128,'30'!$AB:$AB)),0,SUMIF('30'!$V:$V,$C128,'30'!$AB:$AB)))-IF($D128="","",IF(ISNA(SUMIF('30'!$B:$B,$D128,'30'!$L:$L)),0,SUMIF('30'!$B:$B,$D128,'30'!$L:$L)))))</f>
        <v>0</v>
      </c>
      <c r="AJ128" s="36">
        <f>IF($D128="","",(IF($C128="","",IF(ISNA(SUMIF('31'!$V:$V,$C128,'31'!$AB:$AB)),0,SUMIF('31'!$V:$V,$C128,'31'!$AB:$AB)))-IF($D128="","",IF(ISNA(SUMIF('31'!$B:$B,$D128,'31'!$L:$L)),0,SUMIF('31'!$B:$B,$D128,'31'!$L:$L)))))</f>
        <v>0</v>
      </c>
      <c r="AK128" s="37">
        <f t="shared" si="8"/>
        <v>0</v>
      </c>
      <c r="AL128" s="33">
        <f t="shared" si="9"/>
        <v>261</v>
      </c>
    </row>
    <row r="129" spans="1:38" ht="17.399999999999999">
      <c r="A129" s="20">
        <v>17</v>
      </c>
      <c r="C129" s="41">
        <f>IF(D129="","",VLOOKUP('CUADRO GENERADO'!D129,'BASE DATOS CONDUCTORES'!B:C,2,FALSE))</f>
        <v>4430</v>
      </c>
      <c r="D129" s="30">
        <f>IFERROR(VLOOKUP(A129,'BASE DATOS CONDUCTORES'!$Y$4:$AB$1001,4,FALSE),"")</f>
        <v>262</v>
      </c>
      <c r="E129" s="36" t="str">
        <f>IF(ISNA(VLOOKUP(D129,SALDOS!B:C,2,FALSE)),"",VLOOKUP(D129,SALDOS!B:C,2,FALSE))</f>
        <v/>
      </c>
      <c r="F129" s="36">
        <f>IF($D129="","",(IF($C129="","",IF(ISNA(SUMIF('1'!$V:$V,$C129,'1'!$AB:$AB)),0,SUMIF('1'!$V:$V,$C129,'1'!$AB:$AB)))-IF($D129="","",IF(ISNA(SUMIF('1'!$B:$B,$D129,'1'!$L:$L)),0,SUMIF('1'!$B:$B,$D129,'1'!$L:$L)))))</f>
        <v>0</v>
      </c>
      <c r="G129" s="36">
        <f>IF($D129="","",(IF($C129="","",IF(ISNA(SUMIF('2'!$V:$V,$C129,'2'!$AB:$AB)),0,SUMIF('2'!$V:$V,$C129,'2'!$AB:$AB)))-IF($D129="","",IF(ISNA(SUMIF('2'!$B:$B,$D129,'2'!$L:$L)),0,SUMIF('2'!$B:$B,$D129,'2'!$L:$L)))))</f>
        <v>0</v>
      </c>
      <c r="H129" s="36">
        <f>IF($D129="","",(IF($C129="","",IF(ISNA(SUMIF('3'!$V:$V,$C129,'3'!$AB:$AB)),0,SUMIF('3'!$V:$V,$C129,'3'!$AB:$AB)))-IF($D129="","",IF(ISNA(SUMIF('3'!$B:$B,$D129,'3'!$L:$L)),0,SUMIF('3'!$B:$B,$D129,'3'!$L:$L)))))</f>
        <v>0</v>
      </c>
      <c r="I129" s="36">
        <f>IF($D129="","",(IF($C129="","",IF(ISNA(SUMIF('4'!$V:$V,$C129,'4'!$AB:$AB)),0,SUMIF('4'!$V:$V,$C129,'4'!$AB:$AB)))-IF($D129="","",IF(ISNA(SUMIF('4'!$B:$B,$D129,'4'!$L:$L)),0,SUMIF('4'!$B:$B,$D129,'4'!$L:$L)))))</f>
        <v>0</v>
      </c>
      <c r="J129" s="36">
        <f>IF($D129="","",(IF($C129="","",IF(ISNA(SUMIF('5'!$V:$V,$C129,'5'!$AB:$AB)),0,SUMIF('5'!$V:$V,$C129,'5'!$AB:$AB)))-IF($D129="","",IF(ISNA(SUMIF('5'!$B:$B,$D129,'5'!$L:$L)),0,SUMIF('5'!$B:$B,$D129,'5'!$L:$L)))))</f>
        <v>0</v>
      </c>
      <c r="K129" s="36">
        <f>IF($D129="","",(IF($C129="","",IF(ISNA(SUMIF('6'!$V:$V,$C129,'6'!$AB:$AB)),0,SUMIF('6'!$V:$V,$C129,'6'!$AB:$AB)))-IF($D129="","",IF(ISNA(SUMIF('6'!$B:$B,$D129,'6'!$L:$L)),0,SUMIF('6'!$B:$B,$D129,'6'!$L:$L)))))</f>
        <v>0</v>
      </c>
      <c r="L129" s="36">
        <f>IF($D129="","",(IF($C129="","",IF(ISNA(SUMIF('7'!$V:$V,$C129,'7'!$AB:$AB)),0,SUMIF('7'!$V:$V,$C129,'7'!$AB:$AB)))-IF($D129="","",IF(ISNA(SUMIF('7'!$B:$B,$D129,'7'!$L:$L)),0,SUMIF('7'!$B:$B,$D129,'7'!$L:$L)))))</f>
        <v>0</v>
      </c>
      <c r="M129" s="36">
        <f>IF($D129="","",(IF($C129="","",IF(ISNA(SUMIF('8'!$V:$V,$C129,'8'!$AB:$AB)),0,SUMIF('8'!$V:$V,$C129,'8'!$AB:$AB)))-IF($D129="","",IF(ISNA(SUMIF('8'!$B:$B,$D129,'8'!$L:$L)),0,SUMIF('8'!$B:$B,$D129,'8'!$L:$L)))))</f>
        <v>0</v>
      </c>
      <c r="N129" s="36">
        <f>IF($D129="","",(IF($C129="","",IF(ISNA(SUMIF('9'!$V:$V,$C129,'9'!$AB:$AB)),0,SUMIF('9'!$V:$V,$C129,'9'!$AB:$AB)))-IF($D129="","",IF(ISNA(SUMIF('9'!$B:$B,$D129,'9'!$L:$L)),0,SUMIF('9'!$B:$B,$D129,'9'!$L:$L)))))</f>
        <v>0</v>
      </c>
      <c r="O129" s="36">
        <f>IF($D129="","",(IF($C129="","",IF(ISNA(SUMIF('10'!$V:$V,$C129,'10'!$AB:$AB)),0,SUMIF('10'!$V:$V,$C129,'10'!$AB:$AB)))-IF($D129="","",IF(ISNA(SUMIF('10'!$B:$B,$D129,'10'!$L:$L)),0,SUMIF('10'!$B:$B,$D129,'10'!$L:$L)))))</f>
        <v>0</v>
      </c>
      <c r="P129" s="36">
        <f>IF($D129="","",(IF($C129="","",IF(ISNA(SUMIF('11'!$V:$V,$C129,'11'!$AB:$AB)),0,SUMIF('11'!$V:$V,$C129,'11'!$AB:$AB)))-IF($D129="","",IF(ISNA(SUMIF('11'!$B:$B,$D129,'11'!$L:$L)),0,SUMIF('11'!$B:$B,$D129,'11'!$L:$L)))))</f>
        <v>0</v>
      </c>
      <c r="Q129" s="36">
        <f>IF($D129="","",(IF($C129="","",IF(ISNA(SUMIF('12'!$V:$V,$C129,'12'!$AB:$AB)),0,SUMIF('12'!$V:$V,$C129,'12'!$AB:$AB)))-IF($D129="","",IF(ISNA(SUMIF('12'!$B:$B,$D129,'12'!$L:$L)),0,SUMIF('12'!$B:$B,$D129,'12'!$L:$L)))))</f>
        <v>0</v>
      </c>
      <c r="R129" s="36">
        <f>IF($D129="","",(IF($C129="","",IF(ISNA(SUMIF('13'!$V:$V,$C129,'13'!$AB:$AB)),0,SUMIF('13'!$V:$V,$C129,'13'!$AB:$AB)))-IF($D129="","",IF(ISNA(SUMIF('13'!$B:$B,$D129,'13'!$L:$L)),0,SUMIF('13'!$B:$B,$D129,'13'!$L:$L)))))</f>
        <v>0</v>
      </c>
      <c r="S129" s="36">
        <f>IF($D129="","",(IF($C129="","",IF(ISNA(SUMIF('14'!$V:$V,$C129,'14'!$AB:$AB)),0,SUMIF('14'!$V:$V,$C129,'14'!$AB:$AB)))-IF($D129="","",IF(ISNA(SUMIF('14'!$B:$B,$D129,'14'!$L:$L)),0,SUMIF('14'!$B:$B,$D129,'14'!$L:$L)))))</f>
        <v>0</v>
      </c>
      <c r="T129" s="36">
        <f>IF($D129="","",(IF($C129="","",IF(ISNA(SUMIF('15'!$V:$V,$C129,'15'!$AB:$AB)),0,SUMIF('15'!$V:$V,$C129,'15'!$AB:$AB)))-IF($D129="","",IF(ISNA(SUMIF('15'!$B:$B,$D129,'15'!$L:$L)),0,SUMIF('15'!$B:$B,$D129,'15'!$L:$L)))))</f>
        <v>0</v>
      </c>
      <c r="U129" s="36">
        <f>IF($D129="","",(IF($C129="","",IF(ISNA(SUMIF('16'!$V:$V,$C129,'16'!$AB:$AB)),0,SUMIF('16'!$V:$V,$C129,'16'!$AB:$AB)))-IF($D129="","",IF(ISNA(SUMIF('16'!$B:$B,$D129,'16'!$L:$L)),0,SUMIF('16'!$B:$B,$D129,'16'!$L:$L)))))</f>
        <v>0</v>
      </c>
      <c r="V129" s="36">
        <f>IF($D129="","",(IF($C129="","",IF(ISNA(SUMIF('17'!$V:$V,$C129,'17'!$AB:$AB)),0,SUMIF('17'!$V:$V,$C129,'17'!$AB:$AB)))-IF($D129="","",IF(ISNA(SUMIF('17'!$B:$B,$D129,'17'!$L:$L)),0,SUMIF('17'!$B:$B,$D129,'17'!$L:$L)))))</f>
        <v>0</v>
      </c>
      <c r="W129" s="36">
        <f>IF($D129="","",(IF($C129="","",IF(ISNA(SUMIF('18'!$V:$V,$C129,'18'!$AB:$AB)),0,SUMIF('18'!$V:$V,$C129,'18'!$AB:$AB)))-IF($D129="","",IF(ISNA(SUMIF('18'!$B:$B,$D129,'18'!$L:$L)),0,SUMIF('18'!$B:$B,$D129,'18'!$L:$L)))))</f>
        <v>0</v>
      </c>
      <c r="X129" s="36">
        <f>IF($D129="","",(IF($C129="","",IF(ISNA(SUMIF('19'!$V:$V,$C129,'19'!$AB:$AB)),0,SUMIF('19'!$V:$V,$C129,'19'!$AB:$AB)))-IF($D129="","",IF(ISNA(SUMIF('19'!$B:$B,$D129,'19'!$L:$L)),0,SUMIF('19'!$B:$B,$D129,'19'!$L:$L)))))</f>
        <v>0</v>
      </c>
      <c r="Y129" s="36">
        <f>IF($D129="","",(IF($C129="","",IF(ISNA(SUMIF('20'!$V:$V,$C129,'20'!$AB:$AB)),0,SUMIF('20'!$V:$V,$C129,'20'!$AB:$AB)))-IF($D129="","",IF(ISNA(SUMIF('20'!$B:$B,$D129,'20'!$L:$L)),0,SUMIF('20'!$B:$B,$D129,'20'!$L:$L)))))</f>
        <v>0</v>
      </c>
      <c r="Z129" s="36">
        <f>IF($D129="","",(IF($C129="","",IF(ISNA(SUMIF('21'!$V:$V,$C129,'21'!$AB:$AB)),0,SUMIF('21'!$V:$V,$C129,'21'!$AB:$AB)))-IF($D129="","",IF(ISNA(SUMIF('21'!$B:$B,$D129,'21'!$L:$L)),0,SUMIF('21'!$B:$B,$D129,'21'!$L:$L)))))</f>
        <v>0</v>
      </c>
      <c r="AA129" s="36">
        <f>IF($D129="","",(IF($C129="","",IF(ISNA(SUMIF('22'!$V:$V,$C129,'22'!$AB:$AB)),0,SUMIF('22'!$V:$V,$C129,'22'!$AB:$AB)))-IF($D129="","",IF(ISNA(SUMIF('22'!$B:$B,$D129,'22'!$L:$L)),0,SUMIF('22'!$B:$B,$D129,'22'!$L:$L)))))</f>
        <v>0</v>
      </c>
      <c r="AB129" s="36">
        <f>IF($D129="","",(IF($C129="","",IF(ISNA(SUMIF('23'!$V:$V,$C129,'23'!$AB:$AB)),0,SUMIF('23'!$V:$V,$C129,'23'!$AB:$AB)))-IF($D129="","",IF(ISNA(SUMIF('23'!$B:$B,$D129,'23'!$L:$L)),0,SUMIF('23'!$B:$B,$D129,'23'!$L:$L)))))</f>
        <v>0</v>
      </c>
      <c r="AC129" s="36">
        <f>IF($D129="","",(IF($C129="","",IF(ISNA(SUMIF('24'!$V:$V,$C129,'24'!$AB:$AB)),0,SUMIF('24'!$V:$V,$C129,'24'!$AB:$AB)))-IF($D129="","",IF(ISNA(SUMIF('24'!$B:$B,$D129,'24'!$L:$L)),0,SUMIF('24'!$B:$B,$D129,'24'!$L:$L)))))</f>
        <v>0</v>
      </c>
      <c r="AD129" s="36">
        <f>IF($D129="","",(IF($C129="","",IF(ISNA(SUMIF('25'!$V:$V,$C129,'25'!$AB:$AB)),0,SUMIF('25'!$V:$V,$C129,'25'!$AB:$AB)))-IF($D129="","",IF(ISNA(SUMIF('25'!$B:$B,$D129,'25'!$L:$L)),0,SUMIF('25'!$B:$B,$D129,'25'!$L:$L)))))</f>
        <v>0</v>
      </c>
      <c r="AE129" s="36">
        <f>IF($D129="","",(IF($C129="","",IF(ISNA(SUMIF('26'!$V:$V,$C129,'26'!$AB:$AB)),0,SUMIF('26'!$V:$V,$C129,'26'!$AB:$AB)))-IF($D129="","",IF(ISNA(SUMIF('26'!$B:$B,$D129,'26'!$L:$L)),0,SUMIF('26'!$B:$B,$D129,'26'!$L:$L)))))</f>
        <v>0</v>
      </c>
      <c r="AF129" s="36">
        <f>IF($D129="","",(IF($C129="","",IF(ISNA(SUMIF('27'!$V:$V,$C129,'27'!$AB:$AB)),0,SUMIF('27'!$V:$V,$C129,'27'!$AB:$AB)))-IF($D129="","",IF(ISNA(SUMIF('27'!$B:$B,$D129,'27'!$L:$L)),0,SUMIF('27'!$B:$B,$D129,'27'!$L:$L)))))</f>
        <v>0</v>
      </c>
      <c r="AG129" s="36">
        <f>IF($D129="","",(IF($C129="","",IF(ISNA(SUMIF('28'!$V:$V,$C129,'28'!$AB:$AB)),0,SUMIF('28'!$V:$V,$C129,'28'!$AB:$AB)))-IF($D129="","",IF(ISNA(SUMIF('28'!$B:$B,$D129,'28'!$L:$L)),0,SUMIF('28'!$B:$B,$D129,'28'!$L:$L)))))</f>
        <v>0</v>
      </c>
      <c r="AH129" s="36">
        <f>IF($D129="","",(IF($C129="","",IF(ISNA(SUMIF('29'!$V:$V,$C129,'29'!$AB:$AB)),0,SUMIF('29'!$V:$V,$C129,'29'!$AB:$AB)))-IF($D129="","",IF(ISNA(SUMIF('29'!$B:$B,$D129,'29'!$L:$L)),0,SUMIF('29'!$B:$B,$D129,'29'!$L:$L)))))</f>
        <v>0</v>
      </c>
      <c r="AI129" s="36">
        <f>IF($D129="","",(IF($C129="","",IF(ISNA(SUMIF('30'!$V:$V,$C129,'30'!$AB:$AB)),0,SUMIF('30'!$V:$V,$C129,'30'!$AB:$AB)))-IF($D129="","",IF(ISNA(SUMIF('30'!$B:$B,$D129,'30'!$L:$L)),0,SUMIF('30'!$B:$B,$D129,'30'!$L:$L)))))</f>
        <v>0</v>
      </c>
      <c r="AJ129" s="36">
        <f>IF($D129="","",(IF($C129="","",IF(ISNA(SUMIF('31'!$V:$V,$C129,'31'!$AB:$AB)),0,SUMIF('31'!$V:$V,$C129,'31'!$AB:$AB)))-IF($D129="","",IF(ISNA(SUMIF('31'!$B:$B,$D129,'31'!$L:$L)),0,SUMIF('31'!$B:$B,$D129,'31'!$L:$L)))))</f>
        <v>0</v>
      </c>
      <c r="AK129" s="37">
        <f t="shared" si="8"/>
        <v>0</v>
      </c>
      <c r="AL129" s="33">
        <f t="shared" si="9"/>
        <v>262</v>
      </c>
    </row>
    <row r="130" spans="1:38" ht="17.399999999999999">
      <c r="A130" s="20">
        <v>18</v>
      </c>
      <c r="C130" s="41">
        <f>IF(D130="","",VLOOKUP('CUADRO GENERADO'!D130,'BASE DATOS CONDUCTORES'!B:C,2,FALSE))</f>
        <v>6206</v>
      </c>
      <c r="D130" s="30">
        <f>IFERROR(VLOOKUP(A130,'BASE DATOS CONDUCTORES'!$Y$4:$AB$1001,4,FALSE),"")</f>
        <v>263</v>
      </c>
      <c r="E130" s="36" t="str">
        <f>IF(ISNA(VLOOKUP(D130,SALDOS!B:C,2,FALSE)),"",VLOOKUP(D130,SALDOS!B:C,2,FALSE))</f>
        <v/>
      </c>
      <c r="F130" s="36">
        <f>IF($D130="","",(IF($C130="","",IF(ISNA(SUMIF('1'!$V:$V,$C130,'1'!$AB:$AB)),0,SUMIF('1'!$V:$V,$C130,'1'!$AB:$AB)))-IF($D130="","",IF(ISNA(SUMIF('1'!$B:$B,$D130,'1'!$L:$L)),0,SUMIF('1'!$B:$B,$D130,'1'!$L:$L)))))</f>
        <v>0</v>
      </c>
      <c r="G130" s="36">
        <f>IF($D130="","",(IF($C130="","",IF(ISNA(SUMIF('2'!$V:$V,$C130,'2'!$AB:$AB)),0,SUMIF('2'!$V:$V,$C130,'2'!$AB:$AB)))-IF($D130="","",IF(ISNA(SUMIF('2'!$B:$B,$D130,'2'!$L:$L)),0,SUMIF('2'!$B:$B,$D130,'2'!$L:$L)))))</f>
        <v>0</v>
      </c>
      <c r="H130" s="36">
        <f>IF($D130="","",(IF($C130="","",IF(ISNA(SUMIF('3'!$V:$V,$C130,'3'!$AB:$AB)),0,SUMIF('3'!$V:$V,$C130,'3'!$AB:$AB)))-IF($D130="","",IF(ISNA(SUMIF('3'!$B:$B,$D130,'3'!$L:$L)),0,SUMIF('3'!$B:$B,$D130,'3'!$L:$L)))))</f>
        <v>0</v>
      </c>
      <c r="I130" s="36">
        <f>IF($D130="","",(IF($C130="","",IF(ISNA(SUMIF('4'!$V:$V,$C130,'4'!$AB:$AB)),0,SUMIF('4'!$V:$V,$C130,'4'!$AB:$AB)))-IF($D130="","",IF(ISNA(SUMIF('4'!$B:$B,$D130,'4'!$L:$L)),0,SUMIF('4'!$B:$B,$D130,'4'!$L:$L)))))</f>
        <v>0</v>
      </c>
      <c r="J130" s="36">
        <f>IF($D130="","",(IF($C130="","",IF(ISNA(SUMIF('5'!$V:$V,$C130,'5'!$AB:$AB)),0,SUMIF('5'!$V:$V,$C130,'5'!$AB:$AB)))-IF($D130="","",IF(ISNA(SUMIF('5'!$B:$B,$D130,'5'!$L:$L)),0,SUMIF('5'!$B:$B,$D130,'5'!$L:$L)))))</f>
        <v>0</v>
      </c>
      <c r="K130" s="36">
        <f>IF($D130="","",(IF($C130="","",IF(ISNA(SUMIF('6'!$V:$V,$C130,'6'!$AB:$AB)),0,SUMIF('6'!$V:$V,$C130,'6'!$AB:$AB)))-IF($D130="","",IF(ISNA(SUMIF('6'!$B:$B,$D130,'6'!$L:$L)),0,SUMIF('6'!$B:$B,$D130,'6'!$L:$L)))))</f>
        <v>0</v>
      </c>
      <c r="L130" s="36">
        <f>IF($D130="","",(IF($C130="","",IF(ISNA(SUMIF('7'!$V:$V,$C130,'7'!$AB:$AB)),0,SUMIF('7'!$V:$V,$C130,'7'!$AB:$AB)))-IF($D130="","",IF(ISNA(SUMIF('7'!$B:$B,$D130,'7'!$L:$L)),0,SUMIF('7'!$B:$B,$D130,'7'!$L:$L)))))</f>
        <v>0</v>
      </c>
      <c r="M130" s="36">
        <f>IF($D130="","",(IF($C130="","",IF(ISNA(SUMIF('8'!$V:$V,$C130,'8'!$AB:$AB)),0,SUMIF('8'!$V:$V,$C130,'8'!$AB:$AB)))-IF($D130="","",IF(ISNA(SUMIF('8'!$B:$B,$D130,'8'!$L:$L)),0,SUMIF('8'!$B:$B,$D130,'8'!$L:$L)))))</f>
        <v>0</v>
      </c>
      <c r="N130" s="36">
        <f>IF($D130="","",(IF($C130="","",IF(ISNA(SUMIF('9'!$V:$V,$C130,'9'!$AB:$AB)),0,SUMIF('9'!$V:$V,$C130,'9'!$AB:$AB)))-IF($D130="","",IF(ISNA(SUMIF('9'!$B:$B,$D130,'9'!$L:$L)),0,SUMIF('9'!$B:$B,$D130,'9'!$L:$L)))))</f>
        <v>0</v>
      </c>
      <c r="O130" s="36">
        <f>IF($D130="","",(IF($C130="","",IF(ISNA(SUMIF('10'!$V:$V,$C130,'10'!$AB:$AB)),0,SUMIF('10'!$V:$V,$C130,'10'!$AB:$AB)))-IF($D130="","",IF(ISNA(SUMIF('10'!$B:$B,$D130,'10'!$L:$L)),0,SUMIF('10'!$B:$B,$D130,'10'!$L:$L)))))</f>
        <v>0</v>
      </c>
      <c r="P130" s="36">
        <f>IF($D130="","",(IF($C130="","",IF(ISNA(SUMIF('11'!$V:$V,$C130,'11'!$AB:$AB)),0,SUMIF('11'!$V:$V,$C130,'11'!$AB:$AB)))-IF($D130="","",IF(ISNA(SUMIF('11'!$B:$B,$D130,'11'!$L:$L)),0,SUMIF('11'!$B:$B,$D130,'11'!$L:$L)))))</f>
        <v>0</v>
      </c>
      <c r="Q130" s="36">
        <f>IF($D130="","",(IF($C130="","",IF(ISNA(SUMIF('12'!$V:$V,$C130,'12'!$AB:$AB)),0,SUMIF('12'!$V:$V,$C130,'12'!$AB:$AB)))-IF($D130="","",IF(ISNA(SUMIF('12'!$B:$B,$D130,'12'!$L:$L)),0,SUMIF('12'!$B:$B,$D130,'12'!$L:$L)))))</f>
        <v>0</v>
      </c>
      <c r="R130" s="36">
        <f>IF($D130="","",(IF($C130="","",IF(ISNA(SUMIF('13'!$V:$V,$C130,'13'!$AB:$AB)),0,SUMIF('13'!$V:$V,$C130,'13'!$AB:$AB)))-IF($D130="","",IF(ISNA(SUMIF('13'!$B:$B,$D130,'13'!$L:$L)),0,SUMIF('13'!$B:$B,$D130,'13'!$L:$L)))))</f>
        <v>0</v>
      </c>
      <c r="S130" s="36">
        <f>IF($D130="","",(IF($C130="","",IF(ISNA(SUMIF('14'!$V:$V,$C130,'14'!$AB:$AB)),0,SUMIF('14'!$V:$V,$C130,'14'!$AB:$AB)))-IF($D130="","",IF(ISNA(SUMIF('14'!$B:$B,$D130,'14'!$L:$L)),0,SUMIF('14'!$B:$B,$D130,'14'!$L:$L)))))</f>
        <v>0</v>
      </c>
      <c r="T130" s="36">
        <f>IF($D130="","",(IF($C130="","",IF(ISNA(SUMIF('15'!$V:$V,$C130,'15'!$AB:$AB)),0,SUMIF('15'!$V:$V,$C130,'15'!$AB:$AB)))-IF($D130="","",IF(ISNA(SUMIF('15'!$B:$B,$D130,'15'!$L:$L)),0,SUMIF('15'!$B:$B,$D130,'15'!$L:$L)))))</f>
        <v>0</v>
      </c>
      <c r="U130" s="36">
        <f>IF($D130="","",(IF($C130="","",IF(ISNA(SUMIF('16'!$V:$V,$C130,'16'!$AB:$AB)),0,SUMIF('16'!$V:$V,$C130,'16'!$AB:$AB)))-IF($D130="","",IF(ISNA(SUMIF('16'!$B:$B,$D130,'16'!$L:$L)),0,SUMIF('16'!$B:$B,$D130,'16'!$L:$L)))))</f>
        <v>0</v>
      </c>
      <c r="V130" s="36">
        <f>IF($D130="","",(IF($C130="","",IF(ISNA(SUMIF('17'!$V:$V,$C130,'17'!$AB:$AB)),0,SUMIF('17'!$V:$V,$C130,'17'!$AB:$AB)))-IF($D130="","",IF(ISNA(SUMIF('17'!$B:$B,$D130,'17'!$L:$L)),0,SUMIF('17'!$B:$B,$D130,'17'!$L:$L)))))</f>
        <v>0</v>
      </c>
      <c r="W130" s="36">
        <f>IF($D130="","",(IF($C130="","",IF(ISNA(SUMIF('18'!$V:$V,$C130,'18'!$AB:$AB)),0,SUMIF('18'!$V:$V,$C130,'18'!$AB:$AB)))-IF($D130="","",IF(ISNA(SUMIF('18'!$B:$B,$D130,'18'!$L:$L)),0,SUMIF('18'!$B:$B,$D130,'18'!$L:$L)))))</f>
        <v>0</v>
      </c>
      <c r="X130" s="36">
        <f>IF($D130="","",(IF($C130="","",IF(ISNA(SUMIF('19'!$V:$V,$C130,'19'!$AB:$AB)),0,SUMIF('19'!$V:$V,$C130,'19'!$AB:$AB)))-IF($D130="","",IF(ISNA(SUMIF('19'!$B:$B,$D130,'19'!$L:$L)),0,SUMIF('19'!$B:$B,$D130,'19'!$L:$L)))))</f>
        <v>0</v>
      </c>
      <c r="Y130" s="36">
        <f>IF($D130="","",(IF($C130="","",IF(ISNA(SUMIF('20'!$V:$V,$C130,'20'!$AB:$AB)),0,SUMIF('20'!$V:$V,$C130,'20'!$AB:$AB)))-IF($D130="","",IF(ISNA(SUMIF('20'!$B:$B,$D130,'20'!$L:$L)),0,SUMIF('20'!$B:$B,$D130,'20'!$L:$L)))))</f>
        <v>0</v>
      </c>
      <c r="Z130" s="36">
        <f>IF($D130="","",(IF($C130="","",IF(ISNA(SUMIF('21'!$V:$V,$C130,'21'!$AB:$AB)),0,SUMIF('21'!$V:$V,$C130,'21'!$AB:$AB)))-IF($D130="","",IF(ISNA(SUMIF('21'!$B:$B,$D130,'21'!$L:$L)),0,SUMIF('21'!$B:$B,$D130,'21'!$L:$L)))))</f>
        <v>0</v>
      </c>
      <c r="AA130" s="36">
        <f>IF($D130="","",(IF($C130="","",IF(ISNA(SUMIF('22'!$V:$V,$C130,'22'!$AB:$AB)),0,SUMIF('22'!$V:$V,$C130,'22'!$AB:$AB)))-IF($D130="","",IF(ISNA(SUMIF('22'!$B:$B,$D130,'22'!$L:$L)),0,SUMIF('22'!$B:$B,$D130,'22'!$L:$L)))))</f>
        <v>0</v>
      </c>
      <c r="AB130" s="36">
        <f>IF($D130="","",(IF($C130="","",IF(ISNA(SUMIF('23'!$V:$V,$C130,'23'!$AB:$AB)),0,SUMIF('23'!$V:$V,$C130,'23'!$AB:$AB)))-IF($D130="","",IF(ISNA(SUMIF('23'!$B:$B,$D130,'23'!$L:$L)),0,SUMIF('23'!$B:$B,$D130,'23'!$L:$L)))))</f>
        <v>0</v>
      </c>
      <c r="AC130" s="36">
        <f>IF($D130="","",(IF($C130="","",IF(ISNA(SUMIF('24'!$V:$V,$C130,'24'!$AB:$AB)),0,SUMIF('24'!$V:$V,$C130,'24'!$AB:$AB)))-IF($D130="","",IF(ISNA(SUMIF('24'!$B:$B,$D130,'24'!$L:$L)),0,SUMIF('24'!$B:$B,$D130,'24'!$L:$L)))))</f>
        <v>0</v>
      </c>
      <c r="AD130" s="36">
        <f>IF($D130="","",(IF($C130="","",IF(ISNA(SUMIF('25'!$V:$V,$C130,'25'!$AB:$AB)),0,SUMIF('25'!$V:$V,$C130,'25'!$AB:$AB)))-IF($D130="","",IF(ISNA(SUMIF('25'!$B:$B,$D130,'25'!$L:$L)),0,SUMIF('25'!$B:$B,$D130,'25'!$L:$L)))))</f>
        <v>0</v>
      </c>
      <c r="AE130" s="36">
        <f>IF($D130="","",(IF($C130="","",IF(ISNA(SUMIF('26'!$V:$V,$C130,'26'!$AB:$AB)),0,SUMIF('26'!$V:$V,$C130,'26'!$AB:$AB)))-IF($D130="","",IF(ISNA(SUMIF('26'!$B:$B,$D130,'26'!$L:$L)),0,SUMIF('26'!$B:$B,$D130,'26'!$L:$L)))))</f>
        <v>0</v>
      </c>
      <c r="AF130" s="36">
        <f>IF($D130="","",(IF($C130="","",IF(ISNA(SUMIF('27'!$V:$V,$C130,'27'!$AB:$AB)),0,SUMIF('27'!$V:$V,$C130,'27'!$AB:$AB)))-IF($D130="","",IF(ISNA(SUMIF('27'!$B:$B,$D130,'27'!$L:$L)),0,SUMIF('27'!$B:$B,$D130,'27'!$L:$L)))))</f>
        <v>0</v>
      </c>
      <c r="AG130" s="36">
        <f>IF($D130="","",(IF($C130="","",IF(ISNA(SUMIF('28'!$V:$V,$C130,'28'!$AB:$AB)),0,SUMIF('28'!$V:$V,$C130,'28'!$AB:$AB)))-IF($D130="","",IF(ISNA(SUMIF('28'!$B:$B,$D130,'28'!$L:$L)),0,SUMIF('28'!$B:$B,$D130,'28'!$L:$L)))))</f>
        <v>0</v>
      </c>
      <c r="AH130" s="36">
        <f>IF($D130="","",(IF($C130="","",IF(ISNA(SUMIF('29'!$V:$V,$C130,'29'!$AB:$AB)),0,SUMIF('29'!$V:$V,$C130,'29'!$AB:$AB)))-IF($D130="","",IF(ISNA(SUMIF('29'!$B:$B,$D130,'29'!$L:$L)),0,SUMIF('29'!$B:$B,$D130,'29'!$L:$L)))))</f>
        <v>0</v>
      </c>
      <c r="AI130" s="36">
        <f>IF($D130="","",(IF($C130="","",IF(ISNA(SUMIF('30'!$V:$V,$C130,'30'!$AB:$AB)),0,SUMIF('30'!$V:$V,$C130,'30'!$AB:$AB)))-IF($D130="","",IF(ISNA(SUMIF('30'!$B:$B,$D130,'30'!$L:$L)),0,SUMIF('30'!$B:$B,$D130,'30'!$L:$L)))))</f>
        <v>0</v>
      </c>
      <c r="AJ130" s="36">
        <f>IF($D130="","",(IF($C130="","",IF(ISNA(SUMIF('31'!$V:$V,$C130,'31'!$AB:$AB)),0,SUMIF('31'!$V:$V,$C130,'31'!$AB:$AB)))-IF($D130="","",IF(ISNA(SUMIF('31'!$B:$B,$D130,'31'!$L:$L)),0,SUMIF('31'!$B:$B,$D130,'31'!$L:$L)))))</f>
        <v>0</v>
      </c>
      <c r="AK130" s="37">
        <f t="shared" si="8"/>
        <v>0</v>
      </c>
      <c r="AL130" s="33">
        <f t="shared" si="9"/>
        <v>263</v>
      </c>
    </row>
    <row r="131" spans="1:38" ht="17.399999999999999">
      <c r="A131" s="20">
        <v>19</v>
      </c>
      <c r="C131" s="41">
        <f>IF(D131="","",VLOOKUP('CUADRO GENERADO'!D131,'BASE DATOS CONDUCTORES'!B:C,2,FALSE))</f>
        <v>6179</v>
      </c>
      <c r="D131" s="30">
        <f>IFERROR(VLOOKUP(A131,'BASE DATOS CONDUCTORES'!$Y$4:$AB$1001,4,FALSE),"")</f>
        <v>264</v>
      </c>
      <c r="E131" s="36" t="str">
        <f>IF(ISNA(VLOOKUP(D131,SALDOS!B:C,2,FALSE)),"",VLOOKUP(D131,SALDOS!B:C,2,FALSE))</f>
        <v/>
      </c>
      <c r="F131" s="36">
        <f>IF($D131="","",(IF($C131="","",IF(ISNA(SUMIF('1'!$V:$V,$C131,'1'!$AB:$AB)),0,SUMIF('1'!$V:$V,$C131,'1'!$AB:$AB)))-IF($D131="","",IF(ISNA(SUMIF('1'!$B:$B,$D131,'1'!$L:$L)),0,SUMIF('1'!$B:$B,$D131,'1'!$L:$L)))))</f>
        <v>0</v>
      </c>
      <c r="G131" s="36">
        <f>IF($D131="","",(IF($C131="","",IF(ISNA(SUMIF('2'!$V:$V,$C131,'2'!$AB:$AB)),0,SUMIF('2'!$V:$V,$C131,'2'!$AB:$AB)))-IF($D131="","",IF(ISNA(SUMIF('2'!$B:$B,$D131,'2'!$L:$L)),0,SUMIF('2'!$B:$B,$D131,'2'!$L:$L)))))</f>
        <v>0</v>
      </c>
      <c r="H131" s="36">
        <f>IF($D131="","",(IF($C131="","",IF(ISNA(SUMIF('3'!$V:$V,$C131,'3'!$AB:$AB)),0,SUMIF('3'!$V:$V,$C131,'3'!$AB:$AB)))-IF($D131="","",IF(ISNA(SUMIF('3'!$B:$B,$D131,'3'!$L:$L)),0,SUMIF('3'!$B:$B,$D131,'3'!$L:$L)))))</f>
        <v>0</v>
      </c>
      <c r="I131" s="36">
        <f>IF($D131="","",(IF($C131="","",IF(ISNA(SUMIF('4'!$V:$V,$C131,'4'!$AB:$AB)),0,SUMIF('4'!$V:$V,$C131,'4'!$AB:$AB)))-IF($D131="","",IF(ISNA(SUMIF('4'!$B:$B,$D131,'4'!$L:$L)),0,SUMIF('4'!$B:$B,$D131,'4'!$L:$L)))))</f>
        <v>0</v>
      </c>
      <c r="J131" s="36">
        <f>IF($D131="","",(IF($C131="","",IF(ISNA(SUMIF('5'!$V:$V,$C131,'5'!$AB:$AB)),0,SUMIF('5'!$V:$V,$C131,'5'!$AB:$AB)))-IF($D131="","",IF(ISNA(SUMIF('5'!$B:$B,$D131,'5'!$L:$L)),0,SUMIF('5'!$B:$B,$D131,'5'!$L:$L)))))</f>
        <v>0</v>
      </c>
      <c r="K131" s="36">
        <f>IF($D131="","",(IF($C131="","",IF(ISNA(SUMIF('6'!$V:$V,$C131,'6'!$AB:$AB)),0,SUMIF('6'!$V:$V,$C131,'6'!$AB:$AB)))-IF($D131="","",IF(ISNA(SUMIF('6'!$B:$B,$D131,'6'!$L:$L)),0,SUMIF('6'!$B:$B,$D131,'6'!$L:$L)))))</f>
        <v>0</v>
      </c>
      <c r="L131" s="36">
        <f>IF($D131="","",(IF($C131="","",IF(ISNA(SUMIF('7'!$V:$V,$C131,'7'!$AB:$AB)),0,SUMIF('7'!$V:$V,$C131,'7'!$AB:$AB)))-IF($D131="","",IF(ISNA(SUMIF('7'!$B:$B,$D131,'7'!$L:$L)),0,SUMIF('7'!$B:$B,$D131,'7'!$L:$L)))))</f>
        <v>0</v>
      </c>
      <c r="M131" s="36">
        <f>IF($D131="","",(IF($C131="","",IF(ISNA(SUMIF('8'!$V:$V,$C131,'8'!$AB:$AB)),0,SUMIF('8'!$V:$V,$C131,'8'!$AB:$AB)))-IF($D131="","",IF(ISNA(SUMIF('8'!$B:$B,$D131,'8'!$L:$L)),0,SUMIF('8'!$B:$B,$D131,'8'!$L:$L)))))</f>
        <v>0</v>
      </c>
      <c r="N131" s="36">
        <f>IF($D131="","",(IF($C131="","",IF(ISNA(SUMIF('9'!$V:$V,$C131,'9'!$AB:$AB)),0,SUMIF('9'!$V:$V,$C131,'9'!$AB:$AB)))-IF($D131="","",IF(ISNA(SUMIF('9'!$B:$B,$D131,'9'!$L:$L)),0,SUMIF('9'!$B:$B,$D131,'9'!$L:$L)))))</f>
        <v>0</v>
      </c>
      <c r="O131" s="36">
        <f>IF($D131="","",(IF($C131="","",IF(ISNA(SUMIF('10'!$V:$V,$C131,'10'!$AB:$AB)),0,SUMIF('10'!$V:$V,$C131,'10'!$AB:$AB)))-IF($D131="","",IF(ISNA(SUMIF('10'!$B:$B,$D131,'10'!$L:$L)),0,SUMIF('10'!$B:$B,$D131,'10'!$L:$L)))))</f>
        <v>0</v>
      </c>
      <c r="P131" s="36">
        <f>IF($D131="","",(IF($C131="","",IF(ISNA(SUMIF('11'!$V:$V,$C131,'11'!$AB:$AB)),0,SUMIF('11'!$V:$V,$C131,'11'!$AB:$AB)))-IF($D131="","",IF(ISNA(SUMIF('11'!$B:$B,$D131,'11'!$L:$L)),0,SUMIF('11'!$B:$B,$D131,'11'!$L:$L)))))</f>
        <v>0</v>
      </c>
      <c r="Q131" s="36">
        <f>IF($D131="","",(IF($C131="","",IF(ISNA(SUMIF('12'!$V:$V,$C131,'12'!$AB:$AB)),0,SUMIF('12'!$V:$V,$C131,'12'!$AB:$AB)))-IF($D131="","",IF(ISNA(SUMIF('12'!$B:$B,$D131,'12'!$L:$L)),0,SUMIF('12'!$B:$B,$D131,'12'!$L:$L)))))</f>
        <v>0</v>
      </c>
      <c r="R131" s="36">
        <f>IF($D131="","",(IF($C131="","",IF(ISNA(SUMIF('13'!$V:$V,$C131,'13'!$AB:$AB)),0,SUMIF('13'!$V:$V,$C131,'13'!$AB:$AB)))-IF($D131="","",IF(ISNA(SUMIF('13'!$B:$B,$D131,'13'!$L:$L)),0,SUMIF('13'!$B:$B,$D131,'13'!$L:$L)))))</f>
        <v>0</v>
      </c>
      <c r="S131" s="36">
        <f>IF($D131="","",(IF($C131="","",IF(ISNA(SUMIF('14'!$V:$V,$C131,'14'!$AB:$AB)),0,SUMIF('14'!$V:$V,$C131,'14'!$AB:$AB)))-IF($D131="","",IF(ISNA(SUMIF('14'!$B:$B,$D131,'14'!$L:$L)),0,SUMIF('14'!$B:$B,$D131,'14'!$L:$L)))))</f>
        <v>0</v>
      </c>
      <c r="T131" s="36">
        <f>IF($D131="","",(IF($C131="","",IF(ISNA(SUMIF('15'!$V:$V,$C131,'15'!$AB:$AB)),0,SUMIF('15'!$V:$V,$C131,'15'!$AB:$AB)))-IF($D131="","",IF(ISNA(SUMIF('15'!$B:$B,$D131,'15'!$L:$L)),0,SUMIF('15'!$B:$B,$D131,'15'!$L:$L)))))</f>
        <v>0</v>
      </c>
      <c r="U131" s="36">
        <f>IF($D131="","",(IF($C131="","",IF(ISNA(SUMIF('16'!$V:$V,$C131,'16'!$AB:$AB)),0,SUMIF('16'!$V:$V,$C131,'16'!$AB:$AB)))-IF($D131="","",IF(ISNA(SUMIF('16'!$B:$B,$D131,'16'!$L:$L)),0,SUMIF('16'!$B:$B,$D131,'16'!$L:$L)))))</f>
        <v>0</v>
      </c>
      <c r="V131" s="36">
        <f>IF($D131="","",(IF($C131="","",IF(ISNA(SUMIF('17'!$V:$V,$C131,'17'!$AB:$AB)),0,SUMIF('17'!$V:$V,$C131,'17'!$AB:$AB)))-IF($D131="","",IF(ISNA(SUMIF('17'!$B:$B,$D131,'17'!$L:$L)),0,SUMIF('17'!$B:$B,$D131,'17'!$L:$L)))))</f>
        <v>0</v>
      </c>
      <c r="W131" s="36">
        <f>IF($D131="","",(IF($C131="","",IF(ISNA(SUMIF('18'!$V:$V,$C131,'18'!$AB:$AB)),0,SUMIF('18'!$V:$V,$C131,'18'!$AB:$AB)))-IF($D131="","",IF(ISNA(SUMIF('18'!$B:$B,$D131,'18'!$L:$L)),0,SUMIF('18'!$B:$B,$D131,'18'!$L:$L)))))</f>
        <v>0</v>
      </c>
      <c r="X131" s="36">
        <f>IF($D131="","",(IF($C131="","",IF(ISNA(SUMIF('19'!$V:$V,$C131,'19'!$AB:$AB)),0,SUMIF('19'!$V:$V,$C131,'19'!$AB:$AB)))-IF($D131="","",IF(ISNA(SUMIF('19'!$B:$B,$D131,'19'!$L:$L)),0,SUMIF('19'!$B:$B,$D131,'19'!$L:$L)))))</f>
        <v>0</v>
      </c>
      <c r="Y131" s="36">
        <f>IF($D131="","",(IF($C131="","",IF(ISNA(SUMIF('20'!$V:$V,$C131,'20'!$AB:$AB)),0,SUMIF('20'!$V:$V,$C131,'20'!$AB:$AB)))-IF($D131="","",IF(ISNA(SUMIF('20'!$B:$B,$D131,'20'!$L:$L)),0,SUMIF('20'!$B:$B,$D131,'20'!$L:$L)))))</f>
        <v>0</v>
      </c>
      <c r="Z131" s="36">
        <f>IF($D131="","",(IF($C131="","",IF(ISNA(SUMIF('21'!$V:$V,$C131,'21'!$AB:$AB)),0,SUMIF('21'!$V:$V,$C131,'21'!$AB:$AB)))-IF($D131="","",IF(ISNA(SUMIF('21'!$B:$B,$D131,'21'!$L:$L)),0,SUMIF('21'!$B:$B,$D131,'21'!$L:$L)))))</f>
        <v>0</v>
      </c>
      <c r="AA131" s="36">
        <f>IF($D131="","",(IF($C131="","",IF(ISNA(SUMIF('22'!$V:$V,$C131,'22'!$AB:$AB)),0,SUMIF('22'!$V:$V,$C131,'22'!$AB:$AB)))-IF($D131="","",IF(ISNA(SUMIF('22'!$B:$B,$D131,'22'!$L:$L)),0,SUMIF('22'!$B:$B,$D131,'22'!$L:$L)))))</f>
        <v>0</v>
      </c>
      <c r="AB131" s="36">
        <f>IF($D131="","",(IF($C131="","",IF(ISNA(SUMIF('23'!$V:$V,$C131,'23'!$AB:$AB)),0,SUMIF('23'!$V:$V,$C131,'23'!$AB:$AB)))-IF($D131="","",IF(ISNA(SUMIF('23'!$B:$B,$D131,'23'!$L:$L)),0,SUMIF('23'!$B:$B,$D131,'23'!$L:$L)))))</f>
        <v>0</v>
      </c>
      <c r="AC131" s="36">
        <f>IF($D131="","",(IF($C131="","",IF(ISNA(SUMIF('24'!$V:$V,$C131,'24'!$AB:$AB)),0,SUMIF('24'!$V:$V,$C131,'24'!$AB:$AB)))-IF($D131="","",IF(ISNA(SUMIF('24'!$B:$B,$D131,'24'!$L:$L)),0,SUMIF('24'!$B:$B,$D131,'24'!$L:$L)))))</f>
        <v>0</v>
      </c>
      <c r="AD131" s="36">
        <f>IF($D131="","",(IF($C131="","",IF(ISNA(SUMIF('25'!$V:$V,$C131,'25'!$AB:$AB)),0,SUMIF('25'!$V:$V,$C131,'25'!$AB:$AB)))-IF($D131="","",IF(ISNA(SUMIF('25'!$B:$B,$D131,'25'!$L:$L)),0,SUMIF('25'!$B:$B,$D131,'25'!$L:$L)))))</f>
        <v>0</v>
      </c>
      <c r="AE131" s="36">
        <f>IF($D131="","",(IF($C131="","",IF(ISNA(SUMIF('26'!$V:$V,$C131,'26'!$AB:$AB)),0,SUMIF('26'!$V:$V,$C131,'26'!$AB:$AB)))-IF($D131="","",IF(ISNA(SUMIF('26'!$B:$B,$D131,'26'!$L:$L)),0,SUMIF('26'!$B:$B,$D131,'26'!$L:$L)))))</f>
        <v>0</v>
      </c>
      <c r="AF131" s="36">
        <f>IF($D131="","",(IF($C131="","",IF(ISNA(SUMIF('27'!$V:$V,$C131,'27'!$AB:$AB)),0,SUMIF('27'!$V:$V,$C131,'27'!$AB:$AB)))-IF($D131="","",IF(ISNA(SUMIF('27'!$B:$B,$D131,'27'!$L:$L)),0,SUMIF('27'!$B:$B,$D131,'27'!$L:$L)))))</f>
        <v>0</v>
      </c>
      <c r="AG131" s="36">
        <f>IF($D131="","",(IF($C131="","",IF(ISNA(SUMIF('28'!$V:$V,$C131,'28'!$AB:$AB)),0,SUMIF('28'!$V:$V,$C131,'28'!$AB:$AB)))-IF($D131="","",IF(ISNA(SUMIF('28'!$B:$B,$D131,'28'!$L:$L)),0,SUMIF('28'!$B:$B,$D131,'28'!$L:$L)))))</f>
        <v>0</v>
      </c>
      <c r="AH131" s="36">
        <f>IF($D131="","",(IF($C131="","",IF(ISNA(SUMIF('29'!$V:$V,$C131,'29'!$AB:$AB)),0,SUMIF('29'!$V:$V,$C131,'29'!$AB:$AB)))-IF($D131="","",IF(ISNA(SUMIF('29'!$B:$B,$D131,'29'!$L:$L)),0,SUMIF('29'!$B:$B,$D131,'29'!$L:$L)))))</f>
        <v>0</v>
      </c>
      <c r="AI131" s="36">
        <f>IF($D131="","",(IF($C131="","",IF(ISNA(SUMIF('30'!$V:$V,$C131,'30'!$AB:$AB)),0,SUMIF('30'!$V:$V,$C131,'30'!$AB:$AB)))-IF($D131="","",IF(ISNA(SUMIF('30'!$B:$B,$D131,'30'!$L:$L)),0,SUMIF('30'!$B:$B,$D131,'30'!$L:$L)))))</f>
        <v>0</v>
      </c>
      <c r="AJ131" s="36">
        <f>IF($D131="","",(IF($C131="","",IF(ISNA(SUMIF('31'!$V:$V,$C131,'31'!$AB:$AB)),0,SUMIF('31'!$V:$V,$C131,'31'!$AB:$AB)))-IF($D131="","",IF(ISNA(SUMIF('31'!$B:$B,$D131,'31'!$L:$L)),0,SUMIF('31'!$B:$B,$D131,'31'!$L:$L)))))</f>
        <v>0</v>
      </c>
      <c r="AK131" s="37">
        <f t="shared" si="8"/>
        <v>0</v>
      </c>
      <c r="AL131" s="33">
        <f t="shared" si="9"/>
        <v>264</v>
      </c>
    </row>
    <row r="132" spans="1:38" ht="17.399999999999999">
      <c r="A132" s="20">
        <v>20</v>
      </c>
      <c r="C132" s="41">
        <f>IF(D132="","",VLOOKUP('CUADRO GENERADO'!D132,'BASE DATOS CONDUCTORES'!B:C,2,FALSE))</f>
        <v>3553</v>
      </c>
      <c r="D132" s="30">
        <f>IFERROR(VLOOKUP(A132,'BASE DATOS CONDUCTORES'!$Y$4:$AB$1001,4,FALSE),"")</f>
        <v>270</v>
      </c>
      <c r="E132" s="36" t="str">
        <f>IF(ISNA(VLOOKUP(D132,SALDOS!B:C,2,FALSE)),"",VLOOKUP(D132,SALDOS!B:C,2,FALSE))</f>
        <v/>
      </c>
      <c r="F132" s="36">
        <f>IF($D132="","",(IF($C132="","",IF(ISNA(SUMIF('1'!$V:$V,$C132,'1'!$AB:$AB)),0,SUMIF('1'!$V:$V,$C132,'1'!$AB:$AB)))-IF($D132="","",IF(ISNA(SUMIF('1'!$B:$B,$D132,'1'!$L:$L)),0,SUMIF('1'!$B:$B,$D132,'1'!$L:$L)))))</f>
        <v>0</v>
      </c>
      <c r="G132" s="36">
        <f>IF($D132="","",(IF($C132="","",IF(ISNA(SUMIF('2'!$V:$V,$C132,'2'!$AB:$AB)),0,SUMIF('2'!$V:$V,$C132,'2'!$AB:$AB)))-IF($D132="","",IF(ISNA(SUMIF('2'!$B:$B,$D132,'2'!$L:$L)),0,SUMIF('2'!$B:$B,$D132,'2'!$L:$L)))))</f>
        <v>0</v>
      </c>
      <c r="H132" s="36">
        <f>IF($D132="","",(IF($C132="","",IF(ISNA(SUMIF('3'!$V:$V,$C132,'3'!$AB:$AB)),0,SUMIF('3'!$V:$V,$C132,'3'!$AB:$AB)))-IF($D132="","",IF(ISNA(SUMIF('3'!$B:$B,$D132,'3'!$L:$L)),0,SUMIF('3'!$B:$B,$D132,'3'!$L:$L)))))</f>
        <v>0</v>
      </c>
      <c r="I132" s="36">
        <f>IF($D132="","",(IF($C132="","",IF(ISNA(SUMIF('4'!$V:$V,$C132,'4'!$AB:$AB)),0,SUMIF('4'!$V:$V,$C132,'4'!$AB:$AB)))-IF($D132="","",IF(ISNA(SUMIF('4'!$B:$B,$D132,'4'!$L:$L)),0,SUMIF('4'!$B:$B,$D132,'4'!$L:$L)))))</f>
        <v>0</v>
      </c>
      <c r="J132" s="36">
        <f>IF($D132="","",(IF($C132="","",IF(ISNA(SUMIF('5'!$V:$V,$C132,'5'!$AB:$AB)),0,SUMIF('5'!$V:$V,$C132,'5'!$AB:$AB)))-IF($D132="","",IF(ISNA(SUMIF('5'!$B:$B,$D132,'5'!$L:$L)),0,SUMIF('5'!$B:$B,$D132,'5'!$L:$L)))))</f>
        <v>0</v>
      </c>
      <c r="K132" s="36">
        <f>IF($D132="","",(IF($C132="","",IF(ISNA(SUMIF('6'!$V:$V,$C132,'6'!$AB:$AB)),0,SUMIF('6'!$V:$V,$C132,'6'!$AB:$AB)))-IF($D132="","",IF(ISNA(SUMIF('6'!$B:$B,$D132,'6'!$L:$L)),0,SUMIF('6'!$B:$B,$D132,'6'!$L:$L)))))</f>
        <v>0</v>
      </c>
      <c r="L132" s="36">
        <f>IF($D132="","",(IF($C132="","",IF(ISNA(SUMIF('7'!$V:$V,$C132,'7'!$AB:$AB)),0,SUMIF('7'!$V:$V,$C132,'7'!$AB:$AB)))-IF($D132="","",IF(ISNA(SUMIF('7'!$B:$B,$D132,'7'!$L:$L)),0,SUMIF('7'!$B:$B,$D132,'7'!$L:$L)))))</f>
        <v>0</v>
      </c>
      <c r="M132" s="36">
        <f>IF($D132="","",(IF($C132="","",IF(ISNA(SUMIF('8'!$V:$V,$C132,'8'!$AB:$AB)),0,SUMIF('8'!$V:$V,$C132,'8'!$AB:$AB)))-IF($D132="","",IF(ISNA(SUMIF('8'!$B:$B,$D132,'8'!$L:$L)),0,SUMIF('8'!$B:$B,$D132,'8'!$L:$L)))))</f>
        <v>0</v>
      </c>
      <c r="N132" s="36">
        <f>IF($D132="","",(IF($C132="","",IF(ISNA(SUMIF('9'!$V:$V,$C132,'9'!$AB:$AB)),0,SUMIF('9'!$V:$V,$C132,'9'!$AB:$AB)))-IF($D132="","",IF(ISNA(SUMIF('9'!$B:$B,$D132,'9'!$L:$L)),0,SUMIF('9'!$B:$B,$D132,'9'!$L:$L)))))</f>
        <v>0</v>
      </c>
      <c r="O132" s="36">
        <f>IF($D132="","",(IF($C132="","",IF(ISNA(SUMIF('10'!$V:$V,$C132,'10'!$AB:$AB)),0,SUMIF('10'!$V:$V,$C132,'10'!$AB:$AB)))-IF($D132="","",IF(ISNA(SUMIF('10'!$B:$B,$D132,'10'!$L:$L)),0,SUMIF('10'!$B:$B,$D132,'10'!$L:$L)))))</f>
        <v>0</v>
      </c>
      <c r="P132" s="36">
        <f>IF($D132="","",(IF($C132="","",IF(ISNA(SUMIF('11'!$V:$V,$C132,'11'!$AB:$AB)),0,SUMIF('11'!$V:$V,$C132,'11'!$AB:$AB)))-IF($D132="","",IF(ISNA(SUMIF('11'!$B:$B,$D132,'11'!$L:$L)),0,SUMIF('11'!$B:$B,$D132,'11'!$L:$L)))))</f>
        <v>0</v>
      </c>
      <c r="Q132" s="36">
        <f>IF($D132="","",(IF($C132="","",IF(ISNA(SUMIF('12'!$V:$V,$C132,'12'!$AB:$AB)),0,SUMIF('12'!$V:$V,$C132,'12'!$AB:$AB)))-IF($D132="","",IF(ISNA(SUMIF('12'!$B:$B,$D132,'12'!$L:$L)),0,SUMIF('12'!$B:$B,$D132,'12'!$L:$L)))))</f>
        <v>0</v>
      </c>
      <c r="R132" s="36">
        <f>IF($D132="","",(IF($C132="","",IF(ISNA(SUMIF('13'!$V:$V,$C132,'13'!$AB:$AB)),0,SUMIF('13'!$V:$V,$C132,'13'!$AB:$AB)))-IF($D132="","",IF(ISNA(SUMIF('13'!$B:$B,$D132,'13'!$L:$L)),0,SUMIF('13'!$B:$B,$D132,'13'!$L:$L)))))</f>
        <v>0</v>
      </c>
      <c r="S132" s="36">
        <f>IF($D132="","",(IF($C132="","",IF(ISNA(SUMIF('14'!$V:$V,$C132,'14'!$AB:$AB)),0,SUMIF('14'!$V:$V,$C132,'14'!$AB:$AB)))-IF($D132="","",IF(ISNA(SUMIF('14'!$B:$B,$D132,'14'!$L:$L)),0,SUMIF('14'!$B:$B,$D132,'14'!$L:$L)))))</f>
        <v>0</v>
      </c>
      <c r="T132" s="36">
        <f>IF($D132="","",(IF($C132="","",IF(ISNA(SUMIF('15'!$V:$V,$C132,'15'!$AB:$AB)),0,SUMIF('15'!$V:$V,$C132,'15'!$AB:$AB)))-IF($D132="","",IF(ISNA(SUMIF('15'!$B:$B,$D132,'15'!$L:$L)),0,SUMIF('15'!$B:$B,$D132,'15'!$L:$L)))))</f>
        <v>0</v>
      </c>
      <c r="U132" s="36">
        <f>IF($D132="","",(IF($C132="","",IF(ISNA(SUMIF('16'!$V:$V,$C132,'16'!$AB:$AB)),0,SUMIF('16'!$V:$V,$C132,'16'!$AB:$AB)))-IF($D132="","",IF(ISNA(SUMIF('16'!$B:$B,$D132,'16'!$L:$L)),0,SUMIF('16'!$B:$B,$D132,'16'!$L:$L)))))</f>
        <v>0</v>
      </c>
      <c r="V132" s="36">
        <f>IF($D132="","",(IF($C132="","",IF(ISNA(SUMIF('17'!$V:$V,$C132,'17'!$AB:$AB)),0,SUMIF('17'!$V:$V,$C132,'17'!$AB:$AB)))-IF($D132="","",IF(ISNA(SUMIF('17'!$B:$B,$D132,'17'!$L:$L)),0,SUMIF('17'!$B:$B,$D132,'17'!$L:$L)))))</f>
        <v>0</v>
      </c>
      <c r="W132" s="36">
        <f>IF($D132="","",(IF($C132="","",IF(ISNA(SUMIF('18'!$V:$V,$C132,'18'!$AB:$AB)),0,SUMIF('18'!$V:$V,$C132,'18'!$AB:$AB)))-IF($D132="","",IF(ISNA(SUMIF('18'!$B:$B,$D132,'18'!$L:$L)),0,SUMIF('18'!$B:$B,$D132,'18'!$L:$L)))))</f>
        <v>0</v>
      </c>
      <c r="X132" s="36">
        <f>IF($D132="","",(IF($C132="","",IF(ISNA(SUMIF('19'!$V:$V,$C132,'19'!$AB:$AB)),0,SUMIF('19'!$V:$V,$C132,'19'!$AB:$AB)))-IF($D132="","",IF(ISNA(SUMIF('19'!$B:$B,$D132,'19'!$L:$L)),0,SUMIF('19'!$B:$B,$D132,'19'!$L:$L)))))</f>
        <v>0</v>
      </c>
      <c r="Y132" s="36">
        <f>IF($D132="","",(IF($C132="","",IF(ISNA(SUMIF('20'!$V:$V,$C132,'20'!$AB:$AB)),0,SUMIF('20'!$V:$V,$C132,'20'!$AB:$AB)))-IF($D132="","",IF(ISNA(SUMIF('20'!$B:$B,$D132,'20'!$L:$L)),0,SUMIF('20'!$B:$B,$D132,'20'!$L:$L)))))</f>
        <v>0</v>
      </c>
      <c r="Z132" s="36">
        <f>IF($D132="","",(IF($C132="","",IF(ISNA(SUMIF('21'!$V:$V,$C132,'21'!$AB:$AB)),0,SUMIF('21'!$V:$V,$C132,'21'!$AB:$AB)))-IF($D132="","",IF(ISNA(SUMIF('21'!$B:$B,$D132,'21'!$L:$L)),0,SUMIF('21'!$B:$B,$D132,'21'!$L:$L)))))</f>
        <v>0</v>
      </c>
      <c r="AA132" s="36">
        <f>IF($D132="","",(IF($C132="","",IF(ISNA(SUMIF('22'!$V:$V,$C132,'22'!$AB:$AB)),0,SUMIF('22'!$V:$V,$C132,'22'!$AB:$AB)))-IF($D132="","",IF(ISNA(SUMIF('22'!$B:$B,$D132,'22'!$L:$L)),0,SUMIF('22'!$B:$B,$D132,'22'!$L:$L)))))</f>
        <v>0</v>
      </c>
      <c r="AB132" s="36">
        <f>IF($D132="","",(IF($C132="","",IF(ISNA(SUMIF('23'!$V:$V,$C132,'23'!$AB:$AB)),0,SUMIF('23'!$V:$V,$C132,'23'!$AB:$AB)))-IF($D132="","",IF(ISNA(SUMIF('23'!$B:$B,$D132,'23'!$L:$L)),0,SUMIF('23'!$B:$B,$D132,'23'!$L:$L)))))</f>
        <v>0</v>
      </c>
      <c r="AC132" s="36">
        <f>IF($D132="","",(IF($C132="","",IF(ISNA(SUMIF('24'!$V:$V,$C132,'24'!$AB:$AB)),0,SUMIF('24'!$V:$V,$C132,'24'!$AB:$AB)))-IF($D132="","",IF(ISNA(SUMIF('24'!$B:$B,$D132,'24'!$L:$L)),0,SUMIF('24'!$B:$B,$D132,'24'!$L:$L)))))</f>
        <v>0</v>
      </c>
      <c r="AD132" s="36">
        <f>IF($D132="","",(IF($C132="","",IF(ISNA(SUMIF('25'!$V:$V,$C132,'25'!$AB:$AB)),0,SUMIF('25'!$V:$V,$C132,'25'!$AB:$AB)))-IF($D132="","",IF(ISNA(SUMIF('25'!$B:$B,$D132,'25'!$L:$L)),0,SUMIF('25'!$B:$B,$D132,'25'!$L:$L)))))</f>
        <v>0</v>
      </c>
      <c r="AE132" s="36">
        <f>IF($D132="","",(IF($C132="","",IF(ISNA(SUMIF('26'!$V:$V,$C132,'26'!$AB:$AB)),0,SUMIF('26'!$V:$V,$C132,'26'!$AB:$AB)))-IF($D132="","",IF(ISNA(SUMIF('26'!$B:$B,$D132,'26'!$L:$L)),0,SUMIF('26'!$B:$B,$D132,'26'!$L:$L)))))</f>
        <v>0</v>
      </c>
      <c r="AF132" s="36">
        <f>IF($D132="","",(IF($C132="","",IF(ISNA(SUMIF('27'!$V:$V,$C132,'27'!$AB:$AB)),0,SUMIF('27'!$V:$V,$C132,'27'!$AB:$AB)))-IF($D132="","",IF(ISNA(SUMIF('27'!$B:$B,$D132,'27'!$L:$L)),0,SUMIF('27'!$B:$B,$D132,'27'!$L:$L)))))</f>
        <v>0</v>
      </c>
      <c r="AG132" s="36">
        <f>IF($D132="","",(IF($C132="","",IF(ISNA(SUMIF('28'!$V:$V,$C132,'28'!$AB:$AB)),0,SUMIF('28'!$V:$V,$C132,'28'!$AB:$AB)))-IF($D132="","",IF(ISNA(SUMIF('28'!$B:$B,$D132,'28'!$L:$L)),0,SUMIF('28'!$B:$B,$D132,'28'!$L:$L)))))</f>
        <v>0</v>
      </c>
      <c r="AH132" s="36">
        <f>IF($D132="","",(IF($C132="","",IF(ISNA(SUMIF('29'!$V:$V,$C132,'29'!$AB:$AB)),0,SUMIF('29'!$V:$V,$C132,'29'!$AB:$AB)))-IF($D132="","",IF(ISNA(SUMIF('29'!$B:$B,$D132,'29'!$L:$L)),0,SUMIF('29'!$B:$B,$D132,'29'!$L:$L)))))</f>
        <v>0</v>
      </c>
      <c r="AI132" s="36">
        <f>IF($D132="","",(IF($C132="","",IF(ISNA(SUMIF('30'!$V:$V,$C132,'30'!$AB:$AB)),0,SUMIF('30'!$V:$V,$C132,'30'!$AB:$AB)))-IF($D132="","",IF(ISNA(SUMIF('30'!$B:$B,$D132,'30'!$L:$L)),0,SUMIF('30'!$B:$B,$D132,'30'!$L:$L)))))</f>
        <v>0</v>
      </c>
      <c r="AJ132" s="36">
        <f>IF($D132="","",(IF($C132="","",IF(ISNA(SUMIF('31'!$V:$V,$C132,'31'!$AB:$AB)),0,SUMIF('31'!$V:$V,$C132,'31'!$AB:$AB)))-IF($D132="","",IF(ISNA(SUMIF('31'!$B:$B,$D132,'31'!$L:$L)),0,SUMIF('31'!$B:$B,$D132,'31'!$L:$L)))))</f>
        <v>0</v>
      </c>
      <c r="AK132" s="37">
        <f t="shared" si="8"/>
        <v>0</v>
      </c>
      <c r="AL132" s="33">
        <f t="shared" si="9"/>
        <v>270</v>
      </c>
    </row>
    <row r="133" spans="1:38" ht="17.399999999999999">
      <c r="A133" s="20">
        <v>21</v>
      </c>
      <c r="C133" s="41">
        <f>IF(D133="","",VLOOKUP('CUADRO GENERADO'!D133,'BASE DATOS CONDUCTORES'!B:C,2,FALSE))</f>
        <v>3789</v>
      </c>
      <c r="D133" s="30">
        <f>IFERROR(VLOOKUP(A133,'BASE DATOS CONDUCTORES'!$Y$4:$AB$1001,4,FALSE),"")</f>
        <v>271</v>
      </c>
      <c r="E133" s="36" t="str">
        <f>IF(ISNA(VLOOKUP(D133,SALDOS!B:C,2,FALSE)),"",VLOOKUP(D133,SALDOS!B:C,2,FALSE))</f>
        <v/>
      </c>
      <c r="F133" s="36">
        <f>IF($D133="","",(IF($C133="","",IF(ISNA(SUMIF('1'!$V:$V,$C133,'1'!$AB:$AB)),0,SUMIF('1'!$V:$V,$C133,'1'!$AB:$AB)))-IF($D133="","",IF(ISNA(SUMIF('1'!$B:$B,$D133,'1'!$L:$L)),0,SUMIF('1'!$B:$B,$D133,'1'!$L:$L)))))</f>
        <v>0</v>
      </c>
      <c r="G133" s="36">
        <f>IF($D133="","",(IF($C133="","",IF(ISNA(SUMIF('2'!$V:$V,$C133,'2'!$AB:$AB)),0,SUMIF('2'!$V:$V,$C133,'2'!$AB:$AB)))-IF($D133="","",IF(ISNA(SUMIF('2'!$B:$B,$D133,'2'!$L:$L)),0,SUMIF('2'!$B:$B,$D133,'2'!$L:$L)))))</f>
        <v>0</v>
      </c>
      <c r="H133" s="36">
        <f>IF($D133="","",(IF($C133="","",IF(ISNA(SUMIF('3'!$V:$V,$C133,'3'!$AB:$AB)),0,SUMIF('3'!$V:$V,$C133,'3'!$AB:$AB)))-IF($D133="","",IF(ISNA(SUMIF('3'!$B:$B,$D133,'3'!$L:$L)),0,SUMIF('3'!$B:$B,$D133,'3'!$L:$L)))))</f>
        <v>0</v>
      </c>
      <c r="I133" s="36">
        <f>IF($D133="","",(IF($C133="","",IF(ISNA(SUMIF('4'!$V:$V,$C133,'4'!$AB:$AB)),0,SUMIF('4'!$V:$V,$C133,'4'!$AB:$AB)))-IF($D133="","",IF(ISNA(SUMIF('4'!$B:$B,$D133,'4'!$L:$L)),0,SUMIF('4'!$B:$B,$D133,'4'!$L:$L)))))</f>
        <v>0</v>
      </c>
      <c r="J133" s="36">
        <f>IF($D133="","",(IF($C133="","",IF(ISNA(SUMIF('5'!$V:$V,$C133,'5'!$AB:$AB)),0,SUMIF('5'!$V:$V,$C133,'5'!$AB:$AB)))-IF($D133="","",IF(ISNA(SUMIF('5'!$B:$B,$D133,'5'!$L:$L)),0,SUMIF('5'!$B:$B,$D133,'5'!$L:$L)))))</f>
        <v>0</v>
      </c>
      <c r="K133" s="36">
        <f>IF($D133="","",(IF($C133="","",IF(ISNA(SUMIF('6'!$V:$V,$C133,'6'!$AB:$AB)),0,SUMIF('6'!$V:$V,$C133,'6'!$AB:$AB)))-IF($D133="","",IF(ISNA(SUMIF('6'!$B:$B,$D133,'6'!$L:$L)),0,SUMIF('6'!$B:$B,$D133,'6'!$L:$L)))))</f>
        <v>0</v>
      </c>
      <c r="L133" s="36">
        <f>IF($D133="","",(IF($C133="","",IF(ISNA(SUMIF('7'!$V:$V,$C133,'7'!$AB:$AB)),0,SUMIF('7'!$V:$V,$C133,'7'!$AB:$AB)))-IF($D133="","",IF(ISNA(SUMIF('7'!$B:$B,$D133,'7'!$L:$L)),0,SUMIF('7'!$B:$B,$D133,'7'!$L:$L)))))</f>
        <v>0</v>
      </c>
      <c r="M133" s="36">
        <f>IF($D133="","",(IF($C133="","",IF(ISNA(SUMIF('8'!$V:$V,$C133,'8'!$AB:$AB)),0,SUMIF('8'!$V:$V,$C133,'8'!$AB:$AB)))-IF($D133="","",IF(ISNA(SUMIF('8'!$B:$B,$D133,'8'!$L:$L)),0,SUMIF('8'!$B:$B,$D133,'8'!$L:$L)))))</f>
        <v>0</v>
      </c>
      <c r="N133" s="36">
        <f>IF($D133="","",(IF($C133="","",IF(ISNA(SUMIF('9'!$V:$V,$C133,'9'!$AB:$AB)),0,SUMIF('9'!$V:$V,$C133,'9'!$AB:$AB)))-IF($D133="","",IF(ISNA(SUMIF('9'!$B:$B,$D133,'9'!$L:$L)),0,SUMIF('9'!$B:$B,$D133,'9'!$L:$L)))))</f>
        <v>0</v>
      </c>
      <c r="O133" s="36">
        <f>IF($D133="","",(IF($C133="","",IF(ISNA(SUMIF('10'!$V:$V,$C133,'10'!$AB:$AB)),0,SUMIF('10'!$V:$V,$C133,'10'!$AB:$AB)))-IF($D133="","",IF(ISNA(SUMIF('10'!$B:$B,$D133,'10'!$L:$L)),0,SUMIF('10'!$B:$B,$D133,'10'!$L:$L)))))</f>
        <v>0</v>
      </c>
      <c r="P133" s="36">
        <f>IF($D133="","",(IF($C133="","",IF(ISNA(SUMIF('11'!$V:$V,$C133,'11'!$AB:$AB)),0,SUMIF('11'!$V:$V,$C133,'11'!$AB:$AB)))-IF($D133="","",IF(ISNA(SUMIF('11'!$B:$B,$D133,'11'!$L:$L)),0,SUMIF('11'!$B:$B,$D133,'11'!$L:$L)))))</f>
        <v>0</v>
      </c>
      <c r="Q133" s="36">
        <f>IF($D133="","",(IF($C133="","",IF(ISNA(SUMIF('12'!$V:$V,$C133,'12'!$AB:$AB)),0,SUMIF('12'!$V:$V,$C133,'12'!$AB:$AB)))-IF($D133="","",IF(ISNA(SUMIF('12'!$B:$B,$D133,'12'!$L:$L)),0,SUMIF('12'!$B:$B,$D133,'12'!$L:$L)))))</f>
        <v>0</v>
      </c>
      <c r="R133" s="36">
        <f>IF($D133="","",(IF($C133="","",IF(ISNA(SUMIF('13'!$V:$V,$C133,'13'!$AB:$AB)),0,SUMIF('13'!$V:$V,$C133,'13'!$AB:$AB)))-IF($D133="","",IF(ISNA(SUMIF('13'!$B:$B,$D133,'13'!$L:$L)),0,SUMIF('13'!$B:$B,$D133,'13'!$L:$L)))))</f>
        <v>0</v>
      </c>
      <c r="S133" s="36">
        <f>IF($D133="","",(IF($C133="","",IF(ISNA(SUMIF('14'!$V:$V,$C133,'14'!$AB:$AB)),0,SUMIF('14'!$V:$V,$C133,'14'!$AB:$AB)))-IF($D133="","",IF(ISNA(SUMIF('14'!$B:$B,$D133,'14'!$L:$L)),0,SUMIF('14'!$B:$B,$D133,'14'!$L:$L)))))</f>
        <v>0</v>
      </c>
      <c r="T133" s="36">
        <f>IF($D133="","",(IF($C133="","",IF(ISNA(SUMIF('15'!$V:$V,$C133,'15'!$AB:$AB)),0,SUMIF('15'!$V:$V,$C133,'15'!$AB:$AB)))-IF($D133="","",IF(ISNA(SUMIF('15'!$B:$B,$D133,'15'!$L:$L)),0,SUMIF('15'!$B:$B,$D133,'15'!$L:$L)))))</f>
        <v>0</v>
      </c>
      <c r="U133" s="36">
        <f>IF($D133="","",(IF($C133="","",IF(ISNA(SUMIF('16'!$V:$V,$C133,'16'!$AB:$AB)),0,SUMIF('16'!$V:$V,$C133,'16'!$AB:$AB)))-IF($D133="","",IF(ISNA(SUMIF('16'!$B:$B,$D133,'16'!$L:$L)),0,SUMIF('16'!$B:$B,$D133,'16'!$L:$L)))))</f>
        <v>0</v>
      </c>
      <c r="V133" s="36">
        <f>IF($D133="","",(IF($C133="","",IF(ISNA(SUMIF('17'!$V:$V,$C133,'17'!$AB:$AB)),0,SUMIF('17'!$V:$V,$C133,'17'!$AB:$AB)))-IF($D133="","",IF(ISNA(SUMIF('17'!$B:$B,$D133,'17'!$L:$L)),0,SUMIF('17'!$B:$B,$D133,'17'!$L:$L)))))</f>
        <v>0</v>
      </c>
      <c r="W133" s="36">
        <f>IF($D133="","",(IF($C133="","",IF(ISNA(SUMIF('18'!$V:$V,$C133,'18'!$AB:$AB)),0,SUMIF('18'!$V:$V,$C133,'18'!$AB:$AB)))-IF($D133="","",IF(ISNA(SUMIF('18'!$B:$B,$D133,'18'!$L:$L)),0,SUMIF('18'!$B:$B,$D133,'18'!$L:$L)))))</f>
        <v>0</v>
      </c>
      <c r="X133" s="36">
        <f>IF($D133="","",(IF($C133="","",IF(ISNA(SUMIF('19'!$V:$V,$C133,'19'!$AB:$AB)),0,SUMIF('19'!$V:$V,$C133,'19'!$AB:$AB)))-IF($D133="","",IF(ISNA(SUMIF('19'!$B:$B,$D133,'19'!$L:$L)),0,SUMIF('19'!$B:$B,$D133,'19'!$L:$L)))))</f>
        <v>0</v>
      </c>
      <c r="Y133" s="36">
        <f>IF($D133="","",(IF($C133="","",IF(ISNA(SUMIF('20'!$V:$V,$C133,'20'!$AB:$AB)),0,SUMIF('20'!$V:$V,$C133,'20'!$AB:$AB)))-IF($D133="","",IF(ISNA(SUMIF('20'!$B:$B,$D133,'20'!$L:$L)),0,SUMIF('20'!$B:$B,$D133,'20'!$L:$L)))))</f>
        <v>0</v>
      </c>
      <c r="Z133" s="36">
        <f>IF($D133="","",(IF($C133="","",IF(ISNA(SUMIF('21'!$V:$V,$C133,'21'!$AB:$AB)),0,SUMIF('21'!$V:$V,$C133,'21'!$AB:$AB)))-IF($D133="","",IF(ISNA(SUMIF('21'!$B:$B,$D133,'21'!$L:$L)),0,SUMIF('21'!$B:$B,$D133,'21'!$L:$L)))))</f>
        <v>0</v>
      </c>
      <c r="AA133" s="36">
        <f>IF($D133="","",(IF($C133="","",IF(ISNA(SUMIF('22'!$V:$V,$C133,'22'!$AB:$AB)),0,SUMIF('22'!$V:$V,$C133,'22'!$AB:$AB)))-IF($D133="","",IF(ISNA(SUMIF('22'!$B:$B,$D133,'22'!$L:$L)),0,SUMIF('22'!$B:$B,$D133,'22'!$L:$L)))))</f>
        <v>0</v>
      </c>
      <c r="AB133" s="36">
        <f>IF($D133="","",(IF($C133="","",IF(ISNA(SUMIF('23'!$V:$V,$C133,'23'!$AB:$AB)),0,SUMIF('23'!$V:$V,$C133,'23'!$AB:$AB)))-IF($D133="","",IF(ISNA(SUMIF('23'!$B:$B,$D133,'23'!$L:$L)),0,SUMIF('23'!$B:$B,$D133,'23'!$L:$L)))))</f>
        <v>0</v>
      </c>
      <c r="AC133" s="36">
        <f>IF($D133="","",(IF($C133="","",IF(ISNA(SUMIF('24'!$V:$V,$C133,'24'!$AB:$AB)),0,SUMIF('24'!$V:$V,$C133,'24'!$AB:$AB)))-IF($D133="","",IF(ISNA(SUMIF('24'!$B:$B,$D133,'24'!$L:$L)),0,SUMIF('24'!$B:$B,$D133,'24'!$L:$L)))))</f>
        <v>0</v>
      </c>
      <c r="AD133" s="36">
        <f>IF($D133="","",(IF($C133="","",IF(ISNA(SUMIF('25'!$V:$V,$C133,'25'!$AB:$AB)),0,SUMIF('25'!$V:$V,$C133,'25'!$AB:$AB)))-IF($D133="","",IF(ISNA(SUMIF('25'!$B:$B,$D133,'25'!$L:$L)),0,SUMIF('25'!$B:$B,$D133,'25'!$L:$L)))))</f>
        <v>0</v>
      </c>
      <c r="AE133" s="36">
        <f>IF($D133="","",(IF($C133="","",IF(ISNA(SUMIF('26'!$V:$V,$C133,'26'!$AB:$AB)),0,SUMIF('26'!$V:$V,$C133,'26'!$AB:$AB)))-IF($D133="","",IF(ISNA(SUMIF('26'!$B:$B,$D133,'26'!$L:$L)),0,SUMIF('26'!$B:$B,$D133,'26'!$L:$L)))))</f>
        <v>0</v>
      </c>
      <c r="AF133" s="36">
        <f>IF($D133="","",(IF($C133="","",IF(ISNA(SUMIF('27'!$V:$V,$C133,'27'!$AB:$AB)),0,SUMIF('27'!$V:$V,$C133,'27'!$AB:$AB)))-IF($D133="","",IF(ISNA(SUMIF('27'!$B:$B,$D133,'27'!$L:$L)),0,SUMIF('27'!$B:$B,$D133,'27'!$L:$L)))))</f>
        <v>0</v>
      </c>
      <c r="AG133" s="36">
        <f>IF($D133="","",(IF($C133="","",IF(ISNA(SUMIF('28'!$V:$V,$C133,'28'!$AB:$AB)),0,SUMIF('28'!$V:$V,$C133,'28'!$AB:$AB)))-IF($D133="","",IF(ISNA(SUMIF('28'!$B:$B,$D133,'28'!$L:$L)),0,SUMIF('28'!$B:$B,$D133,'28'!$L:$L)))))</f>
        <v>0</v>
      </c>
      <c r="AH133" s="36">
        <f>IF($D133="","",(IF($C133="","",IF(ISNA(SUMIF('29'!$V:$V,$C133,'29'!$AB:$AB)),0,SUMIF('29'!$V:$V,$C133,'29'!$AB:$AB)))-IF($D133="","",IF(ISNA(SUMIF('29'!$B:$B,$D133,'29'!$L:$L)),0,SUMIF('29'!$B:$B,$D133,'29'!$L:$L)))))</f>
        <v>0</v>
      </c>
      <c r="AI133" s="36">
        <f>IF($D133="","",(IF($C133="","",IF(ISNA(SUMIF('30'!$V:$V,$C133,'30'!$AB:$AB)),0,SUMIF('30'!$V:$V,$C133,'30'!$AB:$AB)))-IF($D133="","",IF(ISNA(SUMIF('30'!$B:$B,$D133,'30'!$L:$L)),0,SUMIF('30'!$B:$B,$D133,'30'!$L:$L)))))</f>
        <v>0</v>
      </c>
      <c r="AJ133" s="36">
        <f>IF($D133="","",(IF($C133="","",IF(ISNA(SUMIF('31'!$V:$V,$C133,'31'!$AB:$AB)),0,SUMIF('31'!$V:$V,$C133,'31'!$AB:$AB)))-IF($D133="","",IF(ISNA(SUMIF('31'!$B:$B,$D133,'31'!$L:$L)),0,SUMIF('31'!$B:$B,$D133,'31'!$L:$L)))))</f>
        <v>0</v>
      </c>
      <c r="AK133" s="37">
        <f t="shared" si="8"/>
        <v>0</v>
      </c>
      <c r="AL133" s="33">
        <f t="shared" si="9"/>
        <v>271</v>
      </c>
    </row>
    <row r="134" spans="1:38" ht="17.399999999999999">
      <c r="A134" s="20">
        <v>22</v>
      </c>
      <c r="C134" s="41">
        <f>IF(D134="","",VLOOKUP('CUADRO GENERADO'!D134,'BASE DATOS CONDUCTORES'!B:C,2,FALSE))</f>
        <v>3811</v>
      </c>
      <c r="D134" s="30">
        <f>IFERROR(VLOOKUP(A134,'BASE DATOS CONDUCTORES'!$Y$4:$AB$1001,4,FALSE),"")</f>
        <v>272</v>
      </c>
      <c r="E134" s="36" t="str">
        <f>IF(ISNA(VLOOKUP(D134,SALDOS!B:C,2,FALSE)),"",VLOOKUP(D134,SALDOS!B:C,2,FALSE))</f>
        <v/>
      </c>
      <c r="F134" s="36">
        <f>IF($D134="","",(IF($C134="","",IF(ISNA(SUMIF('1'!$V:$V,$C134,'1'!$AB:$AB)),0,SUMIF('1'!$V:$V,$C134,'1'!$AB:$AB)))-IF($D134="","",IF(ISNA(SUMIF('1'!$B:$B,$D134,'1'!$L:$L)),0,SUMIF('1'!$B:$B,$D134,'1'!$L:$L)))))</f>
        <v>0</v>
      </c>
      <c r="G134" s="36">
        <f>IF($D134="","",(IF($C134="","",IF(ISNA(SUMIF('2'!$V:$V,$C134,'2'!$AB:$AB)),0,SUMIF('2'!$V:$V,$C134,'2'!$AB:$AB)))-IF($D134="","",IF(ISNA(SUMIF('2'!$B:$B,$D134,'2'!$L:$L)),0,SUMIF('2'!$B:$B,$D134,'2'!$L:$L)))))</f>
        <v>0</v>
      </c>
      <c r="H134" s="36">
        <f>IF($D134="","",(IF($C134="","",IF(ISNA(SUMIF('3'!$V:$V,$C134,'3'!$AB:$AB)),0,SUMIF('3'!$V:$V,$C134,'3'!$AB:$AB)))-IF($D134="","",IF(ISNA(SUMIF('3'!$B:$B,$D134,'3'!$L:$L)),0,SUMIF('3'!$B:$B,$D134,'3'!$L:$L)))))</f>
        <v>0</v>
      </c>
      <c r="I134" s="36">
        <f>IF($D134="","",(IF($C134="","",IF(ISNA(SUMIF('4'!$V:$V,$C134,'4'!$AB:$AB)),0,SUMIF('4'!$V:$V,$C134,'4'!$AB:$AB)))-IF($D134="","",IF(ISNA(SUMIF('4'!$B:$B,$D134,'4'!$L:$L)),0,SUMIF('4'!$B:$B,$D134,'4'!$L:$L)))))</f>
        <v>0</v>
      </c>
      <c r="J134" s="36">
        <f>IF($D134="","",(IF($C134="","",IF(ISNA(SUMIF('5'!$V:$V,$C134,'5'!$AB:$AB)),0,SUMIF('5'!$V:$V,$C134,'5'!$AB:$AB)))-IF($D134="","",IF(ISNA(SUMIF('5'!$B:$B,$D134,'5'!$L:$L)),0,SUMIF('5'!$B:$B,$D134,'5'!$L:$L)))))</f>
        <v>0</v>
      </c>
      <c r="K134" s="36">
        <f>IF($D134="","",(IF($C134="","",IF(ISNA(SUMIF('6'!$V:$V,$C134,'6'!$AB:$AB)),0,SUMIF('6'!$V:$V,$C134,'6'!$AB:$AB)))-IF($D134="","",IF(ISNA(SUMIF('6'!$B:$B,$D134,'6'!$L:$L)),0,SUMIF('6'!$B:$B,$D134,'6'!$L:$L)))))</f>
        <v>0</v>
      </c>
      <c r="L134" s="36">
        <f>IF($D134="","",(IF($C134="","",IF(ISNA(SUMIF('7'!$V:$V,$C134,'7'!$AB:$AB)),0,SUMIF('7'!$V:$V,$C134,'7'!$AB:$AB)))-IF($D134="","",IF(ISNA(SUMIF('7'!$B:$B,$D134,'7'!$L:$L)),0,SUMIF('7'!$B:$B,$D134,'7'!$L:$L)))))</f>
        <v>0</v>
      </c>
      <c r="M134" s="36">
        <f>IF($D134="","",(IF($C134="","",IF(ISNA(SUMIF('8'!$V:$V,$C134,'8'!$AB:$AB)),0,SUMIF('8'!$V:$V,$C134,'8'!$AB:$AB)))-IF($D134="","",IF(ISNA(SUMIF('8'!$B:$B,$D134,'8'!$L:$L)),0,SUMIF('8'!$B:$B,$D134,'8'!$L:$L)))))</f>
        <v>0</v>
      </c>
      <c r="N134" s="36">
        <f>IF($D134="","",(IF($C134="","",IF(ISNA(SUMIF('9'!$V:$V,$C134,'9'!$AB:$AB)),0,SUMIF('9'!$V:$V,$C134,'9'!$AB:$AB)))-IF($D134="","",IF(ISNA(SUMIF('9'!$B:$B,$D134,'9'!$L:$L)),0,SUMIF('9'!$B:$B,$D134,'9'!$L:$L)))))</f>
        <v>0</v>
      </c>
      <c r="O134" s="36">
        <f>IF($D134="","",(IF($C134="","",IF(ISNA(SUMIF('10'!$V:$V,$C134,'10'!$AB:$AB)),0,SUMIF('10'!$V:$V,$C134,'10'!$AB:$AB)))-IF($D134="","",IF(ISNA(SUMIF('10'!$B:$B,$D134,'10'!$L:$L)),0,SUMIF('10'!$B:$B,$D134,'10'!$L:$L)))))</f>
        <v>0</v>
      </c>
      <c r="P134" s="36">
        <f>IF($D134="","",(IF($C134="","",IF(ISNA(SUMIF('11'!$V:$V,$C134,'11'!$AB:$AB)),0,SUMIF('11'!$V:$V,$C134,'11'!$AB:$AB)))-IF($D134="","",IF(ISNA(SUMIF('11'!$B:$B,$D134,'11'!$L:$L)),0,SUMIF('11'!$B:$B,$D134,'11'!$L:$L)))))</f>
        <v>0</v>
      </c>
      <c r="Q134" s="36">
        <f>IF($D134="","",(IF($C134="","",IF(ISNA(SUMIF('12'!$V:$V,$C134,'12'!$AB:$AB)),0,SUMIF('12'!$V:$V,$C134,'12'!$AB:$AB)))-IF($D134="","",IF(ISNA(SUMIF('12'!$B:$B,$D134,'12'!$L:$L)),0,SUMIF('12'!$B:$B,$D134,'12'!$L:$L)))))</f>
        <v>0</v>
      </c>
      <c r="R134" s="36">
        <f>IF($D134="","",(IF($C134="","",IF(ISNA(SUMIF('13'!$V:$V,$C134,'13'!$AB:$AB)),0,SUMIF('13'!$V:$V,$C134,'13'!$AB:$AB)))-IF($D134="","",IF(ISNA(SUMIF('13'!$B:$B,$D134,'13'!$L:$L)),0,SUMIF('13'!$B:$B,$D134,'13'!$L:$L)))))</f>
        <v>0</v>
      </c>
      <c r="S134" s="36">
        <f>IF($D134="","",(IF($C134="","",IF(ISNA(SUMIF('14'!$V:$V,$C134,'14'!$AB:$AB)),0,SUMIF('14'!$V:$V,$C134,'14'!$AB:$AB)))-IF($D134="","",IF(ISNA(SUMIF('14'!$B:$B,$D134,'14'!$L:$L)),0,SUMIF('14'!$B:$B,$D134,'14'!$L:$L)))))</f>
        <v>0</v>
      </c>
      <c r="T134" s="36">
        <f>IF($D134="","",(IF($C134="","",IF(ISNA(SUMIF('15'!$V:$V,$C134,'15'!$AB:$AB)),0,SUMIF('15'!$V:$V,$C134,'15'!$AB:$AB)))-IF($D134="","",IF(ISNA(SUMIF('15'!$B:$B,$D134,'15'!$L:$L)),0,SUMIF('15'!$B:$B,$D134,'15'!$L:$L)))))</f>
        <v>0</v>
      </c>
      <c r="U134" s="36">
        <f>IF($D134="","",(IF($C134="","",IF(ISNA(SUMIF('16'!$V:$V,$C134,'16'!$AB:$AB)),0,SUMIF('16'!$V:$V,$C134,'16'!$AB:$AB)))-IF($D134="","",IF(ISNA(SUMIF('16'!$B:$B,$D134,'16'!$L:$L)),0,SUMIF('16'!$B:$B,$D134,'16'!$L:$L)))))</f>
        <v>0</v>
      </c>
      <c r="V134" s="36">
        <f>IF($D134="","",(IF($C134="","",IF(ISNA(SUMIF('17'!$V:$V,$C134,'17'!$AB:$AB)),0,SUMIF('17'!$V:$V,$C134,'17'!$AB:$AB)))-IF($D134="","",IF(ISNA(SUMIF('17'!$B:$B,$D134,'17'!$L:$L)),0,SUMIF('17'!$B:$B,$D134,'17'!$L:$L)))))</f>
        <v>0</v>
      </c>
      <c r="W134" s="36">
        <f>IF($D134="","",(IF($C134="","",IF(ISNA(SUMIF('18'!$V:$V,$C134,'18'!$AB:$AB)),0,SUMIF('18'!$V:$V,$C134,'18'!$AB:$AB)))-IF($D134="","",IF(ISNA(SUMIF('18'!$B:$B,$D134,'18'!$L:$L)),0,SUMIF('18'!$B:$B,$D134,'18'!$L:$L)))))</f>
        <v>0</v>
      </c>
      <c r="X134" s="36">
        <f>IF($D134="","",(IF($C134="","",IF(ISNA(SUMIF('19'!$V:$V,$C134,'19'!$AB:$AB)),0,SUMIF('19'!$V:$V,$C134,'19'!$AB:$AB)))-IF($D134="","",IF(ISNA(SUMIF('19'!$B:$B,$D134,'19'!$L:$L)),0,SUMIF('19'!$B:$B,$D134,'19'!$L:$L)))))</f>
        <v>0</v>
      </c>
      <c r="Y134" s="36">
        <f>IF($D134="","",(IF($C134="","",IF(ISNA(SUMIF('20'!$V:$V,$C134,'20'!$AB:$AB)),0,SUMIF('20'!$V:$V,$C134,'20'!$AB:$AB)))-IF($D134="","",IF(ISNA(SUMIF('20'!$B:$B,$D134,'20'!$L:$L)),0,SUMIF('20'!$B:$B,$D134,'20'!$L:$L)))))</f>
        <v>0</v>
      </c>
      <c r="Z134" s="36">
        <f>IF($D134="","",(IF($C134="","",IF(ISNA(SUMIF('21'!$V:$V,$C134,'21'!$AB:$AB)),0,SUMIF('21'!$V:$V,$C134,'21'!$AB:$AB)))-IF($D134="","",IF(ISNA(SUMIF('21'!$B:$B,$D134,'21'!$L:$L)),0,SUMIF('21'!$B:$B,$D134,'21'!$L:$L)))))</f>
        <v>0</v>
      </c>
      <c r="AA134" s="36">
        <f>IF($D134="","",(IF($C134="","",IF(ISNA(SUMIF('22'!$V:$V,$C134,'22'!$AB:$AB)),0,SUMIF('22'!$V:$V,$C134,'22'!$AB:$AB)))-IF($D134="","",IF(ISNA(SUMIF('22'!$B:$B,$D134,'22'!$L:$L)),0,SUMIF('22'!$B:$B,$D134,'22'!$L:$L)))))</f>
        <v>0</v>
      </c>
      <c r="AB134" s="36">
        <f>IF($D134="","",(IF($C134="","",IF(ISNA(SUMIF('23'!$V:$V,$C134,'23'!$AB:$AB)),0,SUMIF('23'!$V:$V,$C134,'23'!$AB:$AB)))-IF($D134="","",IF(ISNA(SUMIF('23'!$B:$B,$D134,'23'!$L:$L)),0,SUMIF('23'!$B:$B,$D134,'23'!$L:$L)))))</f>
        <v>0</v>
      </c>
      <c r="AC134" s="36">
        <f>IF($D134="","",(IF($C134="","",IF(ISNA(SUMIF('24'!$V:$V,$C134,'24'!$AB:$AB)),0,SUMIF('24'!$V:$V,$C134,'24'!$AB:$AB)))-IF($D134="","",IF(ISNA(SUMIF('24'!$B:$B,$D134,'24'!$L:$L)),0,SUMIF('24'!$B:$B,$D134,'24'!$L:$L)))))</f>
        <v>0</v>
      </c>
      <c r="AD134" s="36">
        <f>IF($D134="","",(IF($C134="","",IF(ISNA(SUMIF('25'!$V:$V,$C134,'25'!$AB:$AB)),0,SUMIF('25'!$V:$V,$C134,'25'!$AB:$AB)))-IF($D134="","",IF(ISNA(SUMIF('25'!$B:$B,$D134,'25'!$L:$L)),0,SUMIF('25'!$B:$B,$D134,'25'!$L:$L)))))</f>
        <v>0</v>
      </c>
      <c r="AE134" s="36">
        <f>IF($D134="","",(IF($C134="","",IF(ISNA(SUMIF('26'!$V:$V,$C134,'26'!$AB:$AB)),0,SUMIF('26'!$V:$V,$C134,'26'!$AB:$AB)))-IF($D134="","",IF(ISNA(SUMIF('26'!$B:$B,$D134,'26'!$L:$L)),0,SUMIF('26'!$B:$B,$D134,'26'!$L:$L)))))</f>
        <v>0</v>
      </c>
      <c r="AF134" s="36">
        <f>IF($D134="","",(IF($C134="","",IF(ISNA(SUMIF('27'!$V:$V,$C134,'27'!$AB:$AB)),0,SUMIF('27'!$V:$V,$C134,'27'!$AB:$AB)))-IF($D134="","",IF(ISNA(SUMIF('27'!$B:$B,$D134,'27'!$L:$L)),0,SUMIF('27'!$B:$B,$D134,'27'!$L:$L)))))</f>
        <v>0</v>
      </c>
      <c r="AG134" s="36">
        <f>IF($D134="","",(IF($C134="","",IF(ISNA(SUMIF('28'!$V:$V,$C134,'28'!$AB:$AB)),0,SUMIF('28'!$V:$V,$C134,'28'!$AB:$AB)))-IF($D134="","",IF(ISNA(SUMIF('28'!$B:$B,$D134,'28'!$L:$L)),0,SUMIF('28'!$B:$B,$D134,'28'!$L:$L)))))</f>
        <v>0</v>
      </c>
      <c r="AH134" s="36">
        <f>IF($D134="","",(IF($C134="","",IF(ISNA(SUMIF('29'!$V:$V,$C134,'29'!$AB:$AB)),0,SUMIF('29'!$V:$V,$C134,'29'!$AB:$AB)))-IF($D134="","",IF(ISNA(SUMIF('29'!$B:$B,$D134,'29'!$L:$L)),0,SUMIF('29'!$B:$B,$D134,'29'!$L:$L)))))</f>
        <v>0</v>
      </c>
      <c r="AI134" s="36">
        <f>IF($D134="","",(IF($C134="","",IF(ISNA(SUMIF('30'!$V:$V,$C134,'30'!$AB:$AB)),0,SUMIF('30'!$V:$V,$C134,'30'!$AB:$AB)))-IF($D134="","",IF(ISNA(SUMIF('30'!$B:$B,$D134,'30'!$L:$L)),0,SUMIF('30'!$B:$B,$D134,'30'!$L:$L)))))</f>
        <v>0</v>
      </c>
      <c r="AJ134" s="36">
        <f>IF($D134="","",(IF($C134="","",IF(ISNA(SUMIF('31'!$V:$V,$C134,'31'!$AB:$AB)),0,SUMIF('31'!$V:$V,$C134,'31'!$AB:$AB)))-IF($D134="","",IF(ISNA(SUMIF('31'!$B:$B,$D134,'31'!$L:$L)),0,SUMIF('31'!$B:$B,$D134,'31'!$L:$L)))))</f>
        <v>0</v>
      </c>
      <c r="AK134" s="37">
        <f t="shared" si="8"/>
        <v>0</v>
      </c>
      <c r="AL134" s="33">
        <f t="shared" si="9"/>
        <v>272</v>
      </c>
    </row>
    <row r="135" spans="1:38" ht="17.399999999999999">
      <c r="A135" s="20">
        <v>23</v>
      </c>
      <c r="C135" s="41">
        <f>IF(D135="","",VLOOKUP('CUADRO GENERADO'!D135,'BASE DATOS CONDUCTORES'!B:C,2,FALSE))</f>
        <v>4019</v>
      </c>
      <c r="D135" s="30">
        <f>IFERROR(VLOOKUP(A135,'BASE DATOS CONDUCTORES'!$Y$4:$AB$1001,4,FALSE),"")</f>
        <v>283</v>
      </c>
      <c r="E135" s="36" t="str">
        <f>IF(ISNA(VLOOKUP(D135,SALDOS!B:C,2,FALSE)),"",VLOOKUP(D135,SALDOS!B:C,2,FALSE))</f>
        <v/>
      </c>
      <c r="F135" s="36">
        <f>IF($D135="","",(IF($C135="","",IF(ISNA(SUMIF('1'!$V:$V,$C135,'1'!$AB:$AB)),0,SUMIF('1'!$V:$V,$C135,'1'!$AB:$AB)))-IF($D135="","",IF(ISNA(SUMIF('1'!$B:$B,$D135,'1'!$L:$L)),0,SUMIF('1'!$B:$B,$D135,'1'!$L:$L)))))</f>
        <v>0</v>
      </c>
      <c r="G135" s="36">
        <f>IF($D135="","",(IF($C135="","",IF(ISNA(SUMIF('2'!$V:$V,$C135,'2'!$AB:$AB)),0,SUMIF('2'!$V:$V,$C135,'2'!$AB:$AB)))-IF($D135="","",IF(ISNA(SUMIF('2'!$B:$B,$D135,'2'!$L:$L)),0,SUMIF('2'!$B:$B,$D135,'2'!$L:$L)))))</f>
        <v>0</v>
      </c>
      <c r="H135" s="36">
        <f>IF($D135="","",(IF($C135="","",IF(ISNA(SUMIF('3'!$V:$V,$C135,'3'!$AB:$AB)),0,SUMIF('3'!$V:$V,$C135,'3'!$AB:$AB)))-IF($D135="","",IF(ISNA(SUMIF('3'!$B:$B,$D135,'3'!$L:$L)),0,SUMIF('3'!$B:$B,$D135,'3'!$L:$L)))))</f>
        <v>0</v>
      </c>
      <c r="I135" s="36">
        <f>IF($D135="","",(IF($C135="","",IF(ISNA(SUMIF('4'!$V:$V,$C135,'4'!$AB:$AB)),0,SUMIF('4'!$V:$V,$C135,'4'!$AB:$AB)))-IF($D135="","",IF(ISNA(SUMIF('4'!$B:$B,$D135,'4'!$L:$L)),0,SUMIF('4'!$B:$B,$D135,'4'!$L:$L)))))</f>
        <v>0</v>
      </c>
      <c r="J135" s="36">
        <f>IF($D135="","",(IF($C135="","",IF(ISNA(SUMIF('5'!$V:$V,$C135,'5'!$AB:$AB)),0,SUMIF('5'!$V:$V,$C135,'5'!$AB:$AB)))-IF($D135="","",IF(ISNA(SUMIF('5'!$B:$B,$D135,'5'!$L:$L)),0,SUMIF('5'!$B:$B,$D135,'5'!$L:$L)))))</f>
        <v>0</v>
      </c>
      <c r="K135" s="36">
        <f>IF($D135="","",(IF($C135="","",IF(ISNA(SUMIF('6'!$V:$V,$C135,'6'!$AB:$AB)),0,SUMIF('6'!$V:$V,$C135,'6'!$AB:$AB)))-IF($D135="","",IF(ISNA(SUMIF('6'!$B:$B,$D135,'6'!$L:$L)),0,SUMIF('6'!$B:$B,$D135,'6'!$L:$L)))))</f>
        <v>0</v>
      </c>
      <c r="L135" s="36">
        <f>IF($D135="","",(IF($C135="","",IF(ISNA(SUMIF('7'!$V:$V,$C135,'7'!$AB:$AB)),0,SUMIF('7'!$V:$V,$C135,'7'!$AB:$AB)))-IF($D135="","",IF(ISNA(SUMIF('7'!$B:$B,$D135,'7'!$L:$L)),0,SUMIF('7'!$B:$B,$D135,'7'!$L:$L)))))</f>
        <v>0</v>
      </c>
      <c r="M135" s="36">
        <f>IF($D135="","",(IF($C135="","",IF(ISNA(SUMIF('8'!$V:$V,$C135,'8'!$AB:$AB)),0,SUMIF('8'!$V:$V,$C135,'8'!$AB:$AB)))-IF($D135="","",IF(ISNA(SUMIF('8'!$B:$B,$D135,'8'!$L:$L)),0,SUMIF('8'!$B:$B,$D135,'8'!$L:$L)))))</f>
        <v>0</v>
      </c>
      <c r="N135" s="36">
        <f>IF($D135="","",(IF($C135="","",IF(ISNA(SUMIF('9'!$V:$V,$C135,'9'!$AB:$AB)),0,SUMIF('9'!$V:$V,$C135,'9'!$AB:$AB)))-IF($D135="","",IF(ISNA(SUMIF('9'!$B:$B,$D135,'9'!$L:$L)),0,SUMIF('9'!$B:$B,$D135,'9'!$L:$L)))))</f>
        <v>0</v>
      </c>
      <c r="O135" s="36">
        <f>IF($D135="","",(IF($C135="","",IF(ISNA(SUMIF('10'!$V:$V,$C135,'10'!$AB:$AB)),0,SUMIF('10'!$V:$V,$C135,'10'!$AB:$AB)))-IF($D135="","",IF(ISNA(SUMIF('10'!$B:$B,$D135,'10'!$L:$L)),0,SUMIF('10'!$B:$B,$D135,'10'!$L:$L)))))</f>
        <v>0</v>
      </c>
      <c r="P135" s="36">
        <f>IF($D135="","",(IF($C135="","",IF(ISNA(SUMIF('11'!$V:$V,$C135,'11'!$AB:$AB)),0,SUMIF('11'!$V:$V,$C135,'11'!$AB:$AB)))-IF($D135="","",IF(ISNA(SUMIF('11'!$B:$B,$D135,'11'!$L:$L)),0,SUMIF('11'!$B:$B,$D135,'11'!$L:$L)))))</f>
        <v>0</v>
      </c>
      <c r="Q135" s="36">
        <f>IF($D135="","",(IF($C135="","",IF(ISNA(SUMIF('12'!$V:$V,$C135,'12'!$AB:$AB)),0,SUMIF('12'!$V:$V,$C135,'12'!$AB:$AB)))-IF($D135="","",IF(ISNA(SUMIF('12'!$B:$B,$D135,'12'!$L:$L)),0,SUMIF('12'!$B:$B,$D135,'12'!$L:$L)))))</f>
        <v>0</v>
      </c>
      <c r="R135" s="36">
        <f>IF($D135="","",(IF($C135="","",IF(ISNA(SUMIF('13'!$V:$V,$C135,'13'!$AB:$AB)),0,SUMIF('13'!$V:$V,$C135,'13'!$AB:$AB)))-IF($D135="","",IF(ISNA(SUMIF('13'!$B:$B,$D135,'13'!$L:$L)),0,SUMIF('13'!$B:$B,$D135,'13'!$L:$L)))))</f>
        <v>0</v>
      </c>
      <c r="S135" s="36">
        <f>IF($D135="","",(IF($C135="","",IF(ISNA(SUMIF('14'!$V:$V,$C135,'14'!$AB:$AB)),0,SUMIF('14'!$V:$V,$C135,'14'!$AB:$AB)))-IF($D135="","",IF(ISNA(SUMIF('14'!$B:$B,$D135,'14'!$L:$L)),0,SUMIF('14'!$B:$B,$D135,'14'!$L:$L)))))</f>
        <v>0</v>
      </c>
      <c r="T135" s="36">
        <f>IF($D135="","",(IF($C135="","",IF(ISNA(SUMIF('15'!$V:$V,$C135,'15'!$AB:$AB)),0,SUMIF('15'!$V:$V,$C135,'15'!$AB:$AB)))-IF($D135="","",IF(ISNA(SUMIF('15'!$B:$B,$D135,'15'!$L:$L)),0,SUMIF('15'!$B:$B,$D135,'15'!$L:$L)))))</f>
        <v>0</v>
      </c>
      <c r="U135" s="36">
        <f>IF($D135="","",(IF($C135="","",IF(ISNA(SUMIF('16'!$V:$V,$C135,'16'!$AB:$AB)),0,SUMIF('16'!$V:$V,$C135,'16'!$AB:$AB)))-IF($D135="","",IF(ISNA(SUMIF('16'!$B:$B,$D135,'16'!$L:$L)),0,SUMIF('16'!$B:$B,$D135,'16'!$L:$L)))))</f>
        <v>0</v>
      </c>
      <c r="V135" s="36">
        <f>IF($D135="","",(IF($C135="","",IF(ISNA(SUMIF('17'!$V:$V,$C135,'17'!$AB:$AB)),0,SUMIF('17'!$V:$V,$C135,'17'!$AB:$AB)))-IF($D135="","",IF(ISNA(SUMIF('17'!$B:$B,$D135,'17'!$L:$L)),0,SUMIF('17'!$B:$B,$D135,'17'!$L:$L)))))</f>
        <v>0</v>
      </c>
      <c r="W135" s="36">
        <f>IF($D135="","",(IF($C135="","",IF(ISNA(SUMIF('18'!$V:$V,$C135,'18'!$AB:$AB)),0,SUMIF('18'!$V:$V,$C135,'18'!$AB:$AB)))-IF($D135="","",IF(ISNA(SUMIF('18'!$B:$B,$D135,'18'!$L:$L)),0,SUMIF('18'!$B:$B,$D135,'18'!$L:$L)))))</f>
        <v>0</v>
      </c>
      <c r="X135" s="36">
        <f>IF($D135="","",(IF($C135="","",IF(ISNA(SUMIF('19'!$V:$V,$C135,'19'!$AB:$AB)),0,SUMIF('19'!$V:$V,$C135,'19'!$AB:$AB)))-IF($D135="","",IF(ISNA(SUMIF('19'!$B:$B,$D135,'19'!$L:$L)),0,SUMIF('19'!$B:$B,$D135,'19'!$L:$L)))))</f>
        <v>0</v>
      </c>
      <c r="Y135" s="36">
        <f>IF($D135="","",(IF($C135="","",IF(ISNA(SUMIF('20'!$V:$V,$C135,'20'!$AB:$AB)),0,SUMIF('20'!$V:$V,$C135,'20'!$AB:$AB)))-IF($D135="","",IF(ISNA(SUMIF('20'!$B:$B,$D135,'20'!$L:$L)),0,SUMIF('20'!$B:$B,$D135,'20'!$L:$L)))))</f>
        <v>0</v>
      </c>
      <c r="Z135" s="36">
        <f>IF($D135="","",(IF($C135="","",IF(ISNA(SUMIF('21'!$V:$V,$C135,'21'!$AB:$AB)),0,SUMIF('21'!$V:$V,$C135,'21'!$AB:$AB)))-IF($D135="","",IF(ISNA(SUMIF('21'!$B:$B,$D135,'21'!$L:$L)),0,SUMIF('21'!$B:$B,$D135,'21'!$L:$L)))))</f>
        <v>0</v>
      </c>
      <c r="AA135" s="36">
        <f>IF($D135="","",(IF($C135="","",IF(ISNA(SUMIF('22'!$V:$V,$C135,'22'!$AB:$AB)),0,SUMIF('22'!$V:$V,$C135,'22'!$AB:$AB)))-IF($D135="","",IF(ISNA(SUMIF('22'!$B:$B,$D135,'22'!$L:$L)),0,SUMIF('22'!$B:$B,$D135,'22'!$L:$L)))))</f>
        <v>0</v>
      </c>
      <c r="AB135" s="36">
        <f>IF($D135="","",(IF($C135="","",IF(ISNA(SUMIF('23'!$V:$V,$C135,'23'!$AB:$AB)),0,SUMIF('23'!$V:$V,$C135,'23'!$AB:$AB)))-IF($D135="","",IF(ISNA(SUMIF('23'!$B:$B,$D135,'23'!$L:$L)),0,SUMIF('23'!$B:$B,$D135,'23'!$L:$L)))))</f>
        <v>0</v>
      </c>
      <c r="AC135" s="36">
        <f>IF($D135="","",(IF($C135="","",IF(ISNA(SUMIF('24'!$V:$V,$C135,'24'!$AB:$AB)),0,SUMIF('24'!$V:$V,$C135,'24'!$AB:$AB)))-IF($D135="","",IF(ISNA(SUMIF('24'!$B:$B,$D135,'24'!$L:$L)),0,SUMIF('24'!$B:$B,$D135,'24'!$L:$L)))))</f>
        <v>0</v>
      </c>
      <c r="AD135" s="36">
        <f>IF($D135="","",(IF($C135="","",IF(ISNA(SUMIF('25'!$V:$V,$C135,'25'!$AB:$AB)),0,SUMIF('25'!$V:$V,$C135,'25'!$AB:$AB)))-IF($D135="","",IF(ISNA(SUMIF('25'!$B:$B,$D135,'25'!$L:$L)),0,SUMIF('25'!$B:$B,$D135,'25'!$L:$L)))))</f>
        <v>0</v>
      </c>
      <c r="AE135" s="36">
        <f>IF($D135="","",(IF($C135="","",IF(ISNA(SUMIF('26'!$V:$V,$C135,'26'!$AB:$AB)),0,SUMIF('26'!$V:$V,$C135,'26'!$AB:$AB)))-IF($D135="","",IF(ISNA(SUMIF('26'!$B:$B,$D135,'26'!$L:$L)),0,SUMIF('26'!$B:$B,$D135,'26'!$L:$L)))))</f>
        <v>0</v>
      </c>
      <c r="AF135" s="36">
        <f>IF($D135="","",(IF($C135="","",IF(ISNA(SUMIF('27'!$V:$V,$C135,'27'!$AB:$AB)),0,SUMIF('27'!$V:$V,$C135,'27'!$AB:$AB)))-IF($D135="","",IF(ISNA(SUMIF('27'!$B:$B,$D135,'27'!$L:$L)),0,SUMIF('27'!$B:$B,$D135,'27'!$L:$L)))))</f>
        <v>0</v>
      </c>
      <c r="AG135" s="36">
        <f>IF($D135="","",(IF($C135="","",IF(ISNA(SUMIF('28'!$V:$V,$C135,'28'!$AB:$AB)),0,SUMIF('28'!$V:$V,$C135,'28'!$AB:$AB)))-IF($D135="","",IF(ISNA(SUMIF('28'!$B:$B,$D135,'28'!$L:$L)),0,SUMIF('28'!$B:$B,$D135,'28'!$L:$L)))))</f>
        <v>0</v>
      </c>
      <c r="AH135" s="36">
        <f>IF($D135="","",(IF($C135="","",IF(ISNA(SUMIF('29'!$V:$V,$C135,'29'!$AB:$AB)),0,SUMIF('29'!$V:$V,$C135,'29'!$AB:$AB)))-IF($D135="","",IF(ISNA(SUMIF('29'!$B:$B,$D135,'29'!$L:$L)),0,SUMIF('29'!$B:$B,$D135,'29'!$L:$L)))))</f>
        <v>0</v>
      </c>
      <c r="AI135" s="36">
        <f>IF($D135="","",(IF($C135="","",IF(ISNA(SUMIF('30'!$V:$V,$C135,'30'!$AB:$AB)),0,SUMIF('30'!$V:$V,$C135,'30'!$AB:$AB)))-IF($D135="","",IF(ISNA(SUMIF('30'!$B:$B,$D135,'30'!$L:$L)),0,SUMIF('30'!$B:$B,$D135,'30'!$L:$L)))))</f>
        <v>0</v>
      </c>
      <c r="AJ135" s="36">
        <f>IF($D135="","",(IF($C135="","",IF(ISNA(SUMIF('31'!$V:$V,$C135,'31'!$AB:$AB)),0,SUMIF('31'!$V:$V,$C135,'31'!$AB:$AB)))-IF($D135="","",IF(ISNA(SUMIF('31'!$B:$B,$D135,'31'!$L:$L)),0,SUMIF('31'!$B:$B,$D135,'31'!$L:$L)))))</f>
        <v>0</v>
      </c>
      <c r="AK135" s="37">
        <f t="shared" si="8"/>
        <v>0</v>
      </c>
      <c r="AL135" s="33">
        <f t="shared" si="9"/>
        <v>283</v>
      </c>
    </row>
    <row r="136" spans="1:38" ht="17.399999999999999">
      <c r="A136" s="20">
        <v>24</v>
      </c>
      <c r="C136" s="41">
        <f>IF(D136="","",VLOOKUP('CUADRO GENERADO'!D136,'BASE DATOS CONDUCTORES'!B:C,2,FALSE))</f>
        <v>4032</v>
      </c>
      <c r="D136" s="30">
        <f>IFERROR(VLOOKUP(A136,'BASE DATOS CONDUCTORES'!$Y$4:$AB$1001,4,FALSE),"")</f>
        <v>284</v>
      </c>
      <c r="E136" s="36" t="str">
        <f>IF(ISNA(VLOOKUP(D136,SALDOS!B:C,2,FALSE)),"",VLOOKUP(D136,SALDOS!B:C,2,FALSE))</f>
        <v/>
      </c>
      <c r="F136" s="36">
        <f>IF($D136="","",(IF($C136="","",IF(ISNA(SUMIF('1'!$V:$V,$C136,'1'!$AB:$AB)),0,SUMIF('1'!$V:$V,$C136,'1'!$AB:$AB)))-IF($D136="","",IF(ISNA(SUMIF('1'!$B:$B,$D136,'1'!$L:$L)),0,SUMIF('1'!$B:$B,$D136,'1'!$L:$L)))))</f>
        <v>0</v>
      </c>
      <c r="G136" s="36">
        <f>IF($D136="","",(IF($C136="","",IF(ISNA(SUMIF('2'!$V:$V,$C136,'2'!$AB:$AB)),0,SUMIF('2'!$V:$V,$C136,'2'!$AB:$AB)))-IF($D136="","",IF(ISNA(SUMIF('2'!$B:$B,$D136,'2'!$L:$L)),0,SUMIF('2'!$B:$B,$D136,'2'!$L:$L)))))</f>
        <v>0</v>
      </c>
      <c r="H136" s="36">
        <f>IF($D136="","",(IF($C136="","",IF(ISNA(SUMIF('3'!$V:$V,$C136,'3'!$AB:$AB)),0,SUMIF('3'!$V:$V,$C136,'3'!$AB:$AB)))-IF($D136="","",IF(ISNA(SUMIF('3'!$B:$B,$D136,'3'!$L:$L)),0,SUMIF('3'!$B:$B,$D136,'3'!$L:$L)))))</f>
        <v>0</v>
      </c>
      <c r="I136" s="36">
        <f>IF($D136="","",(IF($C136="","",IF(ISNA(SUMIF('4'!$V:$V,$C136,'4'!$AB:$AB)),0,SUMIF('4'!$V:$V,$C136,'4'!$AB:$AB)))-IF($D136="","",IF(ISNA(SUMIF('4'!$B:$B,$D136,'4'!$L:$L)),0,SUMIF('4'!$B:$B,$D136,'4'!$L:$L)))))</f>
        <v>0</v>
      </c>
      <c r="J136" s="36">
        <f>IF($D136="","",(IF($C136="","",IF(ISNA(SUMIF('5'!$V:$V,$C136,'5'!$AB:$AB)),0,SUMIF('5'!$V:$V,$C136,'5'!$AB:$AB)))-IF($D136="","",IF(ISNA(SUMIF('5'!$B:$B,$D136,'5'!$L:$L)),0,SUMIF('5'!$B:$B,$D136,'5'!$L:$L)))))</f>
        <v>0</v>
      </c>
      <c r="K136" s="36">
        <f>IF($D136="","",(IF($C136="","",IF(ISNA(SUMIF('6'!$V:$V,$C136,'6'!$AB:$AB)),0,SUMIF('6'!$V:$V,$C136,'6'!$AB:$AB)))-IF($D136="","",IF(ISNA(SUMIF('6'!$B:$B,$D136,'6'!$L:$L)),0,SUMIF('6'!$B:$B,$D136,'6'!$L:$L)))))</f>
        <v>0</v>
      </c>
      <c r="L136" s="36">
        <f>IF($D136="","",(IF($C136="","",IF(ISNA(SUMIF('7'!$V:$V,$C136,'7'!$AB:$AB)),0,SUMIF('7'!$V:$V,$C136,'7'!$AB:$AB)))-IF($D136="","",IF(ISNA(SUMIF('7'!$B:$B,$D136,'7'!$L:$L)),0,SUMIF('7'!$B:$B,$D136,'7'!$L:$L)))))</f>
        <v>0</v>
      </c>
      <c r="M136" s="36">
        <f>IF($D136="","",(IF($C136="","",IF(ISNA(SUMIF('8'!$V:$V,$C136,'8'!$AB:$AB)),0,SUMIF('8'!$V:$V,$C136,'8'!$AB:$AB)))-IF($D136="","",IF(ISNA(SUMIF('8'!$B:$B,$D136,'8'!$L:$L)),0,SUMIF('8'!$B:$B,$D136,'8'!$L:$L)))))</f>
        <v>0</v>
      </c>
      <c r="N136" s="36">
        <f>IF($D136="","",(IF($C136="","",IF(ISNA(SUMIF('9'!$V:$V,$C136,'9'!$AB:$AB)),0,SUMIF('9'!$V:$V,$C136,'9'!$AB:$AB)))-IF($D136="","",IF(ISNA(SUMIF('9'!$B:$B,$D136,'9'!$L:$L)),0,SUMIF('9'!$B:$B,$D136,'9'!$L:$L)))))</f>
        <v>0</v>
      </c>
      <c r="O136" s="36">
        <f>IF($D136="","",(IF($C136="","",IF(ISNA(SUMIF('10'!$V:$V,$C136,'10'!$AB:$AB)),0,SUMIF('10'!$V:$V,$C136,'10'!$AB:$AB)))-IF($D136="","",IF(ISNA(SUMIF('10'!$B:$B,$D136,'10'!$L:$L)),0,SUMIF('10'!$B:$B,$D136,'10'!$L:$L)))))</f>
        <v>0</v>
      </c>
      <c r="P136" s="36">
        <f>IF($D136="","",(IF($C136="","",IF(ISNA(SUMIF('11'!$V:$V,$C136,'11'!$AB:$AB)),0,SUMIF('11'!$V:$V,$C136,'11'!$AB:$AB)))-IF($D136="","",IF(ISNA(SUMIF('11'!$B:$B,$D136,'11'!$L:$L)),0,SUMIF('11'!$B:$B,$D136,'11'!$L:$L)))))</f>
        <v>0</v>
      </c>
      <c r="Q136" s="36">
        <f>IF($D136="","",(IF($C136="","",IF(ISNA(SUMIF('12'!$V:$V,$C136,'12'!$AB:$AB)),0,SUMIF('12'!$V:$V,$C136,'12'!$AB:$AB)))-IF($D136="","",IF(ISNA(SUMIF('12'!$B:$B,$D136,'12'!$L:$L)),0,SUMIF('12'!$B:$B,$D136,'12'!$L:$L)))))</f>
        <v>0</v>
      </c>
      <c r="R136" s="36">
        <f>IF($D136="","",(IF($C136="","",IF(ISNA(SUMIF('13'!$V:$V,$C136,'13'!$AB:$AB)),0,SUMIF('13'!$V:$V,$C136,'13'!$AB:$AB)))-IF($D136="","",IF(ISNA(SUMIF('13'!$B:$B,$D136,'13'!$L:$L)),0,SUMIF('13'!$B:$B,$D136,'13'!$L:$L)))))</f>
        <v>0</v>
      </c>
      <c r="S136" s="36">
        <f>IF($D136="","",(IF($C136="","",IF(ISNA(SUMIF('14'!$V:$V,$C136,'14'!$AB:$AB)),0,SUMIF('14'!$V:$V,$C136,'14'!$AB:$AB)))-IF($D136="","",IF(ISNA(SUMIF('14'!$B:$B,$D136,'14'!$L:$L)),0,SUMIF('14'!$B:$B,$D136,'14'!$L:$L)))))</f>
        <v>0</v>
      </c>
      <c r="T136" s="36">
        <f>IF($D136="","",(IF($C136="","",IF(ISNA(SUMIF('15'!$V:$V,$C136,'15'!$AB:$AB)),0,SUMIF('15'!$V:$V,$C136,'15'!$AB:$AB)))-IF($D136="","",IF(ISNA(SUMIF('15'!$B:$B,$D136,'15'!$L:$L)),0,SUMIF('15'!$B:$B,$D136,'15'!$L:$L)))))</f>
        <v>0</v>
      </c>
      <c r="U136" s="36">
        <f>IF($D136="","",(IF($C136="","",IF(ISNA(SUMIF('16'!$V:$V,$C136,'16'!$AB:$AB)),0,SUMIF('16'!$V:$V,$C136,'16'!$AB:$AB)))-IF($D136="","",IF(ISNA(SUMIF('16'!$B:$B,$D136,'16'!$L:$L)),0,SUMIF('16'!$B:$B,$D136,'16'!$L:$L)))))</f>
        <v>0</v>
      </c>
      <c r="V136" s="36">
        <f>IF($D136="","",(IF($C136="","",IF(ISNA(SUMIF('17'!$V:$V,$C136,'17'!$AB:$AB)),0,SUMIF('17'!$V:$V,$C136,'17'!$AB:$AB)))-IF($D136="","",IF(ISNA(SUMIF('17'!$B:$B,$D136,'17'!$L:$L)),0,SUMIF('17'!$B:$B,$D136,'17'!$L:$L)))))</f>
        <v>0</v>
      </c>
      <c r="W136" s="36">
        <f>IF($D136="","",(IF($C136="","",IF(ISNA(SUMIF('18'!$V:$V,$C136,'18'!$AB:$AB)),0,SUMIF('18'!$V:$V,$C136,'18'!$AB:$AB)))-IF($D136="","",IF(ISNA(SUMIF('18'!$B:$B,$D136,'18'!$L:$L)),0,SUMIF('18'!$B:$B,$D136,'18'!$L:$L)))))</f>
        <v>0</v>
      </c>
      <c r="X136" s="36">
        <f>IF($D136="","",(IF($C136="","",IF(ISNA(SUMIF('19'!$V:$V,$C136,'19'!$AB:$AB)),0,SUMIF('19'!$V:$V,$C136,'19'!$AB:$AB)))-IF($D136="","",IF(ISNA(SUMIF('19'!$B:$B,$D136,'19'!$L:$L)),0,SUMIF('19'!$B:$B,$D136,'19'!$L:$L)))))</f>
        <v>0</v>
      </c>
      <c r="Y136" s="36">
        <f>IF($D136="","",(IF($C136="","",IF(ISNA(SUMIF('20'!$V:$V,$C136,'20'!$AB:$AB)),0,SUMIF('20'!$V:$V,$C136,'20'!$AB:$AB)))-IF($D136="","",IF(ISNA(SUMIF('20'!$B:$B,$D136,'20'!$L:$L)),0,SUMIF('20'!$B:$B,$D136,'20'!$L:$L)))))</f>
        <v>0</v>
      </c>
      <c r="Z136" s="36">
        <f>IF($D136="","",(IF($C136="","",IF(ISNA(SUMIF('21'!$V:$V,$C136,'21'!$AB:$AB)),0,SUMIF('21'!$V:$V,$C136,'21'!$AB:$AB)))-IF($D136="","",IF(ISNA(SUMIF('21'!$B:$B,$D136,'21'!$L:$L)),0,SUMIF('21'!$B:$B,$D136,'21'!$L:$L)))))</f>
        <v>0</v>
      </c>
      <c r="AA136" s="36">
        <f>IF($D136="","",(IF($C136="","",IF(ISNA(SUMIF('22'!$V:$V,$C136,'22'!$AB:$AB)),0,SUMIF('22'!$V:$V,$C136,'22'!$AB:$AB)))-IF($D136="","",IF(ISNA(SUMIF('22'!$B:$B,$D136,'22'!$L:$L)),0,SUMIF('22'!$B:$B,$D136,'22'!$L:$L)))))</f>
        <v>0</v>
      </c>
      <c r="AB136" s="36">
        <f>IF($D136="","",(IF($C136="","",IF(ISNA(SUMIF('23'!$V:$V,$C136,'23'!$AB:$AB)),0,SUMIF('23'!$V:$V,$C136,'23'!$AB:$AB)))-IF($D136="","",IF(ISNA(SUMIF('23'!$B:$B,$D136,'23'!$L:$L)),0,SUMIF('23'!$B:$B,$D136,'23'!$L:$L)))))</f>
        <v>0</v>
      </c>
      <c r="AC136" s="36">
        <f>IF($D136="","",(IF($C136="","",IF(ISNA(SUMIF('24'!$V:$V,$C136,'24'!$AB:$AB)),0,SUMIF('24'!$V:$V,$C136,'24'!$AB:$AB)))-IF($D136="","",IF(ISNA(SUMIF('24'!$B:$B,$D136,'24'!$L:$L)),0,SUMIF('24'!$B:$B,$D136,'24'!$L:$L)))))</f>
        <v>0</v>
      </c>
      <c r="AD136" s="36">
        <f>IF($D136="","",(IF($C136="","",IF(ISNA(SUMIF('25'!$V:$V,$C136,'25'!$AB:$AB)),0,SUMIF('25'!$V:$V,$C136,'25'!$AB:$AB)))-IF($D136="","",IF(ISNA(SUMIF('25'!$B:$B,$D136,'25'!$L:$L)),0,SUMIF('25'!$B:$B,$D136,'25'!$L:$L)))))</f>
        <v>0</v>
      </c>
      <c r="AE136" s="36">
        <f>IF($D136="","",(IF($C136="","",IF(ISNA(SUMIF('26'!$V:$V,$C136,'26'!$AB:$AB)),0,SUMIF('26'!$V:$V,$C136,'26'!$AB:$AB)))-IF($D136="","",IF(ISNA(SUMIF('26'!$B:$B,$D136,'26'!$L:$L)),0,SUMIF('26'!$B:$B,$D136,'26'!$L:$L)))))</f>
        <v>0</v>
      </c>
      <c r="AF136" s="36">
        <f>IF($D136="","",(IF($C136="","",IF(ISNA(SUMIF('27'!$V:$V,$C136,'27'!$AB:$AB)),0,SUMIF('27'!$V:$V,$C136,'27'!$AB:$AB)))-IF($D136="","",IF(ISNA(SUMIF('27'!$B:$B,$D136,'27'!$L:$L)),0,SUMIF('27'!$B:$B,$D136,'27'!$L:$L)))))</f>
        <v>0</v>
      </c>
      <c r="AG136" s="36">
        <f>IF($D136="","",(IF($C136="","",IF(ISNA(SUMIF('28'!$V:$V,$C136,'28'!$AB:$AB)),0,SUMIF('28'!$V:$V,$C136,'28'!$AB:$AB)))-IF($D136="","",IF(ISNA(SUMIF('28'!$B:$B,$D136,'28'!$L:$L)),0,SUMIF('28'!$B:$B,$D136,'28'!$L:$L)))))</f>
        <v>0</v>
      </c>
      <c r="AH136" s="36">
        <f>IF($D136="","",(IF($C136="","",IF(ISNA(SUMIF('29'!$V:$V,$C136,'29'!$AB:$AB)),0,SUMIF('29'!$V:$V,$C136,'29'!$AB:$AB)))-IF($D136="","",IF(ISNA(SUMIF('29'!$B:$B,$D136,'29'!$L:$L)),0,SUMIF('29'!$B:$B,$D136,'29'!$L:$L)))))</f>
        <v>0</v>
      </c>
      <c r="AI136" s="36">
        <f>IF($D136="","",(IF($C136="","",IF(ISNA(SUMIF('30'!$V:$V,$C136,'30'!$AB:$AB)),0,SUMIF('30'!$V:$V,$C136,'30'!$AB:$AB)))-IF($D136="","",IF(ISNA(SUMIF('30'!$B:$B,$D136,'30'!$L:$L)),0,SUMIF('30'!$B:$B,$D136,'30'!$L:$L)))))</f>
        <v>0</v>
      </c>
      <c r="AJ136" s="36">
        <f>IF($D136="","",(IF($C136="","",IF(ISNA(SUMIF('31'!$V:$V,$C136,'31'!$AB:$AB)),0,SUMIF('31'!$V:$V,$C136,'31'!$AB:$AB)))-IF($D136="","",IF(ISNA(SUMIF('31'!$B:$B,$D136,'31'!$L:$L)),0,SUMIF('31'!$B:$B,$D136,'31'!$L:$L)))))</f>
        <v>0</v>
      </c>
      <c r="AK136" s="37">
        <f t="shared" si="8"/>
        <v>0</v>
      </c>
      <c r="AL136" s="33">
        <f t="shared" si="9"/>
        <v>284</v>
      </c>
    </row>
    <row r="137" spans="1:38" ht="17.399999999999999">
      <c r="A137" s="20">
        <v>25</v>
      </c>
      <c r="C137" s="41">
        <f>IF(D137="","",VLOOKUP('CUADRO GENERADO'!D137,'BASE DATOS CONDUCTORES'!B:C,2,FALSE))</f>
        <v>4473</v>
      </c>
      <c r="D137" s="30">
        <f>IFERROR(VLOOKUP(A137,'BASE DATOS CONDUCTORES'!$Y$4:$AB$1001,4,FALSE),"")</f>
        <v>290</v>
      </c>
      <c r="E137" s="36" t="str">
        <f>IF(ISNA(VLOOKUP(D137,SALDOS!B:C,2,FALSE)),"",VLOOKUP(D137,SALDOS!B:C,2,FALSE))</f>
        <v/>
      </c>
      <c r="F137" s="36">
        <f>IF($D137="","",(IF($C137="","",IF(ISNA(SUMIF('1'!$V:$V,$C137,'1'!$AB:$AB)),0,SUMIF('1'!$V:$V,$C137,'1'!$AB:$AB)))-IF($D137="","",IF(ISNA(SUMIF('1'!$B:$B,$D137,'1'!$L:$L)),0,SUMIF('1'!$B:$B,$D137,'1'!$L:$L)))))</f>
        <v>0</v>
      </c>
      <c r="G137" s="36">
        <f>IF($D137="","",(IF($C137="","",IF(ISNA(SUMIF('2'!$V:$V,$C137,'2'!$AB:$AB)),0,SUMIF('2'!$V:$V,$C137,'2'!$AB:$AB)))-IF($D137="","",IF(ISNA(SUMIF('2'!$B:$B,$D137,'2'!$L:$L)),0,SUMIF('2'!$B:$B,$D137,'2'!$L:$L)))))</f>
        <v>0</v>
      </c>
      <c r="H137" s="36">
        <f>IF($D137="","",(IF($C137="","",IF(ISNA(SUMIF('3'!$V:$V,$C137,'3'!$AB:$AB)),0,SUMIF('3'!$V:$V,$C137,'3'!$AB:$AB)))-IF($D137="","",IF(ISNA(SUMIF('3'!$B:$B,$D137,'3'!$L:$L)),0,SUMIF('3'!$B:$B,$D137,'3'!$L:$L)))))</f>
        <v>0</v>
      </c>
      <c r="I137" s="36">
        <f>IF($D137="","",(IF($C137="","",IF(ISNA(SUMIF('4'!$V:$V,$C137,'4'!$AB:$AB)),0,SUMIF('4'!$V:$V,$C137,'4'!$AB:$AB)))-IF($D137="","",IF(ISNA(SUMIF('4'!$B:$B,$D137,'4'!$L:$L)),0,SUMIF('4'!$B:$B,$D137,'4'!$L:$L)))))</f>
        <v>0</v>
      </c>
      <c r="J137" s="36">
        <f>IF($D137="","",(IF($C137="","",IF(ISNA(SUMIF('5'!$V:$V,$C137,'5'!$AB:$AB)),0,SUMIF('5'!$V:$V,$C137,'5'!$AB:$AB)))-IF($D137="","",IF(ISNA(SUMIF('5'!$B:$B,$D137,'5'!$L:$L)),0,SUMIF('5'!$B:$B,$D137,'5'!$L:$L)))))</f>
        <v>0</v>
      </c>
      <c r="K137" s="36">
        <f>IF($D137="","",(IF($C137="","",IF(ISNA(SUMIF('6'!$V:$V,$C137,'6'!$AB:$AB)),0,SUMIF('6'!$V:$V,$C137,'6'!$AB:$AB)))-IF($D137="","",IF(ISNA(SUMIF('6'!$B:$B,$D137,'6'!$L:$L)),0,SUMIF('6'!$B:$B,$D137,'6'!$L:$L)))))</f>
        <v>0</v>
      </c>
      <c r="L137" s="36">
        <f>IF($D137="","",(IF($C137="","",IF(ISNA(SUMIF('7'!$V:$V,$C137,'7'!$AB:$AB)),0,SUMIF('7'!$V:$V,$C137,'7'!$AB:$AB)))-IF($D137="","",IF(ISNA(SUMIF('7'!$B:$B,$D137,'7'!$L:$L)),0,SUMIF('7'!$B:$B,$D137,'7'!$L:$L)))))</f>
        <v>0</v>
      </c>
      <c r="M137" s="36">
        <f>IF($D137="","",(IF($C137="","",IF(ISNA(SUMIF('8'!$V:$V,$C137,'8'!$AB:$AB)),0,SUMIF('8'!$V:$V,$C137,'8'!$AB:$AB)))-IF($D137="","",IF(ISNA(SUMIF('8'!$B:$B,$D137,'8'!$L:$L)),0,SUMIF('8'!$B:$B,$D137,'8'!$L:$L)))))</f>
        <v>0</v>
      </c>
      <c r="N137" s="36">
        <f>IF($D137="","",(IF($C137="","",IF(ISNA(SUMIF('9'!$V:$V,$C137,'9'!$AB:$AB)),0,SUMIF('9'!$V:$V,$C137,'9'!$AB:$AB)))-IF($D137="","",IF(ISNA(SUMIF('9'!$B:$B,$D137,'9'!$L:$L)),0,SUMIF('9'!$B:$B,$D137,'9'!$L:$L)))))</f>
        <v>0</v>
      </c>
      <c r="O137" s="36">
        <f>IF($D137="","",(IF($C137="","",IF(ISNA(SUMIF('10'!$V:$V,$C137,'10'!$AB:$AB)),0,SUMIF('10'!$V:$V,$C137,'10'!$AB:$AB)))-IF($D137="","",IF(ISNA(SUMIF('10'!$B:$B,$D137,'10'!$L:$L)),0,SUMIF('10'!$B:$B,$D137,'10'!$L:$L)))))</f>
        <v>0</v>
      </c>
      <c r="P137" s="36">
        <f>IF($D137="","",(IF($C137="","",IF(ISNA(SUMIF('11'!$V:$V,$C137,'11'!$AB:$AB)),0,SUMIF('11'!$V:$V,$C137,'11'!$AB:$AB)))-IF($D137="","",IF(ISNA(SUMIF('11'!$B:$B,$D137,'11'!$L:$L)),0,SUMIF('11'!$B:$B,$D137,'11'!$L:$L)))))</f>
        <v>0</v>
      </c>
      <c r="Q137" s="36">
        <f>IF($D137="","",(IF($C137="","",IF(ISNA(SUMIF('12'!$V:$V,$C137,'12'!$AB:$AB)),0,SUMIF('12'!$V:$V,$C137,'12'!$AB:$AB)))-IF($D137="","",IF(ISNA(SUMIF('12'!$B:$B,$D137,'12'!$L:$L)),0,SUMIF('12'!$B:$B,$D137,'12'!$L:$L)))))</f>
        <v>0</v>
      </c>
      <c r="R137" s="36">
        <f>IF($D137="","",(IF($C137="","",IF(ISNA(SUMIF('13'!$V:$V,$C137,'13'!$AB:$AB)),0,SUMIF('13'!$V:$V,$C137,'13'!$AB:$AB)))-IF($D137="","",IF(ISNA(SUMIF('13'!$B:$B,$D137,'13'!$L:$L)),0,SUMIF('13'!$B:$B,$D137,'13'!$L:$L)))))</f>
        <v>0</v>
      </c>
      <c r="S137" s="36">
        <f>IF($D137="","",(IF($C137="","",IF(ISNA(SUMIF('14'!$V:$V,$C137,'14'!$AB:$AB)),0,SUMIF('14'!$V:$V,$C137,'14'!$AB:$AB)))-IF($D137="","",IF(ISNA(SUMIF('14'!$B:$B,$D137,'14'!$L:$L)),0,SUMIF('14'!$B:$B,$D137,'14'!$L:$L)))))</f>
        <v>0</v>
      </c>
      <c r="T137" s="36">
        <f>IF($D137="","",(IF($C137="","",IF(ISNA(SUMIF('15'!$V:$V,$C137,'15'!$AB:$AB)),0,SUMIF('15'!$V:$V,$C137,'15'!$AB:$AB)))-IF($D137="","",IF(ISNA(SUMIF('15'!$B:$B,$D137,'15'!$L:$L)),0,SUMIF('15'!$B:$B,$D137,'15'!$L:$L)))))</f>
        <v>0</v>
      </c>
      <c r="U137" s="36">
        <f>IF($D137="","",(IF($C137="","",IF(ISNA(SUMIF('16'!$V:$V,$C137,'16'!$AB:$AB)),0,SUMIF('16'!$V:$V,$C137,'16'!$AB:$AB)))-IF($D137="","",IF(ISNA(SUMIF('16'!$B:$B,$D137,'16'!$L:$L)),0,SUMIF('16'!$B:$B,$D137,'16'!$L:$L)))))</f>
        <v>0</v>
      </c>
      <c r="V137" s="36">
        <f>IF($D137="","",(IF($C137="","",IF(ISNA(SUMIF('17'!$V:$V,$C137,'17'!$AB:$AB)),0,SUMIF('17'!$V:$V,$C137,'17'!$AB:$AB)))-IF($D137="","",IF(ISNA(SUMIF('17'!$B:$B,$D137,'17'!$L:$L)),0,SUMIF('17'!$B:$B,$D137,'17'!$L:$L)))))</f>
        <v>0</v>
      </c>
      <c r="W137" s="36">
        <f>IF($D137="","",(IF($C137="","",IF(ISNA(SUMIF('18'!$V:$V,$C137,'18'!$AB:$AB)),0,SUMIF('18'!$V:$V,$C137,'18'!$AB:$AB)))-IF($D137="","",IF(ISNA(SUMIF('18'!$B:$B,$D137,'18'!$L:$L)),0,SUMIF('18'!$B:$B,$D137,'18'!$L:$L)))))</f>
        <v>0</v>
      </c>
      <c r="X137" s="36">
        <f>IF($D137="","",(IF($C137="","",IF(ISNA(SUMIF('19'!$V:$V,$C137,'19'!$AB:$AB)),0,SUMIF('19'!$V:$V,$C137,'19'!$AB:$AB)))-IF($D137="","",IF(ISNA(SUMIF('19'!$B:$B,$D137,'19'!$L:$L)),0,SUMIF('19'!$B:$B,$D137,'19'!$L:$L)))))</f>
        <v>0</v>
      </c>
      <c r="Y137" s="36">
        <f>IF($D137="","",(IF($C137="","",IF(ISNA(SUMIF('20'!$V:$V,$C137,'20'!$AB:$AB)),0,SUMIF('20'!$V:$V,$C137,'20'!$AB:$AB)))-IF($D137="","",IF(ISNA(SUMIF('20'!$B:$B,$D137,'20'!$L:$L)),0,SUMIF('20'!$B:$B,$D137,'20'!$L:$L)))))</f>
        <v>0</v>
      </c>
      <c r="Z137" s="36">
        <f>IF($D137="","",(IF($C137="","",IF(ISNA(SUMIF('21'!$V:$V,$C137,'21'!$AB:$AB)),0,SUMIF('21'!$V:$V,$C137,'21'!$AB:$AB)))-IF($D137="","",IF(ISNA(SUMIF('21'!$B:$B,$D137,'21'!$L:$L)),0,SUMIF('21'!$B:$B,$D137,'21'!$L:$L)))))</f>
        <v>0</v>
      </c>
      <c r="AA137" s="36">
        <f>IF($D137="","",(IF($C137="","",IF(ISNA(SUMIF('22'!$V:$V,$C137,'22'!$AB:$AB)),0,SUMIF('22'!$V:$V,$C137,'22'!$AB:$AB)))-IF($D137="","",IF(ISNA(SUMIF('22'!$B:$B,$D137,'22'!$L:$L)),0,SUMIF('22'!$B:$B,$D137,'22'!$L:$L)))))</f>
        <v>0</v>
      </c>
      <c r="AB137" s="36">
        <f>IF($D137="","",(IF($C137="","",IF(ISNA(SUMIF('23'!$V:$V,$C137,'23'!$AB:$AB)),0,SUMIF('23'!$V:$V,$C137,'23'!$AB:$AB)))-IF($D137="","",IF(ISNA(SUMIF('23'!$B:$B,$D137,'23'!$L:$L)),0,SUMIF('23'!$B:$B,$D137,'23'!$L:$L)))))</f>
        <v>0</v>
      </c>
      <c r="AC137" s="36">
        <f>IF($D137="","",(IF($C137="","",IF(ISNA(SUMIF('24'!$V:$V,$C137,'24'!$AB:$AB)),0,SUMIF('24'!$V:$V,$C137,'24'!$AB:$AB)))-IF($D137="","",IF(ISNA(SUMIF('24'!$B:$B,$D137,'24'!$L:$L)),0,SUMIF('24'!$B:$B,$D137,'24'!$L:$L)))))</f>
        <v>0</v>
      </c>
      <c r="AD137" s="36">
        <f>IF($D137="","",(IF($C137="","",IF(ISNA(SUMIF('25'!$V:$V,$C137,'25'!$AB:$AB)),0,SUMIF('25'!$V:$V,$C137,'25'!$AB:$AB)))-IF($D137="","",IF(ISNA(SUMIF('25'!$B:$B,$D137,'25'!$L:$L)),0,SUMIF('25'!$B:$B,$D137,'25'!$L:$L)))))</f>
        <v>0</v>
      </c>
      <c r="AE137" s="36">
        <f>IF($D137="","",(IF($C137="","",IF(ISNA(SUMIF('26'!$V:$V,$C137,'26'!$AB:$AB)),0,SUMIF('26'!$V:$V,$C137,'26'!$AB:$AB)))-IF($D137="","",IF(ISNA(SUMIF('26'!$B:$B,$D137,'26'!$L:$L)),0,SUMIF('26'!$B:$B,$D137,'26'!$L:$L)))))</f>
        <v>0</v>
      </c>
      <c r="AF137" s="36">
        <f>IF($D137="","",(IF($C137="","",IF(ISNA(SUMIF('27'!$V:$V,$C137,'27'!$AB:$AB)),0,SUMIF('27'!$V:$V,$C137,'27'!$AB:$AB)))-IF($D137="","",IF(ISNA(SUMIF('27'!$B:$B,$D137,'27'!$L:$L)),0,SUMIF('27'!$B:$B,$D137,'27'!$L:$L)))))</f>
        <v>0</v>
      </c>
      <c r="AG137" s="36">
        <f>IF($D137="","",(IF($C137="","",IF(ISNA(SUMIF('28'!$V:$V,$C137,'28'!$AB:$AB)),0,SUMIF('28'!$V:$V,$C137,'28'!$AB:$AB)))-IF($D137="","",IF(ISNA(SUMIF('28'!$B:$B,$D137,'28'!$L:$L)),0,SUMIF('28'!$B:$B,$D137,'28'!$L:$L)))))</f>
        <v>0</v>
      </c>
      <c r="AH137" s="36">
        <f>IF($D137="","",(IF($C137="","",IF(ISNA(SUMIF('29'!$V:$V,$C137,'29'!$AB:$AB)),0,SUMIF('29'!$V:$V,$C137,'29'!$AB:$AB)))-IF($D137="","",IF(ISNA(SUMIF('29'!$B:$B,$D137,'29'!$L:$L)),0,SUMIF('29'!$B:$B,$D137,'29'!$L:$L)))))</f>
        <v>0</v>
      </c>
      <c r="AI137" s="36">
        <f>IF($D137="","",(IF($C137="","",IF(ISNA(SUMIF('30'!$V:$V,$C137,'30'!$AB:$AB)),0,SUMIF('30'!$V:$V,$C137,'30'!$AB:$AB)))-IF($D137="","",IF(ISNA(SUMIF('30'!$B:$B,$D137,'30'!$L:$L)),0,SUMIF('30'!$B:$B,$D137,'30'!$L:$L)))))</f>
        <v>0</v>
      </c>
      <c r="AJ137" s="36">
        <f>IF($D137="","",(IF($C137="","",IF(ISNA(SUMIF('31'!$V:$V,$C137,'31'!$AB:$AB)),0,SUMIF('31'!$V:$V,$C137,'31'!$AB:$AB)))-IF($D137="","",IF(ISNA(SUMIF('31'!$B:$B,$D137,'31'!$L:$L)),0,SUMIF('31'!$B:$B,$D137,'31'!$L:$L)))))</f>
        <v>0</v>
      </c>
      <c r="AK137" s="37">
        <f t="shared" si="8"/>
        <v>0</v>
      </c>
      <c r="AL137" s="33">
        <f t="shared" si="9"/>
        <v>290</v>
      </c>
    </row>
    <row r="138" spans="1:38" ht="17.399999999999999" hidden="1">
      <c r="A138" s="20">
        <v>26</v>
      </c>
      <c r="C138" s="41" t="str">
        <f>IF(D138="","",VLOOKUP('CUADRO GENERADO'!D138,'BASE DATOS CONDUCTORES'!B:C,2,FALSE))</f>
        <v/>
      </c>
      <c r="D138" s="30" t="str">
        <f>IFERROR(VLOOKUP(A138,'BASE DATOS CONDUCTORES'!$Y$4:$AB$1001,4,FALSE),"")</f>
        <v/>
      </c>
      <c r="E138" s="36" t="str">
        <f>IF(ISNA(VLOOKUP(D138,SALDOS!B:C,2,FALSE)),"",VLOOKUP(D138,SALDOS!B:C,2,FALSE))</f>
        <v/>
      </c>
      <c r="F138" s="36" t="str">
        <f>IF($D138="","",(IF($C138="","",IF(ISNA(SUMIF('1'!$V:$V,$C138,'1'!$AB:$AB)),0,SUMIF('1'!$V:$V,$C138,'1'!$AB:$AB)))-IF($D138="","",IF(ISNA(SUMIF('1'!$B:$B,$D138,'1'!$L:$L)),0,SUMIF('1'!$B:$B,$D138,'1'!$L:$L)))))</f>
        <v/>
      </c>
      <c r="G138" s="36" t="str">
        <f>IF($D138="","",(IF($C138="","",IF(ISNA(SUMIF('2'!$V:$V,$C138,'2'!$AB:$AB)),0,SUMIF('2'!$V:$V,$C138,'2'!$AB:$AB)))-IF($D138="","",IF(ISNA(SUMIF('2'!$B:$B,$D138,'2'!$L:$L)),0,SUMIF('2'!$B:$B,$D138,'2'!$L:$L)))))</f>
        <v/>
      </c>
      <c r="H138" s="36" t="str">
        <f>IF($D138="","",(IF($C138="","",IF(ISNA(SUMIF('3'!$V:$V,$C138,'3'!$AB:$AB)),0,SUMIF('3'!$V:$V,$C138,'3'!$AB:$AB)))-IF($D138="","",IF(ISNA(SUMIF('3'!$B:$B,$D138,'3'!$L:$L)),0,SUMIF('3'!$B:$B,$D138,'3'!$L:$L)))))</f>
        <v/>
      </c>
      <c r="I138" s="36" t="str">
        <f>IF($D138="","",(IF($C138="","",IF(ISNA(SUMIF('4'!$V:$V,$C138,'4'!$AB:$AB)),0,SUMIF('4'!$V:$V,$C138,'4'!$AB:$AB)))-IF($D138="","",IF(ISNA(SUMIF('4'!$B:$B,$D138,'4'!$L:$L)),0,SUMIF('4'!$B:$B,$D138,'4'!$L:$L)))))</f>
        <v/>
      </c>
      <c r="J138" s="36" t="str">
        <f>IF($D138="","",(IF($C138="","",IF(ISNA(SUMIF('5'!$V:$V,$C138,'5'!$AB:$AB)),0,SUMIF('5'!$V:$V,$C138,'5'!$AB:$AB)))-IF($D138="","",IF(ISNA(SUMIF('5'!$B:$B,$D138,'5'!$L:$L)),0,SUMIF('5'!$B:$B,$D138,'5'!$L:$L)))))</f>
        <v/>
      </c>
      <c r="K138" s="36" t="str">
        <f>IF($D138="","",(IF($C138="","",IF(ISNA(SUMIF('6'!$V:$V,$C138,'6'!$AB:$AB)),0,SUMIF('6'!$V:$V,$C138,'6'!$AB:$AB)))-IF($D138="","",IF(ISNA(SUMIF('6'!$B:$B,$D138,'6'!$L:$L)),0,SUMIF('6'!$B:$B,$D138,'6'!$L:$L)))))</f>
        <v/>
      </c>
      <c r="L138" s="36" t="str">
        <f>IF($D138="","",(IF($C138="","",IF(ISNA(SUMIF('7'!$V:$V,$C138,'7'!$AB:$AB)),0,SUMIF('7'!$V:$V,$C138,'7'!$AB:$AB)))-IF($D138="","",IF(ISNA(SUMIF('7'!$B:$B,$D138,'7'!$L:$L)),0,SUMIF('7'!$B:$B,$D138,'7'!$L:$L)))))</f>
        <v/>
      </c>
      <c r="M138" s="36" t="str">
        <f>IF($D138="","",(IF($C138="","",IF(ISNA(SUMIF('8'!$V:$V,$C138,'8'!$AB:$AB)),0,SUMIF('8'!$V:$V,$C138,'8'!$AB:$AB)))-IF($D138="","",IF(ISNA(SUMIF('8'!$B:$B,$D138,'8'!$L:$L)),0,SUMIF('8'!$B:$B,$D138,'8'!$L:$L)))))</f>
        <v/>
      </c>
      <c r="N138" s="36" t="str">
        <f>IF($D138="","",(IF($C138="","",IF(ISNA(SUMIF('9'!$V:$V,$C138,'9'!$AB:$AB)),0,SUMIF('9'!$V:$V,$C138,'9'!$AB:$AB)))-IF($D138="","",IF(ISNA(SUMIF('9'!$B:$B,$D138,'9'!$L:$L)),0,SUMIF('9'!$B:$B,$D138,'9'!$L:$L)))))</f>
        <v/>
      </c>
      <c r="O138" s="36" t="str">
        <f>IF($D138="","",(IF($C138="","",IF(ISNA(SUMIF('10'!$V:$V,$C138,'10'!$AB:$AB)),0,SUMIF('10'!$V:$V,$C138,'10'!$AB:$AB)))-IF($D138="","",IF(ISNA(SUMIF('10'!$B:$B,$D138,'10'!$L:$L)),0,SUMIF('10'!$B:$B,$D138,'10'!$L:$L)))))</f>
        <v/>
      </c>
      <c r="P138" s="36" t="str">
        <f>IF($D138="","",(IF($C138="","",IF(ISNA(SUMIF('11'!$V:$V,$C138,'11'!$AB:$AB)),0,SUMIF('11'!$V:$V,$C138,'11'!$AB:$AB)))-IF($D138="","",IF(ISNA(SUMIF('11'!$B:$B,$D138,'11'!$L:$L)),0,SUMIF('11'!$B:$B,$D138,'11'!$L:$L)))))</f>
        <v/>
      </c>
      <c r="Q138" s="36" t="str">
        <f>IF($D138="","",(IF($C138="","",IF(ISNA(SUMIF('12'!$V:$V,$C138,'12'!$AB:$AB)),0,SUMIF('12'!$V:$V,$C138,'12'!$AB:$AB)))-IF($D138="","",IF(ISNA(SUMIF('12'!$B:$B,$D138,'12'!$L:$L)),0,SUMIF('12'!$B:$B,$D138,'12'!$L:$L)))))</f>
        <v/>
      </c>
      <c r="R138" s="36" t="str">
        <f>IF($D138="","",(IF($C138="","",IF(ISNA(SUMIF('13'!$V:$V,$C138,'13'!$AB:$AB)),0,SUMIF('13'!$V:$V,$C138,'13'!$AB:$AB)))-IF($D138="","",IF(ISNA(SUMIF('13'!$B:$B,$D138,'13'!$L:$L)),0,SUMIF('13'!$B:$B,$D138,'13'!$L:$L)))))</f>
        <v/>
      </c>
      <c r="S138" s="36" t="str">
        <f>IF($D138="","",(IF($C138="","",IF(ISNA(SUMIF('14'!$V:$V,$C138,'14'!$AB:$AB)),0,SUMIF('14'!$V:$V,$C138,'14'!$AB:$AB)))-IF($D138="","",IF(ISNA(SUMIF('14'!$B:$B,$D138,'14'!$L:$L)),0,SUMIF('14'!$B:$B,$D138,'14'!$L:$L)))))</f>
        <v/>
      </c>
      <c r="T138" s="36" t="str">
        <f>IF($D138="","",(IF($C138="","",IF(ISNA(SUMIF('15'!$V:$V,$C138,'15'!$AB:$AB)),0,SUMIF('15'!$V:$V,$C138,'15'!$AB:$AB)))-IF($D138="","",IF(ISNA(SUMIF('15'!$B:$B,$D138,'15'!$L:$L)),0,SUMIF('15'!$B:$B,$D138,'15'!$L:$L)))))</f>
        <v/>
      </c>
      <c r="U138" s="36" t="str">
        <f>IF($D138="","",(IF($C138="","",IF(ISNA(SUMIF('16'!$V:$V,$C138,'16'!$AB:$AB)),0,SUMIF('16'!$V:$V,$C138,'16'!$AB:$AB)))-IF($D138="","",IF(ISNA(SUMIF('16'!$B:$B,$D138,'16'!$L:$L)),0,SUMIF('16'!$B:$B,$D138,'16'!$L:$L)))))</f>
        <v/>
      </c>
      <c r="V138" s="36" t="str">
        <f>IF($D138="","",(IF($C138="","",IF(ISNA(SUMIF('17'!$V:$V,$C138,'17'!$AB:$AB)),0,SUMIF('17'!$V:$V,$C138,'17'!$AB:$AB)))-IF($D138="","",IF(ISNA(SUMIF('17'!$B:$B,$D138,'17'!$L:$L)),0,SUMIF('17'!$B:$B,$D138,'17'!$L:$L)))))</f>
        <v/>
      </c>
      <c r="W138" s="36" t="str">
        <f>IF($D138="","",(IF($C138="","",IF(ISNA(SUMIF('18'!$V:$V,$C138,'18'!$AB:$AB)),0,SUMIF('18'!$V:$V,$C138,'18'!$AB:$AB)))-IF($D138="","",IF(ISNA(SUMIF('18'!$B:$B,$D138,'18'!$L:$L)),0,SUMIF('18'!$B:$B,$D138,'18'!$L:$L)))))</f>
        <v/>
      </c>
      <c r="X138" s="36" t="str">
        <f>IF($D138="","",(IF($C138="","",IF(ISNA(SUMIF('19'!$V:$V,$C138,'19'!$AB:$AB)),0,SUMIF('19'!$V:$V,$C138,'19'!$AB:$AB)))-IF($D138="","",IF(ISNA(SUMIF('19'!$B:$B,$D138,'19'!$L:$L)),0,SUMIF('19'!$B:$B,$D138,'19'!$L:$L)))))</f>
        <v/>
      </c>
      <c r="Y138" s="36" t="str">
        <f>IF($D138="","",(IF($C138="","",IF(ISNA(SUMIF('20'!$V:$V,$C138,'20'!$AB:$AB)),0,SUMIF('20'!$V:$V,$C138,'20'!$AB:$AB)))-IF($D138="","",IF(ISNA(SUMIF('20'!$B:$B,$D138,'20'!$L:$L)),0,SUMIF('20'!$B:$B,$D138,'20'!$L:$L)))))</f>
        <v/>
      </c>
      <c r="Z138" s="36" t="str">
        <f>IF($D138="","",(IF($C138="","",IF(ISNA(SUMIF('21'!$V:$V,$C138,'21'!$AB:$AB)),0,SUMIF('21'!$V:$V,$C138,'21'!$AB:$AB)))-IF($D138="","",IF(ISNA(SUMIF('21'!$B:$B,$D138,'21'!$L:$L)),0,SUMIF('21'!$B:$B,$D138,'21'!$L:$L)))))</f>
        <v/>
      </c>
      <c r="AA138" s="36" t="str">
        <f>IF($D138="","",(IF($C138="","",IF(ISNA(SUMIF('22'!$V:$V,$C138,'22'!$AB:$AB)),0,SUMIF('22'!$V:$V,$C138,'22'!$AB:$AB)))-IF($D138="","",IF(ISNA(SUMIF('22'!$B:$B,$D138,'22'!$L:$L)),0,SUMIF('22'!$B:$B,$D138,'22'!$L:$L)))))</f>
        <v/>
      </c>
      <c r="AB138" s="36" t="str">
        <f>IF($D138="","",(IF($C138="","",IF(ISNA(SUMIF('23'!$V:$V,$C138,'23'!$AB:$AB)),0,SUMIF('23'!$V:$V,$C138,'23'!$AB:$AB)))-IF($D138="","",IF(ISNA(SUMIF('23'!$B:$B,$D138,'23'!$L:$L)),0,SUMIF('23'!$B:$B,$D138,'23'!$L:$L)))))</f>
        <v/>
      </c>
      <c r="AC138" s="36" t="str">
        <f>IF($D138="","",(IF($C138="","",IF(ISNA(SUMIF('24'!$V:$V,$C138,'24'!$AB:$AB)),0,SUMIF('24'!$V:$V,$C138,'24'!$AB:$AB)))-IF($D138="","",IF(ISNA(SUMIF('24'!$B:$B,$D138,'24'!$L:$L)),0,SUMIF('24'!$B:$B,$D138,'24'!$L:$L)))))</f>
        <v/>
      </c>
      <c r="AD138" s="36" t="str">
        <f>IF($D138="","",(IF($C138="","",IF(ISNA(SUMIF('25'!$V:$V,$C138,'25'!$AB:$AB)),0,SUMIF('25'!$V:$V,$C138,'25'!$AB:$AB)))-IF($D138="","",IF(ISNA(SUMIF('25'!$B:$B,$D138,'25'!$L:$L)),0,SUMIF('25'!$B:$B,$D138,'25'!$L:$L)))))</f>
        <v/>
      </c>
      <c r="AE138" s="36" t="str">
        <f>IF($D138="","",(IF($C138="","",IF(ISNA(SUMIF('26'!$V:$V,$C138,'26'!$AB:$AB)),0,SUMIF('26'!$V:$V,$C138,'26'!$AB:$AB)))-IF($D138="","",IF(ISNA(SUMIF('26'!$B:$B,$D138,'26'!$L:$L)),0,SUMIF('26'!$B:$B,$D138,'26'!$L:$L)))))</f>
        <v/>
      </c>
      <c r="AF138" s="36" t="str">
        <f>IF($D138="","",(IF($C138="","",IF(ISNA(SUMIF('27'!$V:$V,$C138,'27'!$AB:$AB)),0,SUMIF('27'!$V:$V,$C138,'27'!$AB:$AB)))-IF($D138="","",IF(ISNA(SUMIF('27'!$B:$B,$D138,'27'!$L:$L)),0,SUMIF('27'!$B:$B,$D138,'27'!$L:$L)))))</f>
        <v/>
      </c>
      <c r="AG138" s="36" t="str">
        <f>IF($D138="","",(IF($C138="","",IF(ISNA(SUMIF('28'!$V:$V,$C138,'28'!$AB:$AB)),0,SUMIF('28'!$V:$V,$C138,'28'!$AB:$AB)))-IF($D138="","",IF(ISNA(SUMIF('28'!$B:$B,$D138,'28'!$L:$L)),0,SUMIF('28'!$B:$B,$D138,'28'!$L:$L)))))</f>
        <v/>
      </c>
      <c r="AH138" s="36" t="str">
        <f>IF($D138="","",(IF($C138="","",IF(ISNA(SUMIF('29'!$V:$V,$C138,'29'!$AB:$AB)),0,SUMIF('29'!$V:$V,$C138,'29'!$AB:$AB)))-IF($D138="","",IF(ISNA(SUMIF('29'!$B:$B,$D138,'29'!$L:$L)),0,SUMIF('29'!$B:$B,$D138,'29'!$L:$L)))))</f>
        <v/>
      </c>
      <c r="AI138" s="36" t="str">
        <f>IF($D138="","",(IF($C138="","",IF(ISNA(SUMIF('30'!$V:$V,$C138,'30'!$AB:$AB)),0,SUMIF('30'!$V:$V,$C138,'30'!$AB:$AB)))-IF($D138="","",IF(ISNA(SUMIF('30'!$B:$B,$D138,'30'!$L:$L)),0,SUMIF('30'!$B:$B,$D138,'30'!$L:$L)))))</f>
        <v/>
      </c>
      <c r="AJ138" s="36" t="str">
        <f>IF($D138="","",(IF($C138="","",IF(ISNA(SUMIF('31'!$V:$V,$C138,'31'!$AB:$AB)),0,SUMIF('31'!$V:$V,$C138,'31'!$AB:$AB)))-IF($D138="","",IF(ISNA(SUMIF('31'!$B:$B,$D138,'31'!$L:$L)),0,SUMIF('31'!$B:$B,$D138,'31'!$L:$L)))))</f>
        <v/>
      </c>
      <c r="AK138" s="37" t="str">
        <f t="shared" si="8"/>
        <v/>
      </c>
      <c r="AL138" s="33" t="str">
        <f t="shared" si="9"/>
        <v/>
      </c>
    </row>
    <row r="139" spans="1:38" ht="17.399999999999999" hidden="1">
      <c r="A139" s="20">
        <v>27</v>
      </c>
      <c r="C139" s="41" t="str">
        <f>IF(D139="","",VLOOKUP('CUADRO GENERADO'!D139,'BASE DATOS CONDUCTORES'!B:C,2,FALSE))</f>
        <v/>
      </c>
      <c r="D139" s="30" t="str">
        <f>IFERROR(VLOOKUP(A139,'BASE DATOS CONDUCTORES'!$Y$4:$AB$1001,4,FALSE),"")</f>
        <v/>
      </c>
      <c r="E139" s="36" t="str">
        <f>IF(ISNA(VLOOKUP(D139,SALDOS!B:C,2,FALSE)),"",VLOOKUP(D139,SALDOS!B:C,2,FALSE))</f>
        <v/>
      </c>
      <c r="F139" s="36" t="str">
        <f>IF($D139="","",(IF($C139="","",IF(ISNA(SUMIF('1'!$V:$V,$C139,'1'!$AB:$AB)),0,SUMIF('1'!$V:$V,$C139,'1'!$AB:$AB)))-IF($D139="","",IF(ISNA(SUMIF('1'!$B:$B,$D139,'1'!$L:$L)),0,SUMIF('1'!$B:$B,$D139,'1'!$L:$L)))))</f>
        <v/>
      </c>
      <c r="G139" s="36" t="str">
        <f>IF($D139="","",(IF($C139="","",IF(ISNA(SUMIF('2'!$V:$V,$C139,'2'!$AB:$AB)),0,SUMIF('2'!$V:$V,$C139,'2'!$AB:$AB)))-IF($D139="","",IF(ISNA(SUMIF('2'!$B:$B,$D139,'2'!$L:$L)),0,SUMIF('2'!$B:$B,$D139,'2'!$L:$L)))))</f>
        <v/>
      </c>
      <c r="H139" s="36" t="str">
        <f>IF($D139="","",(IF($C139="","",IF(ISNA(SUMIF('3'!$V:$V,$C139,'3'!$AB:$AB)),0,SUMIF('3'!$V:$V,$C139,'3'!$AB:$AB)))-IF($D139="","",IF(ISNA(SUMIF('3'!$B:$B,$D139,'3'!$L:$L)),0,SUMIF('3'!$B:$B,$D139,'3'!$L:$L)))))</f>
        <v/>
      </c>
      <c r="I139" s="36" t="str">
        <f>IF($D139="","",(IF($C139="","",IF(ISNA(SUMIF('4'!$V:$V,$C139,'4'!$AB:$AB)),0,SUMIF('4'!$V:$V,$C139,'4'!$AB:$AB)))-IF($D139="","",IF(ISNA(SUMIF('4'!$B:$B,$D139,'4'!$L:$L)),0,SUMIF('4'!$B:$B,$D139,'4'!$L:$L)))))</f>
        <v/>
      </c>
      <c r="J139" s="36" t="str">
        <f>IF($D139="","",(IF($C139="","",IF(ISNA(SUMIF('5'!$V:$V,$C139,'5'!$AB:$AB)),0,SUMIF('5'!$V:$V,$C139,'5'!$AB:$AB)))-IF($D139="","",IF(ISNA(SUMIF('5'!$B:$B,$D139,'5'!$L:$L)),0,SUMIF('5'!$B:$B,$D139,'5'!$L:$L)))))</f>
        <v/>
      </c>
      <c r="K139" s="36" t="str">
        <f>IF($D139="","",(IF($C139="","",IF(ISNA(SUMIF('6'!$V:$V,$C139,'6'!$AB:$AB)),0,SUMIF('6'!$V:$V,$C139,'6'!$AB:$AB)))-IF($D139="","",IF(ISNA(SUMIF('6'!$B:$B,$D139,'6'!$L:$L)),0,SUMIF('6'!$B:$B,$D139,'6'!$L:$L)))))</f>
        <v/>
      </c>
      <c r="L139" s="36" t="str">
        <f>IF($D139="","",(IF($C139="","",IF(ISNA(SUMIF('7'!$V:$V,$C139,'7'!$AB:$AB)),0,SUMIF('7'!$V:$V,$C139,'7'!$AB:$AB)))-IF($D139="","",IF(ISNA(SUMIF('7'!$B:$B,$D139,'7'!$L:$L)),0,SUMIF('7'!$B:$B,$D139,'7'!$L:$L)))))</f>
        <v/>
      </c>
      <c r="M139" s="36" t="str">
        <f>IF($D139="","",(IF($C139="","",IF(ISNA(SUMIF('8'!$V:$V,$C139,'8'!$AB:$AB)),0,SUMIF('8'!$V:$V,$C139,'8'!$AB:$AB)))-IF($D139="","",IF(ISNA(SUMIF('8'!$B:$B,$D139,'8'!$L:$L)),0,SUMIF('8'!$B:$B,$D139,'8'!$L:$L)))))</f>
        <v/>
      </c>
      <c r="N139" s="36" t="str">
        <f>IF($D139="","",(IF($C139="","",IF(ISNA(SUMIF('9'!$V:$V,$C139,'9'!$AB:$AB)),0,SUMIF('9'!$V:$V,$C139,'9'!$AB:$AB)))-IF($D139="","",IF(ISNA(SUMIF('9'!$B:$B,$D139,'9'!$L:$L)),0,SUMIF('9'!$B:$B,$D139,'9'!$L:$L)))))</f>
        <v/>
      </c>
      <c r="O139" s="36" t="str">
        <f>IF($D139="","",(IF($C139="","",IF(ISNA(SUMIF('10'!$V:$V,$C139,'10'!$AB:$AB)),0,SUMIF('10'!$V:$V,$C139,'10'!$AB:$AB)))-IF($D139="","",IF(ISNA(SUMIF('10'!$B:$B,$D139,'10'!$L:$L)),0,SUMIF('10'!$B:$B,$D139,'10'!$L:$L)))))</f>
        <v/>
      </c>
      <c r="P139" s="36" t="str">
        <f>IF($D139="","",(IF($C139="","",IF(ISNA(SUMIF('11'!$V:$V,$C139,'11'!$AB:$AB)),0,SUMIF('11'!$V:$V,$C139,'11'!$AB:$AB)))-IF($D139="","",IF(ISNA(SUMIF('11'!$B:$B,$D139,'11'!$L:$L)),0,SUMIF('11'!$B:$B,$D139,'11'!$L:$L)))))</f>
        <v/>
      </c>
      <c r="Q139" s="36" t="str">
        <f>IF($D139="","",(IF($C139="","",IF(ISNA(SUMIF('12'!$V:$V,$C139,'12'!$AB:$AB)),0,SUMIF('12'!$V:$V,$C139,'12'!$AB:$AB)))-IF($D139="","",IF(ISNA(SUMIF('12'!$B:$B,$D139,'12'!$L:$L)),0,SUMIF('12'!$B:$B,$D139,'12'!$L:$L)))))</f>
        <v/>
      </c>
      <c r="R139" s="36" t="str">
        <f>IF($D139="","",(IF($C139="","",IF(ISNA(SUMIF('13'!$V:$V,$C139,'13'!$AB:$AB)),0,SUMIF('13'!$V:$V,$C139,'13'!$AB:$AB)))-IF($D139="","",IF(ISNA(SUMIF('13'!$B:$B,$D139,'13'!$L:$L)),0,SUMIF('13'!$B:$B,$D139,'13'!$L:$L)))))</f>
        <v/>
      </c>
      <c r="S139" s="36" t="str">
        <f>IF($D139="","",(IF($C139="","",IF(ISNA(SUMIF('14'!$V:$V,$C139,'14'!$AB:$AB)),0,SUMIF('14'!$V:$V,$C139,'14'!$AB:$AB)))-IF($D139="","",IF(ISNA(SUMIF('14'!$B:$B,$D139,'14'!$L:$L)),0,SUMIF('14'!$B:$B,$D139,'14'!$L:$L)))))</f>
        <v/>
      </c>
      <c r="T139" s="36" t="str">
        <f>IF($D139="","",(IF($C139="","",IF(ISNA(SUMIF('15'!$V:$V,$C139,'15'!$AB:$AB)),0,SUMIF('15'!$V:$V,$C139,'15'!$AB:$AB)))-IF($D139="","",IF(ISNA(SUMIF('15'!$B:$B,$D139,'15'!$L:$L)),0,SUMIF('15'!$B:$B,$D139,'15'!$L:$L)))))</f>
        <v/>
      </c>
      <c r="U139" s="36" t="str">
        <f>IF($D139="","",(IF($C139="","",IF(ISNA(SUMIF('16'!$V:$V,$C139,'16'!$AB:$AB)),0,SUMIF('16'!$V:$V,$C139,'16'!$AB:$AB)))-IF($D139="","",IF(ISNA(SUMIF('16'!$B:$B,$D139,'16'!$L:$L)),0,SUMIF('16'!$B:$B,$D139,'16'!$L:$L)))))</f>
        <v/>
      </c>
      <c r="V139" s="36" t="str">
        <f>IF($D139="","",(IF($C139="","",IF(ISNA(SUMIF('17'!$V:$V,$C139,'17'!$AB:$AB)),0,SUMIF('17'!$V:$V,$C139,'17'!$AB:$AB)))-IF($D139="","",IF(ISNA(SUMIF('17'!$B:$B,$D139,'17'!$L:$L)),0,SUMIF('17'!$B:$B,$D139,'17'!$L:$L)))))</f>
        <v/>
      </c>
      <c r="W139" s="36" t="str">
        <f>IF($D139="","",(IF($C139="","",IF(ISNA(SUMIF('18'!$V:$V,$C139,'18'!$AB:$AB)),0,SUMIF('18'!$V:$V,$C139,'18'!$AB:$AB)))-IF($D139="","",IF(ISNA(SUMIF('18'!$B:$B,$D139,'18'!$L:$L)),0,SUMIF('18'!$B:$B,$D139,'18'!$L:$L)))))</f>
        <v/>
      </c>
      <c r="X139" s="36" t="str">
        <f>IF($D139="","",(IF($C139="","",IF(ISNA(SUMIF('19'!$V:$V,$C139,'19'!$AB:$AB)),0,SUMIF('19'!$V:$V,$C139,'19'!$AB:$AB)))-IF($D139="","",IF(ISNA(SUMIF('19'!$B:$B,$D139,'19'!$L:$L)),0,SUMIF('19'!$B:$B,$D139,'19'!$L:$L)))))</f>
        <v/>
      </c>
      <c r="Y139" s="36" t="str">
        <f>IF($D139="","",(IF($C139="","",IF(ISNA(SUMIF('20'!$V:$V,$C139,'20'!$AB:$AB)),0,SUMIF('20'!$V:$V,$C139,'20'!$AB:$AB)))-IF($D139="","",IF(ISNA(SUMIF('20'!$B:$B,$D139,'20'!$L:$L)),0,SUMIF('20'!$B:$B,$D139,'20'!$L:$L)))))</f>
        <v/>
      </c>
      <c r="Z139" s="36" t="str">
        <f>IF($D139="","",(IF($C139="","",IF(ISNA(SUMIF('21'!$V:$V,$C139,'21'!$AB:$AB)),0,SUMIF('21'!$V:$V,$C139,'21'!$AB:$AB)))-IF($D139="","",IF(ISNA(SUMIF('21'!$B:$B,$D139,'21'!$L:$L)),0,SUMIF('21'!$B:$B,$D139,'21'!$L:$L)))))</f>
        <v/>
      </c>
      <c r="AA139" s="36" t="str">
        <f>IF($D139="","",(IF($C139="","",IF(ISNA(SUMIF('22'!$V:$V,$C139,'22'!$AB:$AB)),0,SUMIF('22'!$V:$V,$C139,'22'!$AB:$AB)))-IF($D139="","",IF(ISNA(SUMIF('22'!$B:$B,$D139,'22'!$L:$L)),0,SUMIF('22'!$B:$B,$D139,'22'!$L:$L)))))</f>
        <v/>
      </c>
      <c r="AB139" s="36" t="str">
        <f>IF($D139="","",(IF($C139="","",IF(ISNA(SUMIF('23'!$V:$V,$C139,'23'!$AB:$AB)),0,SUMIF('23'!$V:$V,$C139,'23'!$AB:$AB)))-IF($D139="","",IF(ISNA(SUMIF('23'!$B:$B,$D139,'23'!$L:$L)),0,SUMIF('23'!$B:$B,$D139,'23'!$L:$L)))))</f>
        <v/>
      </c>
      <c r="AC139" s="36" t="str">
        <f>IF($D139="","",(IF($C139="","",IF(ISNA(SUMIF('24'!$V:$V,$C139,'24'!$AB:$AB)),0,SUMIF('24'!$V:$V,$C139,'24'!$AB:$AB)))-IF($D139="","",IF(ISNA(SUMIF('24'!$B:$B,$D139,'24'!$L:$L)),0,SUMIF('24'!$B:$B,$D139,'24'!$L:$L)))))</f>
        <v/>
      </c>
      <c r="AD139" s="36" t="str">
        <f>IF($D139="","",(IF($C139="","",IF(ISNA(SUMIF('25'!$V:$V,$C139,'25'!$AB:$AB)),0,SUMIF('25'!$V:$V,$C139,'25'!$AB:$AB)))-IF($D139="","",IF(ISNA(SUMIF('25'!$B:$B,$D139,'25'!$L:$L)),0,SUMIF('25'!$B:$B,$D139,'25'!$L:$L)))))</f>
        <v/>
      </c>
      <c r="AE139" s="36" t="str">
        <f>IF($D139="","",(IF($C139="","",IF(ISNA(SUMIF('26'!$V:$V,$C139,'26'!$AB:$AB)),0,SUMIF('26'!$V:$V,$C139,'26'!$AB:$AB)))-IF($D139="","",IF(ISNA(SUMIF('26'!$B:$B,$D139,'26'!$L:$L)),0,SUMIF('26'!$B:$B,$D139,'26'!$L:$L)))))</f>
        <v/>
      </c>
      <c r="AF139" s="36" t="str">
        <f>IF($D139="","",(IF($C139="","",IF(ISNA(SUMIF('27'!$V:$V,$C139,'27'!$AB:$AB)),0,SUMIF('27'!$V:$V,$C139,'27'!$AB:$AB)))-IF($D139="","",IF(ISNA(SUMIF('27'!$B:$B,$D139,'27'!$L:$L)),0,SUMIF('27'!$B:$B,$D139,'27'!$L:$L)))))</f>
        <v/>
      </c>
      <c r="AG139" s="36" t="str">
        <f>IF($D139="","",(IF($C139="","",IF(ISNA(SUMIF('28'!$V:$V,$C139,'28'!$AB:$AB)),0,SUMIF('28'!$V:$V,$C139,'28'!$AB:$AB)))-IF($D139="","",IF(ISNA(SUMIF('28'!$B:$B,$D139,'28'!$L:$L)),0,SUMIF('28'!$B:$B,$D139,'28'!$L:$L)))))</f>
        <v/>
      </c>
      <c r="AH139" s="36" t="str">
        <f>IF($D139="","",(IF($C139="","",IF(ISNA(SUMIF('29'!$V:$V,$C139,'29'!$AB:$AB)),0,SUMIF('29'!$V:$V,$C139,'29'!$AB:$AB)))-IF($D139="","",IF(ISNA(SUMIF('29'!$B:$B,$D139,'29'!$L:$L)),0,SUMIF('29'!$B:$B,$D139,'29'!$L:$L)))))</f>
        <v/>
      </c>
      <c r="AI139" s="36" t="str">
        <f>IF($D139="","",(IF($C139="","",IF(ISNA(SUMIF('30'!$V:$V,$C139,'30'!$AB:$AB)),0,SUMIF('30'!$V:$V,$C139,'30'!$AB:$AB)))-IF($D139="","",IF(ISNA(SUMIF('30'!$B:$B,$D139,'30'!$L:$L)),0,SUMIF('30'!$B:$B,$D139,'30'!$L:$L)))))</f>
        <v/>
      </c>
      <c r="AJ139" s="36" t="str">
        <f>IF($D139="","",(IF($C139="","",IF(ISNA(SUMIF('31'!$V:$V,$C139,'31'!$AB:$AB)),0,SUMIF('31'!$V:$V,$C139,'31'!$AB:$AB)))-IF($D139="","",IF(ISNA(SUMIF('31'!$B:$B,$D139,'31'!$L:$L)),0,SUMIF('31'!$B:$B,$D139,'31'!$L:$L)))))</f>
        <v/>
      </c>
      <c r="AK139" s="37" t="str">
        <f t="shared" si="8"/>
        <v/>
      </c>
      <c r="AL139" s="33" t="str">
        <f t="shared" si="9"/>
        <v/>
      </c>
    </row>
    <row r="140" spans="1:38" ht="17.399999999999999" hidden="1">
      <c r="A140" s="20">
        <v>28</v>
      </c>
      <c r="C140" s="41" t="str">
        <f>IF(D140="","",VLOOKUP('CUADRO GENERADO'!D140,'BASE DATOS CONDUCTORES'!B:C,2,FALSE))</f>
        <v/>
      </c>
      <c r="D140" s="30" t="str">
        <f>IFERROR(VLOOKUP(A140,'BASE DATOS CONDUCTORES'!$Y$4:$AB$1001,4,FALSE),"")</f>
        <v/>
      </c>
      <c r="E140" s="36" t="str">
        <f>IF(ISNA(VLOOKUP(D140,SALDOS!B:C,2,FALSE)),"",VLOOKUP(D140,SALDOS!B:C,2,FALSE))</f>
        <v/>
      </c>
      <c r="F140" s="36" t="str">
        <f>IF($D140="","",(IF($C140="","",IF(ISNA(SUMIF('1'!$V:$V,$C140,'1'!$AB:$AB)),0,SUMIF('1'!$V:$V,$C140,'1'!$AB:$AB)))-IF($D140="","",IF(ISNA(SUMIF('1'!$B:$B,$D140,'1'!$L:$L)),0,SUMIF('1'!$B:$B,$D140,'1'!$L:$L)))))</f>
        <v/>
      </c>
      <c r="G140" s="36" t="str">
        <f>IF($D140="","",(IF($C140="","",IF(ISNA(SUMIF('2'!$V:$V,$C140,'2'!$AB:$AB)),0,SUMIF('2'!$V:$V,$C140,'2'!$AB:$AB)))-IF($D140="","",IF(ISNA(SUMIF('2'!$B:$B,$D140,'2'!$L:$L)),0,SUMIF('2'!$B:$B,$D140,'2'!$L:$L)))))</f>
        <v/>
      </c>
      <c r="H140" s="36" t="str">
        <f>IF($D140="","",(IF($C140="","",IF(ISNA(SUMIF('3'!$V:$V,$C140,'3'!$AB:$AB)),0,SUMIF('3'!$V:$V,$C140,'3'!$AB:$AB)))-IF($D140="","",IF(ISNA(SUMIF('3'!$B:$B,$D140,'3'!$L:$L)),0,SUMIF('3'!$B:$B,$D140,'3'!$L:$L)))))</f>
        <v/>
      </c>
      <c r="I140" s="36" t="str">
        <f>IF($D140="","",(IF($C140="","",IF(ISNA(SUMIF('4'!$V:$V,$C140,'4'!$AB:$AB)),0,SUMIF('4'!$V:$V,$C140,'4'!$AB:$AB)))-IF($D140="","",IF(ISNA(SUMIF('4'!$B:$B,$D140,'4'!$L:$L)),0,SUMIF('4'!$B:$B,$D140,'4'!$L:$L)))))</f>
        <v/>
      </c>
      <c r="J140" s="36" t="str">
        <f>IF($D140="","",(IF($C140="","",IF(ISNA(SUMIF('5'!$V:$V,$C140,'5'!$AB:$AB)),0,SUMIF('5'!$V:$V,$C140,'5'!$AB:$AB)))-IF($D140="","",IF(ISNA(SUMIF('5'!$B:$B,$D140,'5'!$L:$L)),0,SUMIF('5'!$B:$B,$D140,'5'!$L:$L)))))</f>
        <v/>
      </c>
      <c r="K140" s="36" t="str">
        <f>IF($D140="","",(IF($C140="","",IF(ISNA(SUMIF('6'!$V:$V,$C140,'6'!$AB:$AB)),0,SUMIF('6'!$V:$V,$C140,'6'!$AB:$AB)))-IF($D140="","",IF(ISNA(SUMIF('6'!$B:$B,$D140,'6'!$L:$L)),0,SUMIF('6'!$B:$B,$D140,'6'!$L:$L)))))</f>
        <v/>
      </c>
      <c r="L140" s="36" t="str">
        <f>IF($D140="","",(IF($C140="","",IF(ISNA(SUMIF('7'!$V:$V,$C140,'7'!$AB:$AB)),0,SUMIF('7'!$V:$V,$C140,'7'!$AB:$AB)))-IF($D140="","",IF(ISNA(SUMIF('7'!$B:$B,$D140,'7'!$L:$L)),0,SUMIF('7'!$B:$B,$D140,'7'!$L:$L)))))</f>
        <v/>
      </c>
      <c r="M140" s="36" t="str">
        <f>IF($D140="","",(IF($C140="","",IF(ISNA(SUMIF('8'!$V:$V,$C140,'8'!$AB:$AB)),0,SUMIF('8'!$V:$V,$C140,'8'!$AB:$AB)))-IF($D140="","",IF(ISNA(SUMIF('8'!$B:$B,$D140,'8'!$L:$L)),0,SUMIF('8'!$B:$B,$D140,'8'!$L:$L)))))</f>
        <v/>
      </c>
      <c r="N140" s="36" t="str">
        <f>IF($D140="","",(IF($C140="","",IF(ISNA(SUMIF('9'!$V:$V,$C140,'9'!$AB:$AB)),0,SUMIF('9'!$V:$V,$C140,'9'!$AB:$AB)))-IF($D140="","",IF(ISNA(SUMIF('9'!$B:$B,$D140,'9'!$L:$L)),0,SUMIF('9'!$B:$B,$D140,'9'!$L:$L)))))</f>
        <v/>
      </c>
      <c r="O140" s="36" t="str">
        <f>IF($D140="","",(IF($C140="","",IF(ISNA(SUMIF('10'!$V:$V,$C140,'10'!$AB:$AB)),0,SUMIF('10'!$V:$V,$C140,'10'!$AB:$AB)))-IF($D140="","",IF(ISNA(SUMIF('10'!$B:$B,$D140,'10'!$L:$L)),0,SUMIF('10'!$B:$B,$D140,'10'!$L:$L)))))</f>
        <v/>
      </c>
      <c r="P140" s="36" t="str">
        <f>IF($D140="","",(IF($C140="","",IF(ISNA(SUMIF('11'!$V:$V,$C140,'11'!$AB:$AB)),0,SUMIF('11'!$V:$V,$C140,'11'!$AB:$AB)))-IF($D140="","",IF(ISNA(SUMIF('11'!$B:$B,$D140,'11'!$L:$L)),0,SUMIF('11'!$B:$B,$D140,'11'!$L:$L)))))</f>
        <v/>
      </c>
      <c r="Q140" s="36" t="str">
        <f>IF($D140="","",(IF($C140="","",IF(ISNA(SUMIF('12'!$V:$V,$C140,'12'!$AB:$AB)),0,SUMIF('12'!$V:$V,$C140,'12'!$AB:$AB)))-IF($D140="","",IF(ISNA(SUMIF('12'!$B:$B,$D140,'12'!$L:$L)),0,SUMIF('12'!$B:$B,$D140,'12'!$L:$L)))))</f>
        <v/>
      </c>
      <c r="R140" s="36" t="str">
        <f>IF($D140="","",(IF($C140="","",IF(ISNA(SUMIF('13'!$V:$V,$C140,'13'!$AB:$AB)),0,SUMIF('13'!$V:$V,$C140,'13'!$AB:$AB)))-IF($D140="","",IF(ISNA(SUMIF('13'!$B:$B,$D140,'13'!$L:$L)),0,SUMIF('13'!$B:$B,$D140,'13'!$L:$L)))))</f>
        <v/>
      </c>
      <c r="S140" s="36" t="str">
        <f>IF($D140="","",(IF($C140="","",IF(ISNA(SUMIF('14'!$V:$V,$C140,'14'!$AB:$AB)),0,SUMIF('14'!$V:$V,$C140,'14'!$AB:$AB)))-IF($D140="","",IF(ISNA(SUMIF('14'!$B:$B,$D140,'14'!$L:$L)),0,SUMIF('14'!$B:$B,$D140,'14'!$L:$L)))))</f>
        <v/>
      </c>
      <c r="T140" s="36" t="str">
        <f>IF($D140="","",(IF($C140="","",IF(ISNA(SUMIF('15'!$V:$V,$C140,'15'!$AB:$AB)),0,SUMIF('15'!$V:$V,$C140,'15'!$AB:$AB)))-IF($D140="","",IF(ISNA(SUMIF('15'!$B:$B,$D140,'15'!$L:$L)),0,SUMIF('15'!$B:$B,$D140,'15'!$L:$L)))))</f>
        <v/>
      </c>
      <c r="U140" s="36" t="str">
        <f>IF($D140="","",(IF($C140="","",IF(ISNA(SUMIF('16'!$V:$V,$C140,'16'!$AB:$AB)),0,SUMIF('16'!$V:$V,$C140,'16'!$AB:$AB)))-IF($D140="","",IF(ISNA(SUMIF('16'!$B:$B,$D140,'16'!$L:$L)),0,SUMIF('16'!$B:$B,$D140,'16'!$L:$L)))))</f>
        <v/>
      </c>
      <c r="V140" s="36" t="str">
        <f>IF($D140="","",(IF($C140="","",IF(ISNA(SUMIF('17'!$V:$V,$C140,'17'!$AB:$AB)),0,SUMIF('17'!$V:$V,$C140,'17'!$AB:$AB)))-IF($D140="","",IF(ISNA(SUMIF('17'!$B:$B,$D140,'17'!$L:$L)),0,SUMIF('17'!$B:$B,$D140,'17'!$L:$L)))))</f>
        <v/>
      </c>
      <c r="W140" s="36" t="str">
        <f>IF($D140="","",(IF($C140="","",IF(ISNA(SUMIF('18'!$V:$V,$C140,'18'!$AB:$AB)),0,SUMIF('18'!$V:$V,$C140,'18'!$AB:$AB)))-IF($D140="","",IF(ISNA(SUMIF('18'!$B:$B,$D140,'18'!$L:$L)),0,SUMIF('18'!$B:$B,$D140,'18'!$L:$L)))))</f>
        <v/>
      </c>
      <c r="X140" s="36" t="str">
        <f>IF($D140="","",(IF($C140="","",IF(ISNA(SUMIF('19'!$V:$V,$C140,'19'!$AB:$AB)),0,SUMIF('19'!$V:$V,$C140,'19'!$AB:$AB)))-IF($D140="","",IF(ISNA(SUMIF('19'!$B:$B,$D140,'19'!$L:$L)),0,SUMIF('19'!$B:$B,$D140,'19'!$L:$L)))))</f>
        <v/>
      </c>
      <c r="Y140" s="36" t="str">
        <f>IF($D140="","",(IF($C140="","",IF(ISNA(SUMIF('20'!$V:$V,$C140,'20'!$AB:$AB)),0,SUMIF('20'!$V:$V,$C140,'20'!$AB:$AB)))-IF($D140="","",IF(ISNA(SUMIF('20'!$B:$B,$D140,'20'!$L:$L)),0,SUMIF('20'!$B:$B,$D140,'20'!$L:$L)))))</f>
        <v/>
      </c>
      <c r="Z140" s="36" t="str">
        <f>IF($D140="","",(IF($C140="","",IF(ISNA(SUMIF('21'!$V:$V,$C140,'21'!$AB:$AB)),0,SUMIF('21'!$V:$V,$C140,'21'!$AB:$AB)))-IF($D140="","",IF(ISNA(SUMIF('21'!$B:$B,$D140,'21'!$L:$L)),0,SUMIF('21'!$B:$B,$D140,'21'!$L:$L)))))</f>
        <v/>
      </c>
      <c r="AA140" s="36" t="str">
        <f>IF($D140="","",(IF($C140="","",IF(ISNA(SUMIF('22'!$V:$V,$C140,'22'!$AB:$AB)),0,SUMIF('22'!$V:$V,$C140,'22'!$AB:$AB)))-IF($D140="","",IF(ISNA(SUMIF('22'!$B:$B,$D140,'22'!$L:$L)),0,SUMIF('22'!$B:$B,$D140,'22'!$L:$L)))))</f>
        <v/>
      </c>
      <c r="AB140" s="36" t="str">
        <f>IF($D140="","",(IF($C140="","",IF(ISNA(SUMIF('23'!$V:$V,$C140,'23'!$AB:$AB)),0,SUMIF('23'!$V:$V,$C140,'23'!$AB:$AB)))-IF($D140="","",IF(ISNA(SUMIF('23'!$B:$B,$D140,'23'!$L:$L)),0,SUMIF('23'!$B:$B,$D140,'23'!$L:$L)))))</f>
        <v/>
      </c>
      <c r="AC140" s="36" t="str">
        <f>IF($D140="","",(IF($C140="","",IF(ISNA(SUMIF('24'!$V:$V,$C140,'24'!$AB:$AB)),0,SUMIF('24'!$V:$V,$C140,'24'!$AB:$AB)))-IF($D140="","",IF(ISNA(SUMIF('24'!$B:$B,$D140,'24'!$L:$L)),0,SUMIF('24'!$B:$B,$D140,'24'!$L:$L)))))</f>
        <v/>
      </c>
      <c r="AD140" s="36" t="str">
        <f>IF($D140="","",(IF($C140="","",IF(ISNA(SUMIF('25'!$V:$V,$C140,'25'!$AB:$AB)),0,SUMIF('25'!$V:$V,$C140,'25'!$AB:$AB)))-IF($D140="","",IF(ISNA(SUMIF('25'!$B:$B,$D140,'25'!$L:$L)),0,SUMIF('25'!$B:$B,$D140,'25'!$L:$L)))))</f>
        <v/>
      </c>
      <c r="AE140" s="36" t="str">
        <f>IF($D140="","",(IF($C140="","",IF(ISNA(SUMIF('26'!$V:$V,$C140,'26'!$AB:$AB)),0,SUMIF('26'!$V:$V,$C140,'26'!$AB:$AB)))-IF($D140="","",IF(ISNA(SUMIF('26'!$B:$B,$D140,'26'!$L:$L)),0,SUMIF('26'!$B:$B,$D140,'26'!$L:$L)))))</f>
        <v/>
      </c>
      <c r="AF140" s="36" t="str">
        <f>IF($D140="","",(IF($C140="","",IF(ISNA(SUMIF('27'!$V:$V,$C140,'27'!$AB:$AB)),0,SUMIF('27'!$V:$V,$C140,'27'!$AB:$AB)))-IF($D140="","",IF(ISNA(SUMIF('27'!$B:$B,$D140,'27'!$L:$L)),0,SUMIF('27'!$B:$B,$D140,'27'!$L:$L)))))</f>
        <v/>
      </c>
      <c r="AG140" s="36" t="str">
        <f>IF($D140="","",(IF($C140="","",IF(ISNA(SUMIF('28'!$V:$V,$C140,'28'!$AB:$AB)),0,SUMIF('28'!$V:$V,$C140,'28'!$AB:$AB)))-IF($D140="","",IF(ISNA(SUMIF('28'!$B:$B,$D140,'28'!$L:$L)),0,SUMIF('28'!$B:$B,$D140,'28'!$L:$L)))))</f>
        <v/>
      </c>
      <c r="AH140" s="36" t="str">
        <f>IF($D140="","",(IF($C140="","",IF(ISNA(SUMIF('29'!$V:$V,$C140,'29'!$AB:$AB)),0,SUMIF('29'!$V:$V,$C140,'29'!$AB:$AB)))-IF($D140="","",IF(ISNA(SUMIF('29'!$B:$B,$D140,'29'!$L:$L)),0,SUMIF('29'!$B:$B,$D140,'29'!$L:$L)))))</f>
        <v/>
      </c>
      <c r="AI140" s="36" t="str">
        <f>IF($D140="","",(IF($C140="","",IF(ISNA(SUMIF('30'!$V:$V,$C140,'30'!$AB:$AB)),0,SUMIF('30'!$V:$V,$C140,'30'!$AB:$AB)))-IF($D140="","",IF(ISNA(SUMIF('30'!$B:$B,$D140,'30'!$L:$L)),0,SUMIF('30'!$B:$B,$D140,'30'!$L:$L)))))</f>
        <v/>
      </c>
      <c r="AJ140" s="36" t="str">
        <f>IF($D140="","",(IF($C140="","",IF(ISNA(SUMIF('31'!$V:$V,$C140,'31'!$AB:$AB)),0,SUMIF('31'!$V:$V,$C140,'31'!$AB:$AB)))-IF($D140="","",IF(ISNA(SUMIF('31'!$B:$B,$D140,'31'!$L:$L)),0,SUMIF('31'!$B:$B,$D140,'31'!$L:$L)))))</f>
        <v/>
      </c>
      <c r="AK140" s="37" t="str">
        <f t="shared" si="8"/>
        <v/>
      </c>
      <c r="AL140" s="33" t="str">
        <f t="shared" si="9"/>
        <v/>
      </c>
    </row>
    <row r="141" spans="1:38" ht="17.399999999999999" hidden="1">
      <c r="A141" s="20">
        <v>29</v>
      </c>
      <c r="C141" s="41" t="str">
        <f>IF(D141="","",VLOOKUP('CUADRO GENERADO'!D141,'BASE DATOS CONDUCTORES'!B:C,2,FALSE))</f>
        <v/>
      </c>
      <c r="D141" s="30" t="str">
        <f>IFERROR(VLOOKUP(A141,'BASE DATOS CONDUCTORES'!$Y$4:$AB$1001,4,FALSE),"")</f>
        <v/>
      </c>
      <c r="E141" s="36" t="str">
        <f>IF(ISNA(VLOOKUP(D141,SALDOS!B:C,2,FALSE)),"",VLOOKUP(D141,SALDOS!B:C,2,FALSE))</f>
        <v/>
      </c>
      <c r="F141" s="36" t="str">
        <f>IF($D141="","",(IF($C141="","",IF(ISNA(SUMIF('1'!$V:$V,$C141,'1'!$AB:$AB)),0,SUMIF('1'!$V:$V,$C141,'1'!$AB:$AB)))-IF($D141="","",IF(ISNA(SUMIF('1'!$B:$B,$D141,'1'!$L:$L)),0,SUMIF('1'!$B:$B,$D141,'1'!$L:$L)))))</f>
        <v/>
      </c>
      <c r="G141" s="36" t="str">
        <f>IF($D141="","",(IF($C141="","",IF(ISNA(SUMIF('2'!$V:$V,$C141,'2'!$AB:$AB)),0,SUMIF('2'!$V:$V,$C141,'2'!$AB:$AB)))-IF($D141="","",IF(ISNA(SUMIF('2'!$B:$B,$D141,'2'!$L:$L)),0,SUMIF('2'!$B:$B,$D141,'2'!$L:$L)))))</f>
        <v/>
      </c>
      <c r="H141" s="36" t="str">
        <f>IF($D141="","",(IF($C141="","",IF(ISNA(SUMIF('3'!$V:$V,$C141,'3'!$AB:$AB)),0,SUMIF('3'!$V:$V,$C141,'3'!$AB:$AB)))-IF($D141="","",IF(ISNA(SUMIF('3'!$B:$B,$D141,'3'!$L:$L)),0,SUMIF('3'!$B:$B,$D141,'3'!$L:$L)))))</f>
        <v/>
      </c>
      <c r="I141" s="36" t="str">
        <f>IF($D141="","",(IF($C141="","",IF(ISNA(SUMIF('4'!$V:$V,$C141,'4'!$AB:$AB)),0,SUMIF('4'!$V:$V,$C141,'4'!$AB:$AB)))-IF($D141="","",IF(ISNA(SUMIF('4'!$B:$B,$D141,'4'!$L:$L)),0,SUMIF('4'!$B:$B,$D141,'4'!$L:$L)))))</f>
        <v/>
      </c>
      <c r="J141" s="36" t="str">
        <f>IF($D141="","",(IF($C141="","",IF(ISNA(SUMIF('5'!$V:$V,$C141,'5'!$AB:$AB)),0,SUMIF('5'!$V:$V,$C141,'5'!$AB:$AB)))-IF($D141="","",IF(ISNA(SUMIF('5'!$B:$B,$D141,'5'!$L:$L)),0,SUMIF('5'!$B:$B,$D141,'5'!$L:$L)))))</f>
        <v/>
      </c>
      <c r="K141" s="36" t="str">
        <f>IF($D141="","",(IF($C141="","",IF(ISNA(SUMIF('6'!$V:$V,$C141,'6'!$AB:$AB)),0,SUMIF('6'!$V:$V,$C141,'6'!$AB:$AB)))-IF($D141="","",IF(ISNA(SUMIF('6'!$B:$B,$D141,'6'!$L:$L)),0,SUMIF('6'!$B:$B,$D141,'6'!$L:$L)))))</f>
        <v/>
      </c>
      <c r="L141" s="36" t="str">
        <f>IF($D141="","",(IF($C141="","",IF(ISNA(SUMIF('7'!$V:$V,$C141,'7'!$AB:$AB)),0,SUMIF('7'!$V:$V,$C141,'7'!$AB:$AB)))-IF($D141="","",IF(ISNA(SUMIF('7'!$B:$B,$D141,'7'!$L:$L)),0,SUMIF('7'!$B:$B,$D141,'7'!$L:$L)))))</f>
        <v/>
      </c>
      <c r="M141" s="36" t="str">
        <f>IF($D141="","",(IF($C141="","",IF(ISNA(SUMIF('8'!$V:$V,$C141,'8'!$AB:$AB)),0,SUMIF('8'!$V:$V,$C141,'8'!$AB:$AB)))-IF($D141="","",IF(ISNA(SUMIF('8'!$B:$B,$D141,'8'!$L:$L)),0,SUMIF('8'!$B:$B,$D141,'8'!$L:$L)))))</f>
        <v/>
      </c>
      <c r="N141" s="36" t="str">
        <f>IF($D141="","",(IF($C141="","",IF(ISNA(SUMIF('9'!$V:$V,$C141,'9'!$AB:$AB)),0,SUMIF('9'!$V:$V,$C141,'9'!$AB:$AB)))-IF($D141="","",IF(ISNA(SUMIF('9'!$B:$B,$D141,'9'!$L:$L)),0,SUMIF('9'!$B:$B,$D141,'9'!$L:$L)))))</f>
        <v/>
      </c>
      <c r="O141" s="36" t="str">
        <f>IF($D141="","",(IF($C141="","",IF(ISNA(SUMIF('10'!$V:$V,$C141,'10'!$AB:$AB)),0,SUMIF('10'!$V:$V,$C141,'10'!$AB:$AB)))-IF($D141="","",IF(ISNA(SUMIF('10'!$B:$B,$D141,'10'!$L:$L)),0,SUMIF('10'!$B:$B,$D141,'10'!$L:$L)))))</f>
        <v/>
      </c>
      <c r="P141" s="36" t="str">
        <f>IF($D141="","",(IF($C141="","",IF(ISNA(SUMIF('11'!$V:$V,$C141,'11'!$AB:$AB)),0,SUMIF('11'!$V:$V,$C141,'11'!$AB:$AB)))-IF($D141="","",IF(ISNA(SUMIF('11'!$B:$B,$D141,'11'!$L:$L)),0,SUMIF('11'!$B:$B,$D141,'11'!$L:$L)))))</f>
        <v/>
      </c>
      <c r="Q141" s="36" t="str">
        <f>IF($D141="","",(IF($C141="","",IF(ISNA(SUMIF('12'!$V:$V,$C141,'12'!$AB:$AB)),0,SUMIF('12'!$V:$V,$C141,'12'!$AB:$AB)))-IF($D141="","",IF(ISNA(SUMIF('12'!$B:$B,$D141,'12'!$L:$L)),0,SUMIF('12'!$B:$B,$D141,'12'!$L:$L)))))</f>
        <v/>
      </c>
      <c r="R141" s="36" t="str">
        <f>IF($D141="","",(IF($C141="","",IF(ISNA(SUMIF('13'!$V:$V,$C141,'13'!$AB:$AB)),0,SUMIF('13'!$V:$V,$C141,'13'!$AB:$AB)))-IF($D141="","",IF(ISNA(SUMIF('13'!$B:$B,$D141,'13'!$L:$L)),0,SUMIF('13'!$B:$B,$D141,'13'!$L:$L)))))</f>
        <v/>
      </c>
      <c r="S141" s="36" t="str">
        <f>IF($D141="","",(IF($C141="","",IF(ISNA(SUMIF('14'!$V:$V,$C141,'14'!$AB:$AB)),0,SUMIF('14'!$V:$V,$C141,'14'!$AB:$AB)))-IF($D141="","",IF(ISNA(SUMIF('14'!$B:$B,$D141,'14'!$L:$L)),0,SUMIF('14'!$B:$B,$D141,'14'!$L:$L)))))</f>
        <v/>
      </c>
      <c r="T141" s="36" t="str">
        <f>IF($D141="","",(IF($C141="","",IF(ISNA(SUMIF('15'!$V:$V,$C141,'15'!$AB:$AB)),0,SUMIF('15'!$V:$V,$C141,'15'!$AB:$AB)))-IF($D141="","",IF(ISNA(SUMIF('15'!$B:$B,$D141,'15'!$L:$L)),0,SUMIF('15'!$B:$B,$D141,'15'!$L:$L)))))</f>
        <v/>
      </c>
      <c r="U141" s="36" t="str">
        <f>IF($D141="","",(IF($C141="","",IF(ISNA(SUMIF('16'!$V:$V,$C141,'16'!$AB:$AB)),0,SUMIF('16'!$V:$V,$C141,'16'!$AB:$AB)))-IF($D141="","",IF(ISNA(SUMIF('16'!$B:$B,$D141,'16'!$L:$L)),0,SUMIF('16'!$B:$B,$D141,'16'!$L:$L)))))</f>
        <v/>
      </c>
      <c r="V141" s="36" t="str">
        <f>IF($D141="","",(IF($C141="","",IF(ISNA(SUMIF('17'!$V:$V,$C141,'17'!$AB:$AB)),0,SUMIF('17'!$V:$V,$C141,'17'!$AB:$AB)))-IF($D141="","",IF(ISNA(SUMIF('17'!$B:$B,$D141,'17'!$L:$L)),0,SUMIF('17'!$B:$B,$D141,'17'!$L:$L)))))</f>
        <v/>
      </c>
      <c r="W141" s="36" t="str">
        <f>IF($D141="","",(IF($C141="","",IF(ISNA(SUMIF('18'!$V:$V,$C141,'18'!$AB:$AB)),0,SUMIF('18'!$V:$V,$C141,'18'!$AB:$AB)))-IF($D141="","",IF(ISNA(SUMIF('18'!$B:$B,$D141,'18'!$L:$L)),0,SUMIF('18'!$B:$B,$D141,'18'!$L:$L)))))</f>
        <v/>
      </c>
      <c r="X141" s="36" t="str">
        <f>IF($D141="","",(IF($C141="","",IF(ISNA(SUMIF('19'!$V:$V,$C141,'19'!$AB:$AB)),0,SUMIF('19'!$V:$V,$C141,'19'!$AB:$AB)))-IF($D141="","",IF(ISNA(SUMIF('19'!$B:$B,$D141,'19'!$L:$L)),0,SUMIF('19'!$B:$B,$D141,'19'!$L:$L)))))</f>
        <v/>
      </c>
      <c r="Y141" s="36" t="str">
        <f>IF($D141="","",(IF($C141="","",IF(ISNA(SUMIF('20'!$V:$V,$C141,'20'!$AB:$AB)),0,SUMIF('20'!$V:$V,$C141,'20'!$AB:$AB)))-IF($D141="","",IF(ISNA(SUMIF('20'!$B:$B,$D141,'20'!$L:$L)),0,SUMIF('20'!$B:$B,$D141,'20'!$L:$L)))))</f>
        <v/>
      </c>
      <c r="Z141" s="36" t="str">
        <f>IF($D141="","",(IF($C141="","",IF(ISNA(SUMIF('21'!$V:$V,$C141,'21'!$AB:$AB)),0,SUMIF('21'!$V:$V,$C141,'21'!$AB:$AB)))-IF($D141="","",IF(ISNA(SUMIF('21'!$B:$B,$D141,'21'!$L:$L)),0,SUMIF('21'!$B:$B,$D141,'21'!$L:$L)))))</f>
        <v/>
      </c>
      <c r="AA141" s="36" t="str">
        <f>IF($D141="","",(IF($C141="","",IF(ISNA(SUMIF('22'!$V:$V,$C141,'22'!$AB:$AB)),0,SUMIF('22'!$V:$V,$C141,'22'!$AB:$AB)))-IF($D141="","",IF(ISNA(SUMIF('22'!$B:$B,$D141,'22'!$L:$L)),0,SUMIF('22'!$B:$B,$D141,'22'!$L:$L)))))</f>
        <v/>
      </c>
      <c r="AB141" s="36" t="str">
        <f>IF($D141="","",(IF($C141="","",IF(ISNA(SUMIF('23'!$V:$V,$C141,'23'!$AB:$AB)),0,SUMIF('23'!$V:$V,$C141,'23'!$AB:$AB)))-IF($D141="","",IF(ISNA(SUMIF('23'!$B:$B,$D141,'23'!$L:$L)),0,SUMIF('23'!$B:$B,$D141,'23'!$L:$L)))))</f>
        <v/>
      </c>
      <c r="AC141" s="36" t="str">
        <f>IF($D141="","",(IF($C141="","",IF(ISNA(SUMIF('24'!$V:$V,$C141,'24'!$AB:$AB)),0,SUMIF('24'!$V:$V,$C141,'24'!$AB:$AB)))-IF($D141="","",IF(ISNA(SUMIF('24'!$B:$B,$D141,'24'!$L:$L)),0,SUMIF('24'!$B:$B,$D141,'24'!$L:$L)))))</f>
        <v/>
      </c>
      <c r="AD141" s="36" t="str">
        <f>IF($D141="","",(IF($C141="","",IF(ISNA(SUMIF('25'!$V:$V,$C141,'25'!$AB:$AB)),0,SUMIF('25'!$V:$V,$C141,'25'!$AB:$AB)))-IF($D141="","",IF(ISNA(SUMIF('25'!$B:$B,$D141,'25'!$L:$L)),0,SUMIF('25'!$B:$B,$D141,'25'!$L:$L)))))</f>
        <v/>
      </c>
      <c r="AE141" s="36" t="str">
        <f>IF($D141="","",(IF($C141="","",IF(ISNA(SUMIF('26'!$V:$V,$C141,'26'!$AB:$AB)),0,SUMIF('26'!$V:$V,$C141,'26'!$AB:$AB)))-IF($D141="","",IF(ISNA(SUMIF('26'!$B:$B,$D141,'26'!$L:$L)),0,SUMIF('26'!$B:$B,$D141,'26'!$L:$L)))))</f>
        <v/>
      </c>
      <c r="AF141" s="36" t="str">
        <f>IF($D141="","",(IF($C141="","",IF(ISNA(SUMIF('27'!$V:$V,$C141,'27'!$AB:$AB)),0,SUMIF('27'!$V:$V,$C141,'27'!$AB:$AB)))-IF($D141="","",IF(ISNA(SUMIF('27'!$B:$B,$D141,'27'!$L:$L)),0,SUMIF('27'!$B:$B,$D141,'27'!$L:$L)))))</f>
        <v/>
      </c>
      <c r="AG141" s="36" t="str">
        <f>IF($D141="","",(IF($C141="","",IF(ISNA(SUMIF('28'!$V:$V,$C141,'28'!$AB:$AB)),0,SUMIF('28'!$V:$V,$C141,'28'!$AB:$AB)))-IF($D141="","",IF(ISNA(SUMIF('28'!$B:$B,$D141,'28'!$L:$L)),0,SUMIF('28'!$B:$B,$D141,'28'!$L:$L)))))</f>
        <v/>
      </c>
      <c r="AH141" s="36" t="str">
        <f>IF($D141="","",(IF($C141="","",IF(ISNA(SUMIF('29'!$V:$V,$C141,'29'!$AB:$AB)),0,SUMIF('29'!$V:$V,$C141,'29'!$AB:$AB)))-IF($D141="","",IF(ISNA(SUMIF('29'!$B:$B,$D141,'29'!$L:$L)),0,SUMIF('29'!$B:$B,$D141,'29'!$L:$L)))))</f>
        <v/>
      </c>
      <c r="AI141" s="36" t="str">
        <f>IF($D141="","",(IF($C141="","",IF(ISNA(SUMIF('30'!$V:$V,$C141,'30'!$AB:$AB)),0,SUMIF('30'!$V:$V,$C141,'30'!$AB:$AB)))-IF($D141="","",IF(ISNA(SUMIF('30'!$B:$B,$D141,'30'!$L:$L)),0,SUMIF('30'!$B:$B,$D141,'30'!$L:$L)))))</f>
        <v/>
      </c>
      <c r="AJ141" s="36" t="str">
        <f>IF($D141="","",(IF($C141="","",IF(ISNA(SUMIF('31'!$V:$V,$C141,'31'!$AB:$AB)),0,SUMIF('31'!$V:$V,$C141,'31'!$AB:$AB)))-IF($D141="","",IF(ISNA(SUMIF('31'!$B:$B,$D141,'31'!$L:$L)),0,SUMIF('31'!$B:$B,$D141,'31'!$L:$L)))))</f>
        <v/>
      </c>
      <c r="AK141" s="37" t="str">
        <f t="shared" si="8"/>
        <v/>
      </c>
      <c r="AL141" s="33" t="str">
        <f t="shared" si="9"/>
        <v/>
      </c>
    </row>
    <row r="142" spans="1:38" ht="17.399999999999999" hidden="1">
      <c r="A142" s="20">
        <v>30</v>
      </c>
      <c r="C142" s="41" t="str">
        <f>IF(D142="","",VLOOKUP('CUADRO GENERADO'!D142,'BASE DATOS CONDUCTORES'!B:C,2,FALSE))</f>
        <v/>
      </c>
      <c r="D142" s="30" t="str">
        <f>IFERROR(VLOOKUP(A142,'BASE DATOS CONDUCTORES'!$Y$4:$AB$1001,4,FALSE),"")</f>
        <v/>
      </c>
      <c r="E142" s="36" t="str">
        <f>IF(ISNA(VLOOKUP(D142,SALDOS!B:C,2,FALSE)),"",VLOOKUP(D142,SALDOS!B:C,2,FALSE))</f>
        <v/>
      </c>
      <c r="F142" s="36" t="str">
        <f>IF($D142="","",(IF($C142="","",IF(ISNA(SUMIF('1'!$V:$V,$C142,'1'!$AB:$AB)),0,SUMIF('1'!$V:$V,$C142,'1'!$AB:$AB)))-IF($D142="","",IF(ISNA(SUMIF('1'!$B:$B,$D142,'1'!$L:$L)),0,SUMIF('1'!$B:$B,$D142,'1'!$L:$L)))))</f>
        <v/>
      </c>
      <c r="G142" s="36" t="str">
        <f>IF($D142="","",(IF($C142="","",IF(ISNA(SUMIF('2'!$V:$V,$C142,'2'!$AB:$AB)),0,SUMIF('2'!$V:$V,$C142,'2'!$AB:$AB)))-IF($D142="","",IF(ISNA(SUMIF('2'!$B:$B,$D142,'2'!$L:$L)),0,SUMIF('2'!$B:$B,$D142,'2'!$L:$L)))))</f>
        <v/>
      </c>
      <c r="H142" s="36" t="str">
        <f>IF($D142="","",(IF($C142="","",IF(ISNA(SUMIF('3'!$V:$V,$C142,'3'!$AB:$AB)),0,SUMIF('3'!$V:$V,$C142,'3'!$AB:$AB)))-IF($D142="","",IF(ISNA(SUMIF('3'!$B:$B,$D142,'3'!$L:$L)),0,SUMIF('3'!$B:$B,$D142,'3'!$L:$L)))))</f>
        <v/>
      </c>
      <c r="I142" s="36" t="str">
        <f>IF($D142="","",(IF($C142="","",IF(ISNA(SUMIF('4'!$V:$V,$C142,'4'!$AB:$AB)),0,SUMIF('4'!$V:$V,$C142,'4'!$AB:$AB)))-IF($D142="","",IF(ISNA(SUMIF('4'!$B:$B,$D142,'4'!$L:$L)),0,SUMIF('4'!$B:$B,$D142,'4'!$L:$L)))))</f>
        <v/>
      </c>
      <c r="J142" s="36" t="str">
        <f>IF($D142="","",(IF($C142="","",IF(ISNA(SUMIF('5'!$V:$V,$C142,'5'!$AB:$AB)),0,SUMIF('5'!$V:$V,$C142,'5'!$AB:$AB)))-IF($D142="","",IF(ISNA(SUMIF('5'!$B:$B,$D142,'5'!$L:$L)),0,SUMIF('5'!$B:$B,$D142,'5'!$L:$L)))))</f>
        <v/>
      </c>
      <c r="K142" s="36" t="str">
        <f>IF($D142="","",(IF($C142="","",IF(ISNA(SUMIF('6'!$V:$V,$C142,'6'!$AB:$AB)),0,SUMIF('6'!$V:$V,$C142,'6'!$AB:$AB)))-IF($D142="","",IF(ISNA(SUMIF('6'!$B:$B,$D142,'6'!$L:$L)),0,SUMIF('6'!$B:$B,$D142,'6'!$L:$L)))))</f>
        <v/>
      </c>
      <c r="L142" s="36" t="str">
        <f>IF($D142="","",(IF($C142="","",IF(ISNA(SUMIF('7'!$V:$V,$C142,'7'!$AB:$AB)),0,SUMIF('7'!$V:$V,$C142,'7'!$AB:$AB)))-IF($D142="","",IF(ISNA(SUMIF('7'!$B:$B,$D142,'7'!$L:$L)),0,SUMIF('7'!$B:$B,$D142,'7'!$L:$L)))))</f>
        <v/>
      </c>
      <c r="M142" s="36" t="str">
        <f>IF($D142="","",(IF($C142="","",IF(ISNA(SUMIF('8'!$V:$V,$C142,'8'!$AB:$AB)),0,SUMIF('8'!$V:$V,$C142,'8'!$AB:$AB)))-IF($D142="","",IF(ISNA(SUMIF('8'!$B:$B,$D142,'8'!$L:$L)),0,SUMIF('8'!$B:$B,$D142,'8'!$L:$L)))))</f>
        <v/>
      </c>
      <c r="N142" s="36" t="str">
        <f>IF($D142="","",(IF($C142="","",IF(ISNA(SUMIF('9'!$V:$V,$C142,'9'!$AB:$AB)),0,SUMIF('9'!$V:$V,$C142,'9'!$AB:$AB)))-IF($D142="","",IF(ISNA(SUMIF('9'!$B:$B,$D142,'9'!$L:$L)),0,SUMIF('9'!$B:$B,$D142,'9'!$L:$L)))))</f>
        <v/>
      </c>
      <c r="O142" s="36" t="str">
        <f>IF($D142="","",(IF($C142="","",IF(ISNA(SUMIF('10'!$V:$V,$C142,'10'!$AB:$AB)),0,SUMIF('10'!$V:$V,$C142,'10'!$AB:$AB)))-IF($D142="","",IF(ISNA(SUMIF('10'!$B:$B,$D142,'10'!$L:$L)),0,SUMIF('10'!$B:$B,$D142,'10'!$L:$L)))))</f>
        <v/>
      </c>
      <c r="P142" s="36" t="str">
        <f>IF($D142="","",(IF($C142="","",IF(ISNA(SUMIF('11'!$V:$V,$C142,'11'!$AB:$AB)),0,SUMIF('11'!$V:$V,$C142,'11'!$AB:$AB)))-IF($D142="","",IF(ISNA(SUMIF('11'!$B:$B,$D142,'11'!$L:$L)),0,SUMIF('11'!$B:$B,$D142,'11'!$L:$L)))))</f>
        <v/>
      </c>
      <c r="Q142" s="36" t="str">
        <f>IF($D142="","",(IF($C142="","",IF(ISNA(SUMIF('12'!$V:$V,$C142,'12'!$AB:$AB)),0,SUMIF('12'!$V:$V,$C142,'12'!$AB:$AB)))-IF($D142="","",IF(ISNA(SUMIF('12'!$B:$B,$D142,'12'!$L:$L)),0,SUMIF('12'!$B:$B,$D142,'12'!$L:$L)))))</f>
        <v/>
      </c>
      <c r="R142" s="36" t="str">
        <f>IF($D142="","",(IF($C142="","",IF(ISNA(SUMIF('13'!$V:$V,$C142,'13'!$AB:$AB)),0,SUMIF('13'!$V:$V,$C142,'13'!$AB:$AB)))-IF($D142="","",IF(ISNA(SUMIF('13'!$B:$B,$D142,'13'!$L:$L)),0,SUMIF('13'!$B:$B,$D142,'13'!$L:$L)))))</f>
        <v/>
      </c>
      <c r="S142" s="36" t="str">
        <f>IF($D142="","",(IF($C142="","",IF(ISNA(SUMIF('14'!$V:$V,$C142,'14'!$AB:$AB)),0,SUMIF('14'!$V:$V,$C142,'14'!$AB:$AB)))-IF($D142="","",IF(ISNA(SUMIF('14'!$B:$B,$D142,'14'!$L:$L)),0,SUMIF('14'!$B:$B,$D142,'14'!$L:$L)))))</f>
        <v/>
      </c>
      <c r="T142" s="36" t="str">
        <f>IF($D142="","",(IF($C142="","",IF(ISNA(SUMIF('15'!$V:$V,$C142,'15'!$AB:$AB)),0,SUMIF('15'!$V:$V,$C142,'15'!$AB:$AB)))-IF($D142="","",IF(ISNA(SUMIF('15'!$B:$B,$D142,'15'!$L:$L)),0,SUMIF('15'!$B:$B,$D142,'15'!$L:$L)))))</f>
        <v/>
      </c>
      <c r="U142" s="36" t="str">
        <f>IF($D142="","",(IF($C142="","",IF(ISNA(SUMIF('16'!$V:$V,$C142,'16'!$AB:$AB)),0,SUMIF('16'!$V:$V,$C142,'16'!$AB:$AB)))-IF($D142="","",IF(ISNA(SUMIF('16'!$B:$B,$D142,'16'!$L:$L)),0,SUMIF('16'!$B:$B,$D142,'16'!$L:$L)))))</f>
        <v/>
      </c>
      <c r="V142" s="36" t="str">
        <f>IF($D142="","",(IF($C142="","",IF(ISNA(SUMIF('17'!$V:$V,$C142,'17'!$AB:$AB)),0,SUMIF('17'!$V:$V,$C142,'17'!$AB:$AB)))-IF($D142="","",IF(ISNA(SUMIF('17'!$B:$B,$D142,'17'!$L:$L)),0,SUMIF('17'!$B:$B,$D142,'17'!$L:$L)))))</f>
        <v/>
      </c>
      <c r="W142" s="36" t="str">
        <f>IF($D142="","",(IF($C142="","",IF(ISNA(SUMIF('18'!$V:$V,$C142,'18'!$AB:$AB)),0,SUMIF('18'!$V:$V,$C142,'18'!$AB:$AB)))-IF($D142="","",IF(ISNA(SUMIF('18'!$B:$B,$D142,'18'!$L:$L)),0,SUMIF('18'!$B:$B,$D142,'18'!$L:$L)))))</f>
        <v/>
      </c>
      <c r="X142" s="36" t="str">
        <f>IF($D142="","",(IF($C142="","",IF(ISNA(SUMIF('19'!$V:$V,$C142,'19'!$AB:$AB)),0,SUMIF('19'!$V:$V,$C142,'19'!$AB:$AB)))-IF($D142="","",IF(ISNA(SUMIF('19'!$B:$B,$D142,'19'!$L:$L)),0,SUMIF('19'!$B:$B,$D142,'19'!$L:$L)))))</f>
        <v/>
      </c>
      <c r="Y142" s="36" t="str">
        <f>IF($D142="","",(IF($C142="","",IF(ISNA(SUMIF('20'!$V:$V,$C142,'20'!$AB:$AB)),0,SUMIF('20'!$V:$V,$C142,'20'!$AB:$AB)))-IF($D142="","",IF(ISNA(SUMIF('20'!$B:$B,$D142,'20'!$L:$L)),0,SUMIF('20'!$B:$B,$D142,'20'!$L:$L)))))</f>
        <v/>
      </c>
      <c r="Z142" s="36" t="str">
        <f>IF($D142="","",(IF($C142="","",IF(ISNA(SUMIF('21'!$V:$V,$C142,'21'!$AB:$AB)),0,SUMIF('21'!$V:$V,$C142,'21'!$AB:$AB)))-IF($D142="","",IF(ISNA(SUMIF('21'!$B:$B,$D142,'21'!$L:$L)),0,SUMIF('21'!$B:$B,$D142,'21'!$L:$L)))))</f>
        <v/>
      </c>
      <c r="AA142" s="36" t="str">
        <f>IF($D142="","",(IF($C142="","",IF(ISNA(SUMIF('22'!$V:$V,$C142,'22'!$AB:$AB)),0,SUMIF('22'!$V:$V,$C142,'22'!$AB:$AB)))-IF($D142="","",IF(ISNA(SUMIF('22'!$B:$B,$D142,'22'!$L:$L)),0,SUMIF('22'!$B:$B,$D142,'22'!$L:$L)))))</f>
        <v/>
      </c>
      <c r="AB142" s="36" t="str">
        <f>IF($D142="","",(IF($C142="","",IF(ISNA(SUMIF('23'!$V:$V,$C142,'23'!$AB:$AB)),0,SUMIF('23'!$V:$V,$C142,'23'!$AB:$AB)))-IF($D142="","",IF(ISNA(SUMIF('23'!$B:$B,$D142,'23'!$L:$L)),0,SUMIF('23'!$B:$B,$D142,'23'!$L:$L)))))</f>
        <v/>
      </c>
      <c r="AC142" s="36" t="str">
        <f>IF($D142="","",(IF($C142="","",IF(ISNA(SUMIF('24'!$V:$V,$C142,'24'!$AB:$AB)),0,SUMIF('24'!$V:$V,$C142,'24'!$AB:$AB)))-IF($D142="","",IF(ISNA(SUMIF('24'!$B:$B,$D142,'24'!$L:$L)),0,SUMIF('24'!$B:$B,$D142,'24'!$L:$L)))))</f>
        <v/>
      </c>
      <c r="AD142" s="36" t="str">
        <f>IF($D142="","",(IF($C142="","",IF(ISNA(SUMIF('25'!$V:$V,$C142,'25'!$AB:$AB)),0,SUMIF('25'!$V:$V,$C142,'25'!$AB:$AB)))-IF($D142="","",IF(ISNA(SUMIF('25'!$B:$B,$D142,'25'!$L:$L)),0,SUMIF('25'!$B:$B,$D142,'25'!$L:$L)))))</f>
        <v/>
      </c>
      <c r="AE142" s="36" t="str">
        <f>IF($D142="","",(IF($C142="","",IF(ISNA(SUMIF('26'!$V:$V,$C142,'26'!$AB:$AB)),0,SUMIF('26'!$V:$V,$C142,'26'!$AB:$AB)))-IF($D142="","",IF(ISNA(SUMIF('26'!$B:$B,$D142,'26'!$L:$L)),0,SUMIF('26'!$B:$B,$D142,'26'!$L:$L)))))</f>
        <v/>
      </c>
      <c r="AF142" s="36" t="str">
        <f>IF($D142="","",(IF($C142="","",IF(ISNA(SUMIF('27'!$V:$V,$C142,'27'!$AB:$AB)),0,SUMIF('27'!$V:$V,$C142,'27'!$AB:$AB)))-IF($D142="","",IF(ISNA(SUMIF('27'!$B:$B,$D142,'27'!$L:$L)),0,SUMIF('27'!$B:$B,$D142,'27'!$L:$L)))))</f>
        <v/>
      </c>
      <c r="AG142" s="36" t="str">
        <f>IF($D142="","",(IF($C142="","",IF(ISNA(SUMIF('28'!$V:$V,$C142,'28'!$AB:$AB)),0,SUMIF('28'!$V:$V,$C142,'28'!$AB:$AB)))-IF($D142="","",IF(ISNA(SUMIF('28'!$B:$B,$D142,'28'!$L:$L)),0,SUMIF('28'!$B:$B,$D142,'28'!$L:$L)))))</f>
        <v/>
      </c>
      <c r="AH142" s="36" t="str">
        <f>IF($D142="","",(IF($C142="","",IF(ISNA(SUMIF('29'!$V:$V,$C142,'29'!$AB:$AB)),0,SUMIF('29'!$V:$V,$C142,'29'!$AB:$AB)))-IF($D142="","",IF(ISNA(SUMIF('29'!$B:$B,$D142,'29'!$L:$L)),0,SUMIF('29'!$B:$B,$D142,'29'!$L:$L)))))</f>
        <v/>
      </c>
      <c r="AI142" s="36" t="str">
        <f>IF($D142="","",(IF($C142="","",IF(ISNA(SUMIF('30'!$V:$V,$C142,'30'!$AB:$AB)),0,SUMIF('30'!$V:$V,$C142,'30'!$AB:$AB)))-IF($D142="","",IF(ISNA(SUMIF('30'!$B:$B,$D142,'30'!$L:$L)),0,SUMIF('30'!$B:$B,$D142,'30'!$L:$L)))))</f>
        <v/>
      </c>
      <c r="AJ142" s="36" t="str">
        <f>IF($D142="","",(IF($C142="","",IF(ISNA(SUMIF('31'!$V:$V,$C142,'31'!$AB:$AB)),0,SUMIF('31'!$V:$V,$C142,'31'!$AB:$AB)))-IF($D142="","",IF(ISNA(SUMIF('31'!$B:$B,$D142,'31'!$L:$L)),0,SUMIF('31'!$B:$B,$D142,'31'!$L:$L)))))</f>
        <v/>
      </c>
      <c r="AK142" s="37" t="str">
        <f t="shared" si="8"/>
        <v/>
      </c>
      <c r="AL142" s="33" t="str">
        <f t="shared" si="9"/>
        <v/>
      </c>
    </row>
    <row r="143" spans="1:38" ht="17.399999999999999" hidden="1">
      <c r="A143" s="20">
        <v>31</v>
      </c>
      <c r="C143" s="41" t="str">
        <f>IF(D143="","",VLOOKUP('CUADRO GENERADO'!D143,'BASE DATOS CONDUCTORES'!B:C,2,FALSE))</f>
        <v/>
      </c>
      <c r="D143" s="30" t="str">
        <f>IFERROR(VLOOKUP(A143,'BASE DATOS CONDUCTORES'!$Y$4:$AB$1001,4,FALSE),"")</f>
        <v/>
      </c>
      <c r="E143" s="36" t="str">
        <f>IF(ISNA(VLOOKUP(D143,SALDOS!B:C,2,FALSE)),"",VLOOKUP(D143,SALDOS!B:C,2,FALSE))</f>
        <v/>
      </c>
      <c r="F143" s="36" t="str">
        <f>IF($D143="","",(IF($C143="","",IF(ISNA(SUMIF('1'!$V:$V,$C143,'1'!$AB:$AB)),0,SUMIF('1'!$V:$V,$C143,'1'!$AB:$AB)))-IF($D143="","",IF(ISNA(SUMIF('1'!$B:$B,$D143,'1'!$L:$L)),0,SUMIF('1'!$B:$B,$D143,'1'!$L:$L)))))</f>
        <v/>
      </c>
      <c r="G143" s="36" t="str">
        <f>IF($D143="","",(IF($C143="","",IF(ISNA(SUMIF('2'!$V:$V,$C143,'2'!$AB:$AB)),0,SUMIF('2'!$V:$V,$C143,'2'!$AB:$AB)))-IF($D143="","",IF(ISNA(SUMIF('2'!$B:$B,$D143,'2'!$L:$L)),0,SUMIF('2'!$B:$B,$D143,'2'!$L:$L)))))</f>
        <v/>
      </c>
      <c r="H143" s="36" t="str">
        <f>IF($D143="","",(IF($C143="","",IF(ISNA(SUMIF('3'!$V:$V,$C143,'3'!$AB:$AB)),0,SUMIF('3'!$V:$V,$C143,'3'!$AB:$AB)))-IF($D143="","",IF(ISNA(SUMIF('3'!$B:$B,$D143,'3'!$L:$L)),0,SUMIF('3'!$B:$B,$D143,'3'!$L:$L)))))</f>
        <v/>
      </c>
      <c r="I143" s="36" t="str">
        <f>IF($D143="","",(IF($C143="","",IF(ISNA(SUMIF('4'!$V:$V,$C143,'4'!$AB:$AB)),0,SUMIF('4'!$V:$V,$C143,'4'!$AB:$AB)))-IF($D143="","",IF(ISNA(SUMIF('4'!$B:$B,$D143,'4'!$L:$L)),0,SUMIF('4'!$B:$B,$D143,'4'!$L:$L)))))</f>
        <v/>
      </c>
      <c r="J143" s="36" t="str">
        <f>IF($D143="","",(IF($C143="","",IF(ISNA(SUMIF('5'!$V:$V,$C143,'5'!$AB:$AB)),0,SUMIF('5'!$V:$V,$C143,'5'!$AB:$AB)))-IF($D143="","",IF(ISNA(SUMIF('5'!$B:$B,$D143,'5'!$L:$L)),0,SUMIF('5'!$B:$B,$D143,'5'!$L:$L)))))</f>
        <v/>
      </c>
      <c r="K143" s="36" t="str">
        <f>IF($D143="","",(IF($C143="","",IF(ISNA(SUMIF('6'!$V:$V,$C143,'6'!$AB:$AB)),0,SUMIF('6'!$V:$V,$C143,'6'!$AB:$AB)))-IF($D143="","",IF(ISNA(SUMIF('6'!$B:$B,$D143,'6'!$L:$L)),0,SUMIF('6'!$B:$B,$D143,'6'!$L:$L)))))</f>
        <v/>
      </c>
      <c r="L143" s="36" t="str">
        <f>IF($D143="","",(IF($C143="","",IF(ISNA(SUMIF('7'!$V:$V,$C143,'7'!$AB:$AB)),0,SUMIF('7'!$V:$V,$C143,'7'!$AB:$AB)))-IF($D143="","",IF(ISNA(SUMIF('7'!$B:$B,$D143,'7'!$L:$L)),0,SUMIF('7'!$B:$B,$D143,'7'!$L:$L)))))</f>
        <v/>
      </c>
      <c r="M143" s="36" t="str">
        <f>IF($D143="","",(IF($C143="","",IF(ISNA(SUMIF('8'!$V:$V,$C143,'8'!$AB:$AB)),0,SUMIF('8'!$V:$V,$C143,'8'!$AB:$AB)))-IF($D143="","",IF(ISNA(SUMIF('8'!$B:$B,$D143,'8'!$L:$L)),0,SUMIF('8'!$B:$B,$D143,'8'!$L:$L)))))</f>
        <v/>
      </c>
      <c r="N143" s="36" t="str">
        <f>IF($D143="","",(IF($C143="","",IF(ISNA(SUMIF('9'!$V:$V,$C143,'9'!$AB:$AB)),0,SUMIF('9'!$V:$V,$C143,'9'!$AB:$AB)))-IF($D143="","",IF(ISNA(SUMIF('9'!$B:$B,$D143,'9'!$L:$L)),0,SUMIF('9'!$B:$B,$D143,'9'!$L:$L)))))</f>
        <v/>
      </c>
      <c r="O143" s="36" t="str">
        <f>IF($D143="","",(IF($C143="","",IF(ISNA(SUMIF('10'!$V:$V,$C143,'10'!$AB:$AB)),0,SUMIF('10'!$V:$V,$C143,'10'!$AB:$AB)))-IF($D143="","",IF(ISNA(SUMIF('10'!$B:$B,$D143,'10'!$L:$L)),0,SUMIF('10'!$B:$B,$D143,'10'!$L:$L)))))</f>
        <v/>
      </c>
      <c r="P143" s="36" t="str">
        <f>IF($D143="","",(IF($C143="","",IF(ISNA(SUMIF('11'!$V:$V,$C143,'11'!$AB:$AB)),0,SUMIF('11'!$V:$V,$C143,'11'!$AB:$AB)))-IF($D143="","",IF(ISNA(SUMIF('11'!$B:$B,$D143,'11'!$L:$L)),0,SUMIF('11'!$B:$B,$D143,'11'!$L:$L)))))</f>
        <v/>
      </c>
      <c r="Q143" s="36" t="str">
        <f>IF($D143="","",(IF($C143="","",IF(ISNA(SUMIF('12'!$V:$V,$C143,'12'!$AB:$AB)),0,SUMIF('12'!$V:$V,$C143,'12'!$AB:$AB)))-IF($D143="","",IF(ISNA(SUMIF('12'!$B:$B,$D143,'12'!$L:$L)),0,SUMIF('12'!$B:$B,$D143,'12'!$L:$L)))))</f>
        <v/>
      </c>
      <c r="R143" s="36" t="str">
        <f>IF($D143="","",(IF($C143="","",IF(ISNA(SUMIF('13'!$V:$V,$C143,'13'!$AB:$AB)),0,SUMIF('13'!$V:$V,$C143,'13'!$AB:$AB)))-IF($D143="","",IF(ISNA(SUMIF('13'!$B:$B,$D143,'13'!$L:$L)),0,SUMIF('13'!$B:$B,$D143,'13'!$L:$L)))))</f>
        <v/>
      </c>
      <c r="S143" s="36" t="str">
        <f>IF($D143="","",(IF($C143="","",IF(ISNA(SUMIF('14'!$V:$V,$C143,'14'!$AB:$AB)),0,SUMIF('14'!$V:$V,$C143,'14'!$AB:$AB)))-IF($D143="","",IF(ISNA(SUMIF('14'!$B:$B,$D143,'14'!$L:$L)),0,SUMIF('14'!$B:$B,$D143,'14'!$L:$L)))))</f>
        <v/>
      </c>
      <c r="T143" s="36" t="str">
        <f>IF($D143="","",(IF($C143="","",IF(ISNA(SUMIF('15'!$V:$V,$C143,'15'!$AB:$AB)),0,SUMIF('15'!$V:$V,$C143,'15'!$AB:$AB)))-IF($D143="","",IF(ISNA(SUMIF('15'!$B:$B,$D143,'15'!$L:$L)),0,SUMIF('15'!$B:$B,$D143,'15'!$L:$L)))))</f>
        <v/>
      </c>
      <c r="U143" s="36" t="str">
        <f>IF($D143="","",(IF($C143="","",IF(ISNA(SUMIF('16'!$V:$V,$C143,'16'!$AB:$AB)),0,SUMIF('16'!$V:$V,$C143,'16'!$AB:$AB)))-IF($D143="","",IF(ISNA(SUMIF('16'!$B:$B,$D143,'16'!$L:$L)),0,SUMIF('16'!$B:$B,$D143,'16'!$L:$L)))))</f>
        <v/>
      </c>
      <c r="V143" s="36" t="str">
        <f>IF($D143="","",(IF($C143="","",IF(ISNA(SUMIF('17'!$V:$V,$C143,'17'!$AB:$AB)),0,SUMIF('17'!$V:$V,$C143,'17'!$AB:$AB)))-IF($D143="","",IF(ISNA(SUMIF('17'!$B:$B,$D143,'17'!$L:$L)),0,SUMIF('17'!$B:$B,$D143,'17'!$L:$L)))))</f>
        <v/>
      </c>
      <c r="W143" s="36" t="str">
        <f>IF($D143="","",(IF($C143="","",IF(ISNA(SUMIF('18'!$V:$V,$C143,'18'!$AB:$AB)),0,SUMIF('18'!$V:$V,$C143,'18'!$AB:$AB)))-IF($D143="","",IF(ISNA(SUMIF('18'!$B:$B,$D143,'18'!$L:$L)),0,SUMIF('18'!$B:$B,$D143,'18'!$L:$L)))))</f>
        <v/>
      </c>
      <c r="X143" s="36" t="str">
        <f>IF($D143="","",(IF($C143="","",IF(ISNA(SUMIF('19'!$V:$V,$C143,'19'!$AB:$AB)),0,SUMIF('19'!$V:$V,$C143,'19'!$AB:$AB)))-IF($D143="","",IF(ISNA(SUMIF('19'!$B:$B,$D143,'19'!$L:$L)),0,SUMIF('19'!$B:$B,$D143,'19'!$L:$L)))))</f>
        <v/>
      </c>
      <c r="Y143" s="36" t="str">
        <f>IF($D143="","",(IF($C143="","",IF(ISNA(SUMIF('20'!$V:$V,$C143,'20'!$AB:$AB)),0,SUMIF('20'!$V:$V,$C143,'20'!$AB:$AB)))-IF($D143="","",IF(ISNA(SUMIF('20'!$B:$B,$D143,'20'!$L:$L)),0,SUMIF('20'!$B:$B,$D143,'20'!$L:$L)))))</f>
        <v/>
      </c>
      <c r="Z143" s="36" t="str">
        <f>IF($D143="","",(IF($C143="","",IF(ISNA(SUMIF('21'!$V:$V,$C143,'21'!$AB:$AB)),0,SUMIF('21'!$V:$V,$C143,'21'!$AB:$AB)))-IF($D143="","",IF(ISNA(SUMIF('21'!$B:$B,$D143,'21'!$L:$L)),0,SUMIF('21'!$B:$B,$D143,'21'!$L:$L)))))</f>
        <v/>
      </c>
      <c r="AA143" s="36" t="str">
        <f>IF($D143="","",(IF($C143="","",IF(ISNA(SUMIF('22'!$V:$V,$C143,'22'!$AB:$AB)),0,SUMIF('22'!$V:$V,$C143,'22'!$AB:$AB)))-IF($D143="","",IF(ISNA(SUMIF('22'!$B:$B,$D143,'22'!$L:$L)),0,SUMIF('22'!$B:$B,$D143,'22'!$L:$L)))))</f>
        <v/>
      </c>
      <c r="AB143" s="36" t="str">
        <f>IF($D143="","",(IF($C143="","",IF(ISNA(SUMIF('23'!$V:$V,$C143,'23'!$AB:$AB)),0,SUMIF('23'!$V:$V,$C143,'23'!$AB:$AB)))-IF($D143="","",IF(ISNA(SUMIF('23'!$B:$B,$D143,'23'!$L:$L)),0,SUMIF('23'!$B:$B,$D143,'23'!$L:$L)))))</f>
        <v/>
      </c>
      <c r="AC143" s="36" t="str">
        <f>IF($D143="","",(IF($C143="","",IF(ISNA(SUMIF('24'!$V:$V,$C143,'24'!$AB:$AB)),0,SUMIF('24'!$V:$V,$C143,'24'!$AB:$AB)))-IF($D143="","",IF(ISNA(SUMIF('24'!$B:$B,$D143,'24'!$L:$L)),0,SUMIF('24'!$B:$B,$D143,'24'!$L:$L)))))</f>
        <v/>
      </c>
      <c r="AD143" s="36" t="str">
        <f>IF($D143="","",(IF($C143="","",IF(ISNA(SUMIF('25'!$V:$V,$C143,'25'!$AB:$AB)),0,SUMIF('25'!$V:$V,$C143,'25'!$AB:$AB)))-IF($D143="","",IF(ISNA(SUMIF('25'!$B:$B,$D143,'25'!$L:$L)),0,SUMIF('25'!$B:$B,$D143,'25'!$L:$L)))))</f>
        <v/>
      </c>
      <c r="AE143" s="36" t="str">
        <f>IF($D143="","",(IF($C143="","",IF(ISNA(SUMIF('26'!$V:$V,$C143,'26'!$AB:$AB)),0,SUMIF('26'!$V:$V,$C143,'26'!$AB:$AB)))-IF($D143="","",IF(ISNA(SUMIF('26'!$B:$B,$D143,'26'!$L:$L)),0,SUMIF('26'!$B:$B,$D143,'26'!$L:$L)))))</f>
        <v/>
      </c>
      <c r="AF143" s="36" t="str">
        <f>IF($D143="","",(IF($C143="","",IF(ISNA(SUMIF('27'!$V:$V,$C143,'27'!$AB:$AB)),0,SUMIF('27'!$V:$V,$C143,'27'!$AB:$AB)))-IF($D143="","",IF(ISNA(SUMIF('27'!$B:$B,$D143,'27'!$L:$L)),0,SUMIF('27'!$B:$B,$D143,'27'!$L:$L)))))</f>
        <v/>
      </c>
      <c r="AG143" s="36" t="str">
        <f>IF($D143="","",(IF($C143="","",IF(ISNA(SUMIF('28'!$V:$V,$C143,'28'!$AB:$AB)),0,SUMIF('28'!$V:$V,$C143,'28'!$AB:$AB)))-IF($D143="","",IF(ISNA(SUMIF('28'!$B:$B,$D143,'28'!$L:$L)),0,SUMIF('28'!$B:$B,$D143,'28'!$L:$L)))))</f>
        <v/>
      </c>
      <c r="AH143" s="36" t="str">
        <f>IF($D143="","",(IF($C143="","",IF(ISNA(SUMIF('29'!$V:$V,$C143,'29'!$AB:$AB)),0,SUMIF('29'!$V:$V,$C143,'29'!$AB:$AB)))-IF($D143="","",IF(ISNA(SUMIF('29'!$B:$B,$D143,'29'!$L:$L)),0,SUMIF('29'!$B:$B,$D143,'29'!$L:$L)))))</f>
        <v/>
      </c>
      <c r="AI143" s="36" t="str">
        <f>IF($D143="","",(IF($C143="","",IF(ISNA(SUMIF('30'!$V:$V,$C143,'30'!$AB:$AB)),0,SUMIF('30'!$V:$V,$C143,'30'!$AB:$AB)))-IF($D143="","",IF(ISNA(SUMIF('30'!$B:$B,$D143,'30'!$L:$L)),0,SUMIF('30'!$B:$B,$D143,'30'!$L:$L)))))</f>
        <v/>
      </c>
      <c r="AJ143" s="36" t="str">
        <f>IF($D143="","",(IF($C143="","",IF(ISNA(SUMIF('31'!$V:$V,$C143,'31'!$AB:$AB)),0,SUMIF('31'!$V:$V,$C143,'31'!$AB:$AB)))-IF($D143="","",IF(ISNA(SUMIF('31'!$B:$B,$D143,'31'!$L:$L)),0,SUMIF('31'!$B:$B,$D143,'31'!$L:$L)))))</f>
        <v/>
      </c>
      <c r="AK143" s="37" t="str">
        <f t="shared" si="8"/>
        <v/>
      </c>
      <c r="AL143" s="33" t="str">
        <f t="shared" si="9"/>
        <v/>
      </c>
    </row>
    <row r="144" spans="1:38" ht="17.399999999999999" hidden="1">
      <c r="A144" s="20">
        <v>32</v>
      </c>
      <c r="C144" s="41" t="str">
        <f>IF(D144="","",VLOOKUP('CUADRO GENERADO'!D144,'BASE DATOS CONDUCTORES'!B:C,2,FALSE))</f>
        <v/>
      </c>
      <c r="D144" s="30" t="str">
        <f>IFERROR(VLOOKUP(A144,'BASE DATOS CONDUCTORES'!$Y$4:$AB$1001,4,FALSE),"")</f>
        <v/>
      </c>
      <c r="E144" s="36" t="str">
        <f>IF(ISNA(VLOOKUP(D144,SALDOS!B:C,2,FALSE)),"",VLOOKUP(D144,SALDOS!B:C,2,FALSE))</f>
        <v/>
      </c>
      <c r="F144" s="36" t="str">
        <f>IF($D144="","",(IF($C144="","",IF(ISNA(SUMIF('1'!$V:$V,$C144,'1'!$AB:$AB)),0,SUMIF('1'!$V:$V,$C144,'1'!$AB:$AB)))-IF($D144="","",IF(ISNA(SUMIF('1'!$B:$B,$D144,'1'!$L:$L)),0,SUMIF('1'!$B:$B,$D144,'1'!$L:$L)))))</f>
        <v/>
      </c>
      <c r="G144" s="36" t="str">
        <f>IF($D144="","",(IF($C144="","",IF(ISNA(SUMIF('2'!$V:$V,$C144,'2'!$AB:$AB)),0,SUMIF('2'!$V:$V,$C144,'2'!$AB:$AB)))-IF($D144="","",IF(ISNA(SUMIF('2'!$B:$B,$D144,'2'!$L:$L)),0,SUMIF('2'!$B:$B,$D144,'2'!$L:$L)))))</f>
        <v/>
      </c>
      <c r="H144" s="36" t="str">
        <f>IF($D144="","",(IF($C144="","",IF(ISNA(SUMIF('3'!$V:$V,$C144,'3'!$AB:$AB)),0,SUMIF('3'!$V:$V,$C144,'3'!$AB:$AB)))-IF($D144="","",IF(ISNA(SUMIF('3'!$B:$B,$D144,'3'!$L:$L)),0,SUMIF('3'!$B:$B,$D144,'3'!$L:$L)))))</f>
        <v/>
      </c>
      <c r="I144" s="36" t="str">
        <f>IF($D144="","",(IF($C144="","",IF(ISNA(SUMIF('4'!$V:$V,$C144,'4'!$AB:$AB)),0,SUMIF('4'!$V:$V,$C144,'4'!$AB:$AB)))-IF($D144="","",IF(ISNA(SUMIF('4'!$B:$B,$D144,'4'!$L:$L)),0,SUMIF('4'!$B:$B,$D144,'4'!$L:$L)))))</f>
        <v/>
      </c>
      <c r="J144" s="36" t="str">
        <f>IF($D144="","",(IF($C144="","",IF(ISNA(SUMIF('5'!$V:$V,$C144,'5'!$AB:$AB)),0,SUMIF('5'!$V:$V,$C144,'5'!$AB:$AB)))-IF($D144="","",IF(ISNA(SUMIF('5'!$B:$B,$D144,'5'!$L:$L)),0,SUMIF('5'!$B:$B,$D144,'5'!$L:$L)))))</f>
        <v/>
      </c>
      <c r="K144" s="36" t="str">
        <f>IF($D144="","",(IF($C144="","",IF(ISNA(SUMIF('6'!$V:$V,$C144,'6'!$AB:$AB)),0,SUMIF('6'!$V:$V,$C144,'6'!$AB:$AB)))-IF($D144="","",IF(ISNA(SUMIF('6'!$B:$B,$D144,'6'!$L:$L)),0,SUMIF('6'!$B:$B,$D144,'6'!$L:$L)))))</f>
        <v/>
      </c>
      <c r="L144" s="36" t="str">
        <f>IF($D144="","",(IF($C144="","",IF(ISNA(SUMIF('7'!$V:$V,$C144,'7'!$AB:$AB)),0,SUMIF('7'!$V:$V,$C144,'7'!$AB:$AB)))-IF($D144="","",IF(ISNA(SUMIF('7'!$B:$B,$D144,'7'!$L:$L)),0,SUMIF('7'!$B:$B,$D144,'7'!$L:$L)))))</f>
        <v/>
      </c>
      <c r="M144" s="36" t="str">
        <f>IF($D144="","",(IF($C144="","",IF(ISNA(SUMIF('8'!$V:$V,$C144,'8'!$AB:$AB)),0,SUMIF('8'!$V:$V,$C144,'8'!$AB:$AB)))-IF($D144="","",IF(ISNA(SUMIF('8'!$B:$B,$D144,'8'!$L:$L)),0,SUMIF('8'!$B:$B,$D144,'8'!$L:$L)))))</f>
        <v/>
      </c>
      <c r="N144" s="36" t="str">
        <f>IF($D144="","",(IF($C144="","",IF(ISNA(SUMIF('9'!$V:$V,$C144,'9'!$AB:$AB)),0,SUMIF('9'!$V:$V,$C144,'9'!$AB:$AB)))-IF($D144="","",IF(ISNA(SUMIF('9'!$B:$B,$D144,'9'!$L:$L)),0,SUMIF('9'!$B:$B,$D144,'9'!$L:$L)))))</f>
        <v/>
      </c>
      <c r="O144" s="36" t="str">
        <f>IF($D144="","",(IF($C144="","",IF(ISNA(SUMIF('10'!$V:$V,$C144,'10'!$AB:$AB)),0,SUMIF('10'!$V:$V,$C144,'10'!$AB:$AB)))-IF($D144="","",IF(ISNA(SUMIF('10'!$B:$B,$D144,'10'!$L:$L)),0,SUMIF('10'!$B:$B,$D144,'10'!$L:$L)))))</f>
        <v/>
      </c>
      <c r="P144" s="36" t="str">
        <f>IF($D144="","",(IF($C144="","",IF(ISNA(SUMIF('11'!$V:$V,$C144,'11'!$AB:$AB)),0,SUMIF('11'!$V:$V,$C144,'11'!$AB:$AB)))-IF($D144="","",IF(ISNA(SUMIF('11'!$B:$B,$D144,'11'!$L:$L)),0,SUMIF('11'!$B:$B,$D144,'11'!$L:$L)))))</f>
        <v/>
      </c>
      <c r="Q144" s="36" t="str">
        <f>IF($D144="","",(IF($C144="","",IF(ISNA(SUMIF('12'!$V:$V,$C144,'12'!$AB:$AB)),0,SUMIF('12'!$V:$V,$C144,'12'!$AB:$AB)))-IF($D144="","",IF(ISNA(SUMIF('12'!$B:$B,$D144,'12'!$L:$L)),0,SUMIF('12'!$B:$B,$D144,'12'!$L:$L)))))</f>
        <v/>
      </c>
      <c r="R144" s="36" t="str">
        <f>IF($D144="","",(IF($C144="","",IF(ISNA(SUMIF('13'!$V:$V,$C144,'13'!$AB:$AB)),0,SUMIF('13'!$V:$V,$C144,'13'!$AB:$AB)))-IF($D144="","",IF(ISNA(SUMIF('13'!$B:$B,$D144,'13'!$L:$L)),0,SUMIF('13'!$B:$B,$D144,'13'!$L:$L)))))</f>
        <v/>
      </c>
      <c r="S144" s="36" t="str">
        <f>IF($D144="","",(IF($C144="","",IF(ISNA(SUMIF('14'!$V:$V,$C144,'14'!$AB:$AB)),0,SUMIF('14'!$V:$V,$C144,'14'!$AB:$AB)))-IF($D144="","",IF(ISNA(SUMIF('14'!$B:$B,$D144,'14'!$L:$L)),0,SUMIF('14'!$B:$B,$D144,'14'!$L:$L)))))</f>
        <v/>
      </c>
      <c r="T144" s="36" t="str">
        <f>IF($D144="","",(IF($C144="","",IF(ISNA(SUMIF('15'!$V:$V,$C144,'15'!$AB:$AB)),0,SUMIF('15'!$V:$V,$C144,'15'!$AB:$AB)))-IF($D144="","",IF(ISNA(SUMIF('15'!$B:$B,$D144,'15'!$L:$L)),0,SUMIF('15'!$B:$B,$D144,'15'!$L:$L)))))</f>
        <v/>
      </c>
      <c r="U144" s="36" t="str">
        <f>IF($D144="","",(IF($C144="","",IF(ISNA(SUMIF('16'!$V:$V,$C144,'16'!$AB:$AB)),0,SUMIF('16'!$V:$V,$C144,'16'!$AB:$AB)))-IF($D144="","",IF(ISNA(SUMIF('16'!$B:$B,$D144,'16'!$L:$L)),0,SUMIF('16'!$B:$B,$D144,'16'!$L:$L)))))</f>
        <v/>
      </c>
      <c r="V144" s="36" t="str">
        <f>IF($D144="","",(IF($C144="","",IF(ISNA(SUMIF('17'!$V:$V,$C144,'17'!$AB:$AB)),0,SUMIF('17'!$V:$V,$C144,'17'!$AB:$AB)))-IF($D144="","",IF(ISNA(SUMIF('17'!$B:$B,$D144,'17'!$L:$L)),0,SUMIF('17'!$B:$B,$D144,'17'!$L:$L)))))</f>
        <v/>
      </c>
      <c r="W144" s="36" t="str">
        <f>IF($D144="","",(IF($C144="","",IF(ISNA(SUMIF('18'!$V:$V,$C144,'18'!$AB:$AB)),0,SUMIF('18'!$V:$V,$C144,'18'!$AB:$AB)))-IF($D144="","",IF(ISNA(SUMIF('18'!$B:$B,$D144,'18'!$L:$L)),0,SUMIF('18'!$B:$B,$D144,'18'!$L:$L)))))</f>
        <v/>
      </c>
      <c r="X144" s="36" t="str">
        <f>IF($D144="","",(IF($C144="","",IF(ISNA(SUMIF('19'!$V:$V,$C144,'19'!$AB:$AB)),0,SUMIF('19'!$V:$V,$C144,'19'!$AB:$AB)))-IF($D144="","",IF(ISNA(SUMIF('19'!$B:$B,$D144,'19'!$L:$L)),0,SUMIF('19'!$B:$B,$D144,'19'!$L:$L)))))</f>
        <v/>
      </c>
      <c r="Y144" s="36" t="str">
        <f>IF($D144="","",(IF($C144="","",IF(ISNA(SUMIF('20'!$V:$V,$C144,'20'!$AB:$AB)),0,SUMIF('20'!$V:$V,$C144,'20'!$AB:$AB)))-IF($D144="","",IF(ISNA(SUMIF('20'!$B:$B,$D144,'20'!$L:$L)),0,SUMIF('20'!$B:$B,$D144,'20'!$L:$L)))))</f>
        <v/>
      </c>
      <c r="Z144" s="36" t="str">
        <f>IF($D144="","",(IF($C144="","",IF(ISNA(SUMIF('21'!$V:$V,$C144,'21'!$AB:$AB)),0,SUMIF('21'!$V:$V,$C144,'21'!$AB:$AB)))-IF($D144="","",IF(ISNA(SUMIF('21'!$B:$B,$D144,'21'!$L:$L)),0,SUMIF('21'!$B:$B,$D144,'21'!$L:$L)))))</f>
        <v/>
      </c>
      <c r="AA144" s="36" t="str">
        <f>IF($D144="","",(IF($C144="","",IF(ISNA(SUMIF('22'!$V:$V,$C144,'22'!$AB:$AB)),0,SUMIF('22'!$V:$V,$C144,'22'!$AB:$AB)))-IF($D144="","",IF(ISNA(SUMIF('22'!$B:$B,$D144,'22'!$L:$L)),0,SUMIF('22'!$B:$B,$D144,'22'!$L:$L)))))</f>
        <v/>
      </c>
      <c r="AB144" s="36" t="str">
        <f>IF($D144="","",(IF($C144="","",IF(ISNA(SUMIF('23'!$V:$V,$C144,'23'!$AB:$AB)),0,SUMIF('23'!$V:$V,$C144,'23'!$AB:$AB)))-IF($D144="","",IF(ISNA(SUMIF('23'!$B:$B,$D144,'23'!$L:$L)),0,SUMIF('23'!$B:$B,$D144,'23'!$L:$L)))))</f>
        <v/>
      </c>
      <c r="AC144" s="36" t="str">
        <f>IF($D144="","",(IF($C144="","",IF(ISNA(SUMIF('24'!$V:$V,$C144,'24'!$AB:$AB)),0,SUMIF('24'!$V:$V,$C144,'24'!$AB:$AB)))-IF($D144="","",IF(ISNA(SUMIF('24'!$B:$B,$D144,'24'!$L:$L)),0,SUMIF('24'!$B:$B,$D144,'24'!$L:$L)))))</f>
        <v/>
      </c>
      <c r="AD144" s="36" t="str">
        <f>IF($D144="","",(IF($C144="","",IF(ISNA(SUMIF('25'!$V:$V,$C144,'25'!$AB:$AB)),0,SUMIF('25'!$V:$V,$C144,'25'!$AB:$AB)))-IF($D144="","",IF(ISNA(SUMIF('25'!$B:$B,$D144,'25'!$L:$L)),0,SUMIF('25'!$B:$B,$D144,'25'!$L:$L)))))</f>
        <v/>
      </c>
      <c r="AE144" s="36" t="str">
        <f>IF($D144="","",(IF($C144="","",IF(ISNA(SUMIF('26'!$V:$V,$C144,'26'!$AB:$AB)),0,SUMIF('26'!$V:$V,$C144,'26'!$AB:$AB)))-IF($D144="","",IF(ISNA(SUMIF('26'!$B:$B,$D144,'26'!$L:$L)),0,SUMIF('26'!$B:$B,$D144,'26'!$L:$L)))))</f>
        <v/>
      </c>
      <c r="AF144" s="36" t="str">
        <f>IF($D144="","",(IF($C144="","",IF(ISNA(SUMIF('27'!$V:$V,$C144,'27'!$AB:$AB)),0,SUMIF('27'!$V:$V,$C144,'27'!$AB:$AB)))-IF($D144="","",IF(ISNA(SUMIF('27'!$B:$B,$D144,'27'!$L:$L)),0,SUMIF('27'!$B:$B,$D144,'27'!$L:$L)))))</f>
        <v/>
      </c>
      <c r="AG144" s="36" t="str">
        <f>IF($D144="","",(IF($C144="","",IF(ISNA(SUMIF('28'!$V:$V,$C144,'28'!$AB:$AB)),0,SUMIF('28'!$V:$V,$C144,'28'!$AB:$AB)))-IF($D144="","",IF(ISNA(SUMIF('28'!$B:$B,$D144,'28'!$L:$L)),0,SUMIF('28'!$B:$B,$D144,'28'!$L:$L)))))</f>
        <v/>
      </c>
      <c r="AH144" s="36" t="str">
        <f>IF($D144="","",(IF($C144="","",IF(ISNA(SUMIF('29'!$V:$V,$C144,'29'!$AB:$AB)),0,SUMIF('29'!$V:$V,$C144,'29'!$AB:$AB)))-IF($D144="","",IF(ISNA(SUMIF('29'!$B:$B,$D144,'29'!$L:$L)),0,SUMIF('29'!$B:$B,$D144,'29'!$L:$L)))))</f>
        <v/>
      </c>
      <c r="AI144" s="36" t="str">
        <f>IF($D144="","",(IF($C144="","",IF(ISNA(SUMIF('30'!$V:$V,$C144,'30'!$AB:$AB)),0,SUMIF('30'!$V:$V,$C144,'30'!$AB:$AB)))-IF($D144="","",IF(ISNA(SUMIF('30'!$B:$B,$D144,'30'!$L:$L)),0,SUMIF('30'!$B:$B,$D144,'30'!$L:$L)))))</f>
        <v/>
      </c>
      <c r="AJ144" s="36" t="str">
        <f>IF($D144="","",(IF($C144="","",IF(ISNA(SUMIF('31'!$V:$V,$C144,'31'!$AB:$AB)),0,SUMIF('31'!$V:$V,$C144,'31'!$AB:$AB)))-IF($D144="","",IF(ISNA(SUMIF('31'!$B:$B,$D144,'31'!$L:$L)),0,SUMIF('31'!$B:$B,$D144,'31'!$L:$L)))))</f>
        <v/>
      </c>
      <c r="AK144" s="37" t="str">
        <f t="shared" si="8"/>
        <v/>
      </c>
      <c r="AL144" s="33" t="str">
        <f t="shared" si="9"/>
        <v/>
      </c>
    </row>
    <row r="145" spans="1:38" ht="17.399999999999999" hidden="1">
      <c r="A145" s="20">
        <v>33</v>
      </c>
      <c r="C145" s="41" t="str">
        <f>IF(D145="","",VLOOKUP('CUADRO GENERADO'!D145,'BASE DATOS CONDUCTORES'!B:C,2,FALSE))</f>
        <v/>
      </c>
      <c r="D145" s="30" t="str">
        <f>IFERROR(VLOOKUP(A145,'BASE DATOS CONDUCTORES'!$Y$4:$AB$1001,4,FALSE),"")</f>
        <v/>
      </c>
      <c r="E145" s="36" t="str">
        <f>IF(ISNA(VLOOKUP(D145,SALDOS!B:C,2,FALSE)),"",VLOOKUP(D145,SALDOS!B:C,2,FALSE))</f>
        <v/>
      </c>
      <c r="F145" s="36" t="str">
        <f>IF($D145="","",(IF($C145="","",IF(ISNA(SUMIF('1'!$V:$V,$C145,'1'!$AB:$AB)),0,SUMIF('1'!$V:$V,$C145,'1'!$AB:$AB)))-IF($D145="","",IF(ISNA(SUMIF('1'!$B:$B,$D145,'1'!$L:$L)),0,SUMIF('1'!$B:$B,$D145,'1'!$L:$L)))))</f>
        <v/>
      </c>
      <c r="G145" s="36" t="str">
        <f>IF($D145="","",(IF($C145="","",IF(ISNA(SUMIF('2'!$V:$V,$C145,'2'!$AB:$AB)),0,SUMIF('2'!$V:$V,$C145,'2'!$AB:$AB)))-IF($D145="","",IF(ISNA(SUMIF('2'!$B:$B,$D145,'2'!$L:$L)),0,SUMIF('2'!$B:$B,$D145,'2'!$L:$L)))))</f>
        <v/>
      </c>
      <c r="H145" s="36" t="str">
        <f>IF($D145="","",(IF($C145="","",IF(ISNA(SUMIF('3'!$V:$V,$C145,'3'!$AB:$AB)),0,SUMIF('3'!$V:$V,$C145,'3'!$AB:$AB)))-IF($D145="","",IF(ISNA(SUMIF('3'!$B:$B,$D145,'3'!$L:$L)),0,SUMIF('3'!$B:$B,$D145,'3'!$L:$L)))))</f>
        <v/>
      </c>
      <c r="I145" s="36" t="str">
        <f>IF($D145="","",(IF($C145="","",IF(ISNA(SUMIF('4'!$V:$V,$C145,'4'!$AB:$AB)),0,SUMIF('4'!$V:$V,$C145,'4'!$AB:$AB)))-IF($D145="","",IF(ISNA(SUMIF('4'!$B:$B,$D145,'4'!$L:$L)),0,SUMIF('4'!$B:$B,$D145,'4'!$L:$L)))))</f>
        <v/>
      </c>
      <c r="J145" s="36" t="str">
        <f>IF($D145="","",(IF($C145="","",IF(ISNA(SUMIF('5'!$V:$V,$C145,'5'!$AB:$AB)),0,SUMIF('5'!$V:$V,$C145,'5'!$AB:$AB)))-IF($D145="","",IF(ISNA(SUMIF('5'!$B:$B,$D145,'5'!$L:$L)),0,SUMIF('5'!$B:$B,$D145,'5'!$L:$L)))))</f>
        <v/>
      </c>
      <c r="K145" s="36" t="str">
        <f>IF($D145="","",(IF($C145="","",IF(ISNA(SUMIF('6'!$V:$V,$C145,'6'!$AB:$AB)),0,SUMIF('6'!$V:$V,$C145,'6'!$AB:$AB)))-IF($D145="","",IF(ISNA(SUMIF('6'!$B:$B,$D145,'6'!$L:$L)),0,SUMIF('6'!$B:$B,$D145,'6'!$L:$L)))))</f>
        <v/>
      </c>
      <c r="L145" s="36" t="str">
        <f>IF($D145="","",(IF($C145="","",IF(ISNA(SUMIF('7'!$V:$V,$C145,'7'!$AB:$AB)),0,SUMIF('7'!$V:$V,$C145,'7'!$AB:$AB)))-IF($D145="","",IF(ISNA(SUMIF('7'!$B:$B,$D145,'7'!$L:$L)),0,SUMIF('7'!$B:$B,$D145,'7'!$L:$L)))))</f>
        <v/>
      </c>
      <c r="M145" s="36" t="str">
        <f>IF($D145="","",(IF($C145="","",IF(ISNA(SUMIF('8'!$V:$V,$C145,'8'!$AB:$AB)),0,SUMIF('8'!$V:$V,$C145,'8'!$AB:$AB)))-IF($D145="","",IF(ISNA(SUMIF('8'!$B:$B,$D145,'8'!$L:$L)),0,SUMIF('8'!$B:$B,$D145,'8'!$L:$L)))))</f>
        <v/>
      </c>
      <c r="N145" s="36" t="str">
        <f>IF($D145="","",(IF($C145="","",IF(ISNA(SUMIF('9'!$V:$V,$C145,'9'!$AB:$AB)),0,SUMIF('9'!$V:$V,$C145,'9'!$AB:$AB)))-IF($D145="","",IF(ISNA(SUMIF('9'!$B:$B,$D145,'9'!$L:$L)),0,SUMIF('9'!$B:$B,$D145,'9'!$L:$L)))))</f>
        <v/>
      </c>
      <c r="O145" s="36" t="str">
        <f>IF($D145="","",(IF($C145="","",IF(ISNA(SUMIF('10'!$V:$V,$C145,'10'!$AB:$AB)),0,SUMIF('10'!$V:$V,$C145,'10'!$AB:$AB)))-IF($D145="","",IF(ISNA(SUMIF('10'!$B:$B,$D145,'10'!$L:$L)),0,SUMIF('10'!$B:$B,$D145,'10'!$L:$L)))))</f>
        <v/>
      </c>
      <c r="P145" s="36" t="str">
        <f>IF($D145="","",(IF($C145="","",IF(ISNA(SUMIF('11'!$V:$V,$C145,'11'!$AB:$AB)),0,SUMIF('11'!$V:$V,$C145,'11'!$AB:$AB)))-IF($D145="","",IF(ISNA(SUMIF('11'!$B:$B,$D145,'11'!$L:$L)),0,SUMIF('11'!$B:$B,$D145,'11'!$L:$L)))))</f>
        <v/>
      </c>
      <c r="Q145" s="36" t="str">
        <f>IF($D145="","",(IF($C145="","",IF(ISNA(SUMIF('12'!$V:$V,$C145,'12'!$AB:$AB)),0,SUMIF('12'!$V:$V,$C145,'12'!$AB:$AB)))-IF($D145="","",IF(ISNA(SUMIF('12'!$B:$B,$D145,'12'!$L:$L)),0,SUMIF('12'!$B:$B,$D145,'12'!$L:$L)))))</f>
        <v/>
      </c>
      <c r="R145" s="36" t="str">
        <f>IF($D145="","",(IF($C145="","",IF(ISNA(SUMIF('13'!$V:$V,$C145,'13'!$AB:$AB)),0,SUMIF('13'!$V:$V,$C145,'13'!$AB:$AB)))-IF($D145="","",IF(ISNA(SUMIF('13'!$B:$B,$D145,'13'!$L:$L)),0,SUMIF('13'!$B:$B,$D145,'13'!$L:$L)))))</f>
        <v/>
      </c>
      <c r="S145" s="36" t="str">
        <f>IF($D145="","",(IF($C145="","",IF(ISNA(SUMIF('14'!$V:$V,$C145,'14'!$AB:$AB)),0,SUMIF('14'!$V:$V,$C145,'14'!$AB:$AB)))-IF($D145="","",IF(ISNA(SUMIF('14'!$B:$B,$D145,'14'!$L:$L)),0,SUMIF('14'!$B:$B,$D145,'14'!$L:$L)))))</f>
        <v/>
      </c>
      <c r="T145" s="36" t="str">
        <f>IF($D145="","",(IF($C145="","",IF(ISNA(SUMIF('15'!$V:$V,$C145,'15'!$AB:$AB)),0,SUMIF('15'!$V:$V,$C145,'15'!$AB:$AB)))-IF($D145="","",IF(ISNA(SUMIF('15'!$B:$B,$D145,'15'!$L:$L)),0,SUMIF('15'!$B:$B,$D145,'15'!$L:$L)))))</f>
        <v/>
      </c>
      <c r="U145" s="36" t="str">
        <f>IF($D145="","",(IF($C145="","",IF(ISNA(SUMIF('16'!$V:$V,$C145,'16'!$AB:$AB)),0,SUMIF('16'!$V:$V,$C145,'16'!$AB:$AB)))-IF($D145="","",IF(ISNA(SUMIF('16'!$B:$B,$D145,'16'!$L:$L)),0,SUMIF('16'!$B:$B,$D145,'16'!$L:$L)))))</f>
        <v/>
      </c>
      <c r="V145" s="36" t="str">
        <f>IF($D145="","",(IF($C145="","",IF(ISNA(SUMIF('17'!$V:$V,$C145,'17'!$AB:$AB)),0,SUMIF('17'!$V:$V,$C145,'17'!$AB:$AB)))-IF($D145="","",IF(ISNA(SUMIF('17'!$B:$B,$D145,'17'!$L:$L)),0,SUMIF('17'!$B:$B,$D145,'17'!$L:$L)))))</f>
        <v/>
      </c>
      <c r="W145" s="36" t="str">
        <f>IF($D145="","",(IF($C145="","",IF(ISNA(SUMIF('18'!$V:$V,$C145,'18'!$AB:$AB)),0,SUMIF('18'!$V:$V,$C145,'18'!$AB:$AB)))-IF($D145="","",IF(ISNA(SUMIF('18'!$B:$B,$D145,'18'!$L:$L)),0,SUMIF('18'!$B:$B,$D145,'18'!$L:$L)))))</f>
        <v/>
      </c>
      <c r="X145" s="36" t="str">
        <f>IF($D145="","",(IF($C145="","",IF(ISNA(SUMIF('19'!$V:$V,$C145,'19'!$AB:$AB)),0,SUMIF('19'!$V:$V,$C145,'19'!$AB:$AB)))-IF($D145="","",IF(ISNA(SUMIF('19'!$B:$B,$D145,'19'!$L:$L)),0,SUMIF('19'!$B:$B,$D145,'19'!$L:$L)))))</f>
        <v/>
      </c>
      <c r="Y145" s="36" t="str">
        <f>IF($D145="","",(IF($C145="","",IF(ISNA(SUMIF('20'!$V:$V,$C145,'20'!$AB:$AB)),0,SUMIF('20'!$V:$V,$C145,'20'!$AB:$AB)))-IF($D145="","",IF(ISNA(SUMIF('20'!$B:$B,$D145,'20'!$L:$L)),0,SUMIF('20'!$B:$B,$D145,'20'!$L:$L)))))</f>
        <v/>
      </c>
      <c r="Z145" s="36" t="str">
        <f>IF($D145="","",(IF($C145="","",IF(ISNA(SUMIF('21'!$V:$V,$C145,'21'!$AB:$AB)),0,SUMIF('21'!$V:$V,$C145,'21'!$AB:$AB)))-IF($D145="","",IF(ISNA(SUMIF('21'!$B:$B,$D145,'21'!$L:$L)),0,SUMIF('21'!$B:$B,$D145,'21'!$L:$L)))))</f>
        <v/>
      </c>
      <c r="AA145" s="36" t="str">
        <f>IF($D145="","",(IF($C145="","",IF(ISNA(SUMIF('22'!$V:$V,$C145,'22'!$AB:$AB)),0,SUMIF('22'!$V:$V,$C145,'22'!$AB:$AB)))-IF($D145="","",IF(ISNA(SUMIF('22'!$B:$B,$D145,'22'!$L:$L)),0,SUMIF('22'!$B:$B,$D145,'22'!$L:$L)))))</f>
        <v/>
      </c>
      <c r="AB145" s="36" t="str">
        <f>IF($D145="","",(IF($C145="","",IF(ISNA(SUMIF('23'!$V:$V,$C145,'23'!$AB:$AB)),0,SUMIF('23'!$V:$V,$C145,'23'!$AB:$AB)))-IF($D145="","",IF(ISNA(SUMIF('23'!$B:$B,$D145,'23'!$L:$L)),0,SUMIF('23'!$B:$B,$D145,'23'!$L:$L)))))</f>
        <v/>
      </c>
      <c r="AC145" s="36" t="str">
        <f>IF($D145="","",(IF($C145="","",IF(ISNA(SUMIF('24'!$V:$V,$C145,'24'!$AB:$AB)),0,SUMIF('24'!$V:$V,$C145,'24'!$AB:$AB)))-IF($D145="","",IF(ISNA(SUMIF('24'!$B:$B,$D145,'24'!$L:$L)),0,SUMIF('24'!$B:$B,$D145,'24'!$L:$L)))))</f>
        <v/>
      </c>
      <c r="AD145" s="36" t="str">
        <f>IF($D145="","",(IF($C145="","",IF(ISNA(SUMIF('25'!$V:$V,$C145,'25'!$AB:$AB)),0,SUMIF('25'!$V:$V,$C145,'25'!$AB:$AB)))-IF($D145="","",IF(ISNA(SUMIF('25'!$B:$B,$D145,'25'!$L:$L)),0,SUMIF('25'!$B:$B,$D145,'25'!$L:$L)))))</f>
        <v/>
      </c>
      <c r="AE145" s="36" t="str">
        <f>IF($D145="","",(IF($C145="","",IF(ISNA(SUMIF('26'!$V:$V,$C145,'26'!$AB:$AB)),0,SUMIF('26'!$V:$V,$C145,'26'!$AB:$AB)))-IF($D145="","",IF(ISNA(SUMIF('26'!$B:$B,$D145,'26'!$L:$L)),0,SUMIF('26'!$B:$B,$D145,'26'!$L:$L)))))</f>
        <v/>
      </c>
      <c r="AF145" s="36" t="str">
        <f>IF($D145="","",(IF($C145="","",IF(ISNA(SUMIF('27'!$V:$V,$C145,'27'!$AB:$AB)),0,SUMIF('27'!$V:$V,$C145,'27'!$AB:$AB)))-IF($D145="","",IF(ISNA(SUMIF('27'!$B:$B,$D145,'27'!$L:$L)),0,SUMIF('27'!$B:$B,$D145,'27'!$L:$L)))))</f>
        <v/>
      </c>
      <c r="AG145" s="36" t="str">
        <f>IF($D145="","",(IF($C145="","",IF(ISNA(SUMIF('28'!$V:$V,$C145,'28'!$AB:$AB)),0,SUMIF('28'!$V:$V,$C145,'28'!$AB:$AB)))-IF($D145="","",IF(ISNA(SUMIF('28'!$B:$B,$D145,'28'!$L:$L)),0,SUMIF('28'!$B:$B,$D145,'28'!$L:$L)))))</f>
        <v/>
      </c>
      <c r="AH145" s="36" t="str">
        <f>IF($D145="","",(IF($C145="","",IF(ISNA(SUMIF('29'!$V:$V,$C145,'29'!$AB:$AB)),0,SUMIF('29'!$V:$V,$C145,'29'!$AB:$AB)))-IF($D145="","",IF(ISNA(SUMIF('29'!$B:$B,$D145,'29'!$L:$L)),0,SUMIF('29'!$B:$B,$D145,'29'!$L:$L)))))</f>
        <v/>
      </c>
      <c r="AI145" s="36" t="str">
        <f>IF($D145="","",(IF($C145="","",IF(ISNA(SUMIF('30'!$V:$V,$C145,'30'!$AB:$AB)),0,SUMIF('30'!$V:$V,$C145,'30'!$AB:$AB)))-IF($D145="","",IF(ISNA(SUMIF('30'!$B:$B,$D145,'30'!$L:$L)),0,SUMIF('30'!$B:$B,$D145,'30'!$L:$L)))))</f>
        <v/>
      </c>
      <c r="AJ145" s="36" t="str">
        <f>IF($D145="","",(IF($C145="","",IF(ISNA(SUMIF('31'!$V:$V,$C145,'31'!$AB:$AB)),0,SUMIF('31'!$V:$V,$C145,'31'!$AB:$AB)))-IF($D145="","",IF(ISNA(SUMIF('31'!$B:$B,$D145,'31'!$L:$L)),0,SUMIF('31'!$B:$B,$D145,'31'!$L:$L)))))</f>
        <v/>
      </c>
      <c r="AK145" s="37" t="str">
        <f t="shared" si="8"/>
        <v/>
      </c>
      <c r="AL145" s="33" t="str">
        <f t="shared" si="9"/>
        <v/>
      </c>
    </row>
    <row r="146" spans="1:38" ht="17.399999999999999" hidden="1">
      <c r="A146" s="20">
        <v>34</v>
      </c>
      <c r="C146" s="41" t="str">
        <f>IF(D146="","",VLOOKUP('CUADRO GENERADO'!D146,'BASE DATOS CONDUCTORES'!B:C,2,FALSE))</f>
        <v/>
      </c>
      <c r="D146" s="30" t="str">
        <f>IFERROR(VLOOKUP(A146,'BASE DATOS CONDUCTORES'!$Y$4:$AB$1001,4,FALSE),"")</f>
        <v/>
      </c>
      <c r="E146" s="36" t="str">
        <f>IF(ISNA(VLOOKUP(D146,SALDOS!B:C,2,FALSE)),"",VLOOKUP(D146,SALDOS!B:C,2,FALSE))</f>
        <v/>
      </c>
      <c r="F146" s="36" t="str">
        <f>IF($D146="","",(IF($C146="","",IF(ISNA(SUMIF('1'!$V:$V,$C146,'1'!$AB:$AB)),0,SUMIF('1'!$V:$V,$C146,'1'!$AB:$AB)))-IF($D146="","",IF(ISNA(SUMIF('1'!$B:$B,$D146,'1'!$L:$L)),0,SUMIF('1'!$B:$B,$D146,'1'!$L:$L)))))</f>
        <v/>
      </c>
      <c r="G146" s="36" t="str">
        <f>IF($D146="","",(IF($C146="","",IF(ISNA(SUMIF('2'!$V:$V,$C146,'2'!$AB:$AB)),0,SUMIF('2'!$V:$V,$C146,'2'!$AB:$AB)))-IF($D146="","",IF(ISNA(SUMIF('2'!$B:$B,$D146,'2'!$L:$L)),0,SUMIF('2'!$B:$B,$D146,'2'!$L:$L)))))</f>
        <v/>
      </c>
      <c r="H146" s="36" t="str">
        <f>IF($D146="","",(IF($C146="","",IF(ISNA(SUMIF('3'!$V:$V,$C146,'3'!$AB:$AB)),0,SUMIF('3'!$V:$V,$C146,'3'!$AB:$AB)))-IF($D146="","",IF(ISNA(SUMIF('3'!$B:$B,$D146,'3'!$L:$L)),0,SUMIF('3'!$B:$B,$D146,'3'!$L:$L)))))</f>
        <v/>
      </c>
      <c r="I146" s="36" t="str">
        <f>IF($D146="","",(IF($C146="","",IF(ISNA(SUMIF('4'!$V:$V,$C146,'4'!$AB:$AB)),0,SUMIF('4'!$V:$V,$C146,'4'!$AB:$AB)))-IF($D146="","",IF(ISNA(SUMIF('4'!$B:$B,$D146,'4'!$L:$L)),0,SUMIF('4'!$B:$B,$D146,'4'!$L:$L)))))</f>
        <v/>
      </c>
      <c r="J146" s="36" t="str">
        <f>IF($D146="","",(IF($C146="","",IF(ISNA(SUMIF('5'!$V:$V,$C146,'5'!$AB:$AB)),0,SUMIF('5'!$V:$V,$C146,'5'!$AB:$AB)))-IF($D146="","",IF(ISNA(SUMIF('5'!$B:$B,$D146,'5'!$L:$L)),0,SUMIF('5'!$B:$B,$D146,'5'!$L:$L)))))</f>
        <v/>
      </c>
      <c r="K146" s="36" t="str">
        <f>IF($D146="","",(IF($C146="","",IF(ISNA(SUMIF('6'!$V:$V,$C146,'6'!$AB:$AB)),0,SUMIF('6'!$V:$V,$C146,'6'!$AB:$AB)))-IF($D146="","",IF(ISNA(SUMIF('6'!$B:$B,$D146,'6'!$L:$L)),0,SUMIF('6'!$B:$B,$D146,'6'!$L:$L)))))</f>
        <v/>
      </c>
      <c r="L146" s="36" t="str">
        <f>IF($D146="","",(IF($C146="","",IF(ISNA(SUMIF('7'!$V:$V,$C146,'7'!$AB:$AB)),0,SUMIF('7'!$V:$V,$C146,'7'!$AB:$AB)))-IF($D146="","",IF(ISNA(SUMIF('7'!$B:$B,$D146,'7'!$L:$L)),0,SUMIF('7'!$B:$B,$D146,'7'!$L:$L)))))</f>
        <v/>
      </c>
      <c r="M146" s="36" t="str">
        <f>IF($D146="","",(IF($C146="","",IF(ISNA(SUMIF('8'!$V:$V,$C146,'8'!$AB:$AB)),0,SUMIF('8'!$V:$V,$C146,'8'!$AB:$AB)))-IF($D146="","",IF(ISNA(SUMIF('8'!$B:$B,$D146,'8'!$L:$L)),0,SUMIF('8'!$B:$B,$D146,'8'!$L:$L)))))</f>
        <v/>
      </c>
      <c r="N146" s="36" t="str">
        <f>IF($D146="","",(IF($C146="","",IF(ISNA(SUMIF('9'!$V:$V,$C146,'9'!$AB:$AB)),0,SUMIF('9'!$V:$V,$C146,'9'!$AB:$AB)))-IF($D146="","",IF(ISNA(SUMIF('9'!$B:$B,$D146,'9'!$L:$L)),0,SUMIF('9'!$B:$B,$D146,'9'!$L:$L)))))</f>
        <v/>
      </c>
      <c r="O146" s="36" t="str">
        <f>IF($D146="","",(IF($C146="","",IF(ISNA(SUMIF('10'!$V:$V,$C146,'10'!$AB:$AB)),0,SUMIF('10'!$V:$V,$C146,'10'!$AB:$AB)))-IF($D146="","",IF(ISNA(SUMIF('10'!$B:$B,$D146,'10'!$L:$L)),0,SUMIF('10'!$B:$B,$D146,'10'!$L:$L)))))</f>
        <v/>
      </c>
      <c r="P146" s="36" t="str">
        <f>IF($D146="","",(IF($C146="","",IF(ISNA(SUMIF('11'!$V:$V,$C146,'11'!$AB:$AB)),0,SUMIF('11'!$V:$V,$C146,'11'!$AB:$AB)))-IF($D146="","",IF(ISNA(SUMIF('11'!$B:$B,$D146,'11'!$L:$L)),0,SUMIF('11'!$B:$B,$D146,'11'!$L:$L)))))</f>
        <v/>
      </c>
      <c r="Q146" s="36" t="str">
        <f>IF($D146="","",(IF($C146="","",IF(ISNA(SUMIF('12'!$V:$V,$C146,'12'!$AB:$AB)),0,SUMIF('12'!$V:$V,$C146,'12'!$AB:$AB)))-IF($D146="","",IF(ISNA(SUMIF('12'!$B:$B,$D146,'12'!$L:$L)),0,SUMIF('12'!$B:$B,$D146,'12'!$L:$L)))))</f>
        <v/>
      </c>
      <c r="R146" s="36" t="str">
        <f>IF($D146="","",(IF($C146="","",IF(ISNA(SUMIF('13'!$V:$V,$C146,'13'!$AB:$AB)),0,SUMIF('13'!$V:$V,$C146,'13'!$AB:$AB)))-IF($D146="","",IF(ISNA(SUMIF('13'!$B:$B,$D146,'13'!$L:$L)),0,SUMIF('13'!$B:$B,$D146,'13'!$L:$L)))))</f>
        <v/>
      </c>
      <c r="S146" s="36" t="str">
        <f>IF($D146="","",(IF($C146="","",IF(ISNA(SUMIF('14'!$V:$V,$C146,'14'!$AB:$AB)),0,SUMIF('14'!$V:$V,$C146,'14'!$AB:$AB)))-IF($D146="","",IF(ISNA(SUMIF('14'!$B:$B,$D146,'14'!$L:$L)),0,SUMIF('14'!$B:$B,$D146,'14'!$L:$L)))))</f>
        <v/>
      </c>
      <c r="T146" s="36" t="str">
        <f>IF($D146="","",(IF($C146="","",IF(ISNA(SUMIF('15'!$V:$V,$C146,'15'!$AB:$AB)),0,SUMIF('15'!$V:$V,$C146,'15'!$AB:$AB)))-IF($D146="","",IF(ISNA(SUMIF('15'!$B:$B,$D146,'15'!$L:$L)),0,SUMIF('15'!$B:$B,$D146,'15'!$L:$L)))))</f>
        <v/>
      </c>
      <c r="U146" s="36" t="str">
        <f>IF($D146="","",(IF($C146="","",IF(ISNA(SUMIF('16'!$V:$V,$C146,'16'!$AB:$AB)),0,SUMIF('16'!$V:$V,$C146,'16'!$AB:$AB)))-IF($D146="","",IF(ISNA(SUMIF('16'!$B:$B,$D146,'16'!$L:$L)),0,SUMIF('16'!$B:$B,$D146,'16'!$L:$L)))))</f>
        <v/>
      </c>
      <c r="V146" s="36" t="str">
        <f>IF($D146="","",(IF($C146="","",IF(ISNA(SUMIF('17'!$V:$V,$C146,'17'!$AB:$AB)),0,SUMIF('17'!$V:$V,$C146,'17'!$AB:$AB)))-IF($D146="","",IF(ISNA(SUMIF('17'!$B:$B,$D146,'17'!$L:$L)),0,SUMIF('17'!$B:$B,$D146,'17'!$L:$L)))))</f>
        <v/>
      </c>
      <c r="W146" s="36" t="str">
        <f>IF($D146="","",(IF($C146="","",IF(ISNA(SUMIF('18'!$V:$V,$C146,'18'!$AB:$AB)),0,SUMIF('18'!$V:$V,$C146,'18'!$AB:$AB)))-IF($D146="","",IF(ISNA(SUMIF('18'!$B:$B,$D146,'18'!$L:$L)),0,SUMIF('18'!$B:$B,$D146,'18'!$L:$L)))))</f>
        <v/>
      </c>
      <c r="X146" s="36" t="str">
        <f>IF($D146="","",(IF($C146="","",IF(ISNA(SUMIF('19'!$V:$V,$C146,'19'!$AB:$AB)),0,SUMIF('19'!$V:$V,$C146,'19'!$AB:$AB)))-IF($D146="","",IF(ISNA(SUMIF('19'!$B:$B,$D146,'19'!$L:$L)),0,SUMIF('19'!$B:$B,$D146,'19'!$L:$L)))))</f>
        <v/>
      </c>
      <c r="Y146" s="36" t="str">
        <f>IF($D146="","",(IF($C146="","",IF(ISNA(SUMIF('20'!$V:$V,$C146,'20'!$AB:$AB)),0,SUMIF('20'!$V:$V,$C146,'20'!$AB:$AB)))-IF($D146="","",IF(ISNA(SUMIF('20'!$B:$B,$D146,'20'!$L:$L)),0,SUMIF('20'!$B:$B,$D146,'20'!$L:$L)))))</f>
        <v/>
      </c>
      <c r="Z146" s="36" t="str">
        <f>IF($D146="","",(IF($C146="","",IF(ISNA(SUMIF('21'!$V:$V,$C146,'21'!$AB:$AB)),0,SUMIF('21'!$V:$V,$C146,'21'!$AB:$AB)))-IF($D146="","",IF(ISNA(SUMIF('21'!$B:$B,$D146,'21'!$L:$L)),0,SUMIF('21'!$B:$B,$D146,'21'!$L:$L)))))</f>
        <v/>
      </c>
      <c r="AA146" s="36" t="str">
        <f>IF($D146="","",(IF($C146="","",IF(ISNA(SUMIF('22'!$V:$V,$C146,'22'!$AB:$AB)),0,SUMIF('22'!$V:$V,$C146,'22'!$AB:$AB)))-IF($D146="","",IF(ISNA(SUMIF('22'!$B:$B,$D146,'22'!$L:$L)),0,SUMIF('22'!$B:$B,$D146,'22'!$L:$L)))))</f>
        <v/>
      </c>
      <c r="AB146" s="36" t="str">
        <f>IF($D146="","",(IF($C146="","",IF(ISNA(SUMIF('23'!$V:$V,$C146,'23'!$AB:$AB)),0,SUMIF('23'!$V:$V,$C146,'23'!$AB:$AB)))-IF($D146="","",IF(ISNA(SUMIF('23'!$B:$B,$D146,'23'!$L:$L)),0,SUMIF('23'!$B:$B,$D146,'23'!$L:$L)))))</f>
        <v/>
      </c>
      <c r="AC146" s="36" t="str">
        <f>IF($D146="","",(IF($C146="","",IF(ISNA(SUMIF('24'!$V:$V,$C146,'24'!$AB:$AB)),0,SUMIF('24'!$V:$V,$C146,'24'!$AB:$AB)))-IF($D146="","",IF(ISNA(SUMIF('24'!$B:$B,$D146,'24'!$L:$L)),0,SUMIF('24'!$B:$B,$D146,'24'!$L:$L)))))</f>
        <v/>
      </c>
      <c r="AD146" s="36" t="str">
        <f>IF($D146="","",(IF($C146="","",IF(ISNA(SUMIF('25'!$V:$V,$C146,'25'!$AB:$AB)),0,SUMIF('25'!$V:$V,$C146,'25'!$AB:$AB)))-IF($D146="","",IF(ISNA(SUMIF('25'!$B:$B,$D146,'25'!$L:$L)),0,SUMIF('25'!$B:$B,$D146,'25'!$L:$L)))))</f>
        <v/>
      </c>
      <c r="AE146" s="36" t="str">
        <f>IF($D146="","",(IF($C146="","",IF(ISNA(SUMIF('26'!$V:$V,$C146,'26'!$AB:$AB)),0,SUMIF('26'!$V:$V,$C146,'26'!$AB:$AB)))-IF($D146="","",IF(ISNA(SUMIF('26'!$B:$B,$D146,'26'!$L:$L)),0,SUMIF('26'!$B:$B,$D146,'26'!$L:$L)))))</f>
        <v/>
      </c>
      <c r="AF146" s="36" t="str">
        <f>IF($D146="","",(IF($C146="","",IF(ISNA(SUMIF('27'!$V:$V,$C146,'27'!$AB:$AB)),0,SUMIF('27'!$V:$V,$C146,'27'!$AB:$AB)))-IF($D146="","",IF(ISNA(SUMIF('27'!$B:$B,$D146,'27'!$L:$L)),0,SUMIF('27'!$B:$B,$D146,'27'!$L:$L)))))</f>
        <v/>
      </c>
      <c r="AG146" s="36" t="str">
        <f>IF($D146="","",(IF($C146="","",IF(ISNA(SUMIF('28'!$V:$V,$C146,'28'!$AB:$AB)),0,SUMIF('28'!$V:$V,$C146,'28'!$AB:$AB)))-IF($D146="","",IF(ISNA(SUMIF('28'!$B:$B,$D146,'28'!$L:$L)),0,SUMIF('28'!$B:$B,$D146,'28'!$L:$L)))))</f>
        <v/>
      </c>
      <c r="AH146" s="36" t="str">
        <f>IF($D146="","",(IF($C146="","",IF(ISNA(SUMIF('29'!$V:$V,$C146,'29'!$AB:$AB)),0,SUMIF('29'!$V:$V,$C146,'29'!$AB:$AB)))-IF($D146="","",IF(ISNA(SUMIF('29'!$B:$B,$D146,'29'!$L:$L)),0,SUMIF('29'!$B:$B,$D146,'29'!$L:$L)))))</f>
        <v/>
      </c>
      <c r="AI146" s="36" t="str">
        <f>IF($D146="","",(IF($C146="","",IF(ISNA(SUMIF('30'!$V:$V,$C146,'30'!$AB:$AB)),0,SUMIF('30'!$V:$V,$C146,'30'!$AB:$AB)))-IF($D146="","",IF(ISNA(SUMIF('30'!$B:$B,$D146,'30'!$L:$L)),0,SUMIF('30'!$B:$B,$D146,'30'!$L:$L)))))</f>
        <v/>
      </c>
      <c r="AJ146" s="36" t="str">
        <f>IF($D146="","",(IF($C146="","",IF(ISNA(SUMIF('31'!$V:$V,$C146,'31'!$AB:$AB)),0,SUMIF('31'!$V:$V,$C146,'31'!$AB:$AB)))-IF($D146="","",IF(ISNA(SUMIF('31'!$B:$B,$D146,'31'!$L:$L)),0,SUMIF('31'!$B:$B,$D146,'31'!$L:$L)))))</f>
        <v/>
      </c>
      <c r="AK146" s="37" t="str">
        <f t="shared" si="8"/>
        <v/>
      </c>
      <c r="AL146" s="33" t="str">
        <f t="shared" si="9"/>
        <v/>
      </c>
    </row>
    <row r="147" spans="1:38" ht="17.399999999999999" hidden="1">
      <c r="A147" s="20">
        <v>35</v>
      </c>
      <c r="C147" s="41" t="str">
        <f>IF(D147="","",VLOOKUP('CUADRO GENERADO'!D147,'BASE DATOS CONDUCTORES'!B:C,2,FALSE))</f>
        <v/>
      </c>
      <c r="D147" s="30" t="str">
        <f>IFERROR(VLOOKUP(A147,'BASE DATOS CONDUCTORES'!$Y$4:$AB$1001,4,FALSE),"")</f>
        <v/>
      </c>
      <c r="E147" s="36" t="str">
        <f>IF(ISNA(VLOOKUP(D147,SALDOS!B:C,2,FALSE)),"",VLOOKUP(D147,SALDOS!B:C,2,FALSE))</f>
        <v/>
      </c>
      <c r="F147" s="36" t="str">
        <f>IF($D147="","",(IF($C147="","",IF(ISNA(SUMIF('1'!$V:$V,$C147,'1'!$AB:$AB)),0,SUMIF('1'!$V:$V,$C147,'1'!$AB:$AB)))-IF($D147="","",IF(ISNA(SUMIF('1'!$B:$B,$D147,'1'!$L:$L)),0,SUMIF('1'!$B:$B,$D147,'1'!$L:$L)))))</f>
        <v/>
      </c>
      <c r="G147" s="36" t="str">
        <f>IF($D147="","",(IF($C147="","",IF(ISNA(SUMIF('2'!$V:$V,$C147,'2'!$AB:$AB)),0,SUMIF('2'!$V:$V,$C147,'2'!$AB:$AB)))-IF($D147="","",IF(ISNA(SUMIF('2'!$B:$B,$D147,'2'!$L:$L)),0,SUMIF('2'!$B:$B,$D147,'2'!$L:$L)))))</f>
        <v/>
      </c>
      <c r="H147" s="36" t="str">
        <f>IF($D147="","",(IF($C147="","",IF(ISNA(SUMIF('3'!$V:$V,$C147,'3'!$AB:$AB)),0,SUMIF('3'!$V:$V,$C147,'3'!$AB:$AB)))-IF($D147="","",IF(ISNA(SUMIF('3'!$B:$B,$D147,'3'!$L:$L)),0,SUMIF('3'!$B:$B,$D147,'3'!$L:$L)))))</f>
        <v/>
      </c>
      <c r="I147" s="36" t="str">
        <f>IF($D147="","",(IF($C147="","",IF(ISNA(SUMIF('4'!$V:$V,$C147,'4'!$AB:$AB)),0,SUMIF('4'!$V:$V,$C147,'4'!$AB:$AB)))-IF($D147="","",IF(ISNA(SUMIF('4'!$B:$B,$D147,'4'!$L:$L)),0,SUMIF('4'!$B:$B,$D147,'4'!$L:$L)))))</f>
        <v/>
      </c>
      <c r="J147" s="36" t="str">
        <f>IF($D147="","",(IF($C147="","",IF(ISNA(SUMIF('5'!$V:$V,$C147,'5'!$AB:$AB)),0,SUMIF('5'!$V:$V,$C147,'5'!$AB:$AB)))-IF($D147="","",IF(ISNA(SUMIF('5'!$B:$B,$D147,'5'!$L:$L)),0,SUMIF('5'!$B:$B,$D147,'5'!$L:$L)))))</f>
        <v/>
      </c>
      <c r="K147" s="36" t="str">
        <f>IF($D147="","",(IF($C147="","",IF(ISNA(SUMIF('6'!$V:$V,$C147,'6'!$AB:$AB)),0,SUMIF('6'!$V:$V,$C147,'6'!$AB:$AB)))-IF($D147="","",IF(ISNA(SUMIF('6'!$B:$B,$D147,'6'!$L:$L)),0,SUMIF('6'!$B:$B,$D147,'6'!$L:$L)))))</f>
        <v/>
      </c>
      <c r="L147" s="36" t="str">
        <f>IF($D147="","",(IF($C147="","",IF(ISNA(SUMIF('7'!$V:$V,$C147,'7'!$AB:$AB)),0,SUMIF('7'!$V:$V,$C147,'7'!$AB:$AB)))-IF($D147="","",IF(ISNA(SUMIF('7'!$B:$B,$D147,'7'!$L:$L)),0,SUMIF('7'!$B:$B,$D147,'7'!$L:$L)))))</f>
        <v/>
      </c>
      <c r="M147" s="36" t="str">
        <f>IF($D147="","",(IF($C147="","",IF(ISNA(SUMIF('8'!$V:$V,$C147,'8'!$AB:$AB)),0,SUMIF('8'!$V:$V,$C147,'8'!$AB:$AB)))-IF($D147="","",IF(ISNA(SUMIF('8'!$B:$B,$D147,'8'!$L:$L)),0,SUMIF('8'!$B:$B,$D147,'8'!$L:$L)))))</f>
        <v/>
      </c>
      <c r="N147" s="36" t="str">
        <f>IF($D147="","",(IF($C147="","",IF(ISNA(SUMIF('9'!$V:$V,$C147,'9'!$AB:$AB)),0,SUMIF('9'!$V:$V,$C147,'9'!$AB:$AB)))-IF($D147="","",IF(ISNA(SUMIF('9'!$B:$B,$D147,'9'!$L:$L)),0,SUMIF('9'!$B:$B,$D147,'9'!$L:$L)))))</f>
        <v/>
      </c>
      <c r="O147" s="36" t="str">
        <f>IF($D147="","",(IF($C147="","",IF(ISNA(SUMIF('10'!$V:$V,$C147,'10'!$AB:$AB)),0,SUMIF('10'!$V:$V,$C147,'10'!$AB:$AB)))-IF($D147="","",IF(ISNA(SUMIF('10'!$B:$B,$D147,'10'!$L:$L)),0,SUMIF('10'!$B:$B,$D147,'10'!$L:$L)))))</f>
        <v/>
      </c>
      <c r="P147" s="36" t="str">
        <f>IF($D147="","",(IF($C147="","",IF(ISNA(SUMIF('11'!$V:$V,$C147,'11'!$AB:$AB)),0,SUMIF('11'!$V:$V,$C147,'11'!$AB:$AB)))-IF($D147="","",IF(ISNA(SUMIF('11'!$B:$B,$D147,'11'!$L:$L)),0,SUMIF('11'!$B:$B,$D147,'11'!$L:$L)))))</f>
        <v/>
      </c>
      <c r="Q147" s="36" t="str">
        <f>IF($D147="","",(IF($C147="","",IF(ISNA(SUMIF('12'!$V:$V,$C147,'12'!$AB:$AB)),0,SUMIF('12'!$V:$V,$C147,'12'!$AB:$AB)))-IF($D147="","",IF(ISNA(SUMIF('12'!$B:$B,$D147,'12'!$L:$L)),0,SUMIF('12'!$B:$B,$D147,'12'!$L:$L)))))</f>
        <v/>
      </c>
      <c r="R147" s="36" t="str">
        <f>IF($D147="","",(IF($C147="","",IF(ISNA(SUMIF('13'!$V:$V,$C147,'13'!$AB:$AB)),0,SUMIF('13'!$V:$V,$C147,'13'!$AB:$AB)))-IF($D147="","",IF(ISNA(SUMIF('13'!$B:$B,$D147,'13'!$L:$L)),0,SUMIF('13'!$B:$B,$D147,'13'!$L:$L)))))</f>
        <v/>
      </c>
      <c r="S147" s="36" t="str">
        <f>IF($D147="","",(IF($C147="","",IF(ISNA(SUMIF('14'!$V:$V,$C147,'14'!$AB:$AB)),0,SUMIF('14'!$V:$V,$C147,'14'!$AB:$AB)))-IF($D147="","",IF(ISNA(SUMIF('14'!$B:$B,$D147,'14'!$L:$L)),0,SUMIF('14'!$B:$B,$D147,'14'!$L:$L)))))</f>
        <v/>
      </c>
      <c r="T147" s="36" t="str">
        <f>IF($D147="","",(IF($C147="","",IF(ISNA(SUMIF('15'!$V:$V,$C147,'15'!$AB:$AB)),0,SUMIF('15'!$V:$V,$C147,'15'!$AB:$AB)))-IF($D147="","",IF(ISNA(SUMIF('15'!$B:$B,$D147,'15'!$L:$L)),0,SUMIF('15'!$B:$B,$D147,'15'!$L:$L)))))</f>
        <v/>
      </c>
      <c r="U147" s="36" t="str">
        <f>IF($D147="","",(IF($C147="","",IF(ISNA(SUMIF('16'!$V:$V,$C147,'16'!$AB:$AB)),0,SUMIF('16'!$V:$V,$C147,'16'!$AB:$AB)))-IF($D147="","",IF(ISNA(SUMIF('16'!$B:$B,$D147,'16'!$L:$L)),0,SUMIF('16'!$B:$B,$D147,'16'!$L:$L)))))</f>
        <v/>
      </c>
      <c r="V147" s="36" t="str">
        <f>IF($D147="","",(IF($C147="","",IF(ISNA(SUMIF('17'!$V:$V,$C147,'17'!$AB:$AB)),0,SUMIF('17'!$V:$V,$C147,'17'!$AB:$AB)))-IF($D147="","",IF(ISNA(SUMIF('17'!$B:$B,$D147,'17'!$L:$L)),0,SUMIF('17'!$B:$B,$D147,'17'!$L:$L)))))</f>
        <v/>
      </c>
      <c r="W147" s="36" t="str">
        <f>IF($D147="","",(IF($C147="","",IF(ISNA(SUMIF('18'!$V:$V,$C147,'18'!$AB:$AB)),0,SUMIF('18'!$V:$V,$C147,'18'!$AB:$AB)))-IF($D147="","",IF(ISNA(SUMIF('18'!$B:$B,$D147,'18'!$L:$L)),0,SUMIF('18'!$B:$B,$D147,'18'!$L:$L)))))</f>
        <v/>
      </c>
      <c r="X147" s="36" t="str">
        <f>IF($D147="","",(IF($C147="","",IF(ISNA(SUMIF('19'!$V:$V,$C147,'19'!$AB:$AB)),0,SUMIF('19'!$V:$V,$C147,'19'!$AB:$AB)))-IF($D147="","",IF(ISNA(SUMIF('19'!$B:$B,$D147,'19'!$L:$L)),0,SUMIF('19'!$B:$B,$D147,'19'!$L:$L)))))</f>
        <v/>
      </c>
      <c r="Y147" s="36" t="str">
        <f>IF($D147="","",(IF($C147="","",IF(ISNA(SUMIF('20'!$V:$V,$C147,'20'!$AB:$AB)),0,SUMIF('20'!$V:$V,$C147,'20'!$AB:$AB)))-IF($D147="","",IF(ISNA(SUMIF('20'!$B:$B,$D147,'20'!$L:$L)),0,SUMIF('20'!$B:$B,$D147,'20'!$L:$L)))))</f>
        <v/>
      </c>
      <c r="Z147" s="36" t="str">
        <f>IF($D147="","",(IF($C147="","",IF(ISNA(SUMIF('21'!$V:$V,$C147,'21'!$AB:$AB)),0,SUMIF('21'!$V:$V,$C147,'21'!$AB:$AB)))-IF($D147="","",IF(ISNA(SUMIF('21'!$B:$B,$D147,'21'!$L:$L)),0,SUMIF('21'!$B:$B,$D147,'21'!$L:$L)))))</f>
        <v/>
      </c>
      <c r="AA147" s="36" t="str">
        <f>IF($D147="","",(IF($C147="","",IF(ISNA(SUMIF('22'!$V:$V,$C147,'22'!$AB:$AB)),0,SUMIF('22'!$V:$V,$C147,'22'!$AB:$AB)))-IF($D147="","",IF(ISNA(SUMIF('22'!$B:$B,$D147,'22'!$L:$L)),0,SUMIF('22'!$B:$B,$D147,'22'!$L:$L)))))</f>
        <v/>
      </c>
      <c r="AB147" s="36" t="str">
        <f>IF($D147="","",(IF($C147="","",IF(ISNA(SUMIF('23'!$V:$V,$C147,'23'!$AB:$AB)),0,SUMIF('23'!$V:$V,$C147,'23'!$AB:$AB)))-IF($D147="","",IF(ISNA(SUMIF('23'!$B:$B,$D147,'23'!$L:$L)),0,SUMIF('23'!$B:$B,$D147,'23'!$L:$L)))))</f>
        <v/>
      </c>
      <c r="AC147" s="36" t="str">
        <f>IF($D147="","",(IF($C147="","",IF(ISNA(SUMIF('24'!$V:$V,$C147,'24'!$AB:$AB)),0,SUMIF('24'!$V:$V,$C147,'24'!$AB:$AB)))-IF($D147="","",IF(ISNA(SUMIF('24'!$B:$B,$D147,'24'!$L:$L)),0,SUMIF('24'!$B:$B,$D147,'24'!$L:$L)))))</f>
        <v/>
      </c>
      <c r="AD147" s="36" t="str">
        <f>IF($D147="","",(IF($C147="","",IF(ISNA(SUMIF('25'!$V:$V,$C147,'25'!$AB:$AB)),0,SUMIF('25'!$V:$V,$C147,'25'!$AB:$AB)))-IF($D147="","",IF(ISNA(SUMIF('25'!$B:$B,$D147,'25'!$L:$L)),0,SUMIF('25'!$B:$B,$D147,'25'!$L:$L)))))</f>
        <v/>
      </c>
      <c r="AE147" s="36" t="str">
        <f>IF($D147="","",(IF($C147="","",IF(ISNA(SUMIF('26'!$V:$V,$C147,'26'!$AB:$AB)),0,SUMIF('26'!$V:$V,$C147,'26'!$AB:$AB)))-IF($D147="","",IF(ISNA(SUMIF('26'!$B:$B,$D147,'26'!$L:$L)),0,SUMIF('26'!$B:$B,$D147,'26'!$L:$L)))))</f>
        <v/>
      </c>
      <c r="AF147" s="36" t="str">
        <f>IF($D147="","",(IF($C147="","",IF(ISNA(SUMIF('27'!$V:$V,$C147,'27'!$AB:$AB)),0,SUMIF('27'!$V:$V,$C147,'27'!$AB:$AB)))-IF($D147="","",IF(ISNA(SUMIF('27'!$B:$B,$D147,'27'!$L:$L)),0,SUMIF('27'!$B:$B,$D147,'27'!$L:$L)))))</f>
        <v/>
      </c>
      <c r="AG147" s="36" t="str">
        <f>IF($D147="","",(IF($C147="","",IF(ISNA(SUMIF('28'!$V:$V,$C147,'28'!$AB:$AB)),0,SUMIF('28'!$V:$V,$C147,'28'!$AB:$AB)))-IF($D147="","",IF(ISNA(SUMIF('28'!$B:$B,$D147,'28'!$L:$L)),0,SUMIF('28'!$B:$B,$D147,'28'!$L:$L)))))</f>
        <v/>
      </c>
      <c r="AH147" s="36" t="str">
        <f>IF($D147="","",(IF($C147="","",IF(ISNA(SUMIF('29'!$V:$V,$C147,'29'!$AB:$AB)),0,SUMIF('29'!$V:$V,$C147,'29'!$AB:$AB)))-IF($D147="","",IF(ISNA(SUMIF('29'!$B:$B,$D147,'29'!$L:$L)),0,SUMIF('29'!$B:$B,$D147,'29'!$L:$L)))))</f>
        <v/>
      </c>
      <c r="AI147" s="36" t="str">
        <f>IF($D147="","",(IF($C147="","",IF(ISNA(SUMIF('30'!$V:$V,$C147,'30'!$AB:$AB)),0,SUMIF('30'!$V:$V,$C147,'30'!$AB:$AB)))-IF($D147="","",IF(ISNA(SUMIF('30'!$B:$B,$D147,'30'!$L:$L)),0,SUMIF('30'!$B:$B,$D147,'30'!$L:$L)))))</f>
        <v/>
      </c>
      <c r="AJ147" s="36" t="str">
        <f>IF($D147="","",(IF($C147="","",IF(ISNA(SUMIF('31'!$V:$V,$C147,'31'!$AB:$AB)),0,SUMIF('31'!$V:$V,$C147,'31'!$AB:$AB)))-IF($D147="","",IF(ISNA(SUMIF('31'!$B:$B,$D147,'31'!$L:$L)),0,SUMIF('31'!$B:$B,$D147,'31'!$L:$L)))))</f>
        <v/>
      </c>
      <c r="AK147" s="37" t="str">
        <f t="shared" si="8"/>
        <v/>
      </c>
      <c r="AL147" s="33" t="str">
        <f t="shared" si="9"/>
        <v/>
      </c>
    </row>
    <row r="148" spans="1:38" ht="17.399999999999999" hidden="1">
      <c r="A148" s="20">
        <v>36</v>
      </c>
      <c r="C148" s="41" t="str">
        <f>IF(D148="","",VLOOKUP('CUADRO GENERADO'!D148,'BASE DATOS CONDUCTORES'!B:C,2,FALSE))</f>
        <v/>
      </c>
      <c r="D148" s="30" t="str">
        <f>IFERROR(VLOOKUP(A148,'BASE DATOS CONDUCTORES'!$Y$4:$AB$1001,4,FALSE),"")</f>
        <v/>
      </c>
      <c r="E148" s="36" t="str">
        <f>IF(ISNA(VLOOKUP(D148,SALDOS!B:C,2,FALSE)),"",VLOOKUP(D148,SALDOS!B:C,2,FALSE))</f>
        <v/>
      </c>
      <c r="F148" s="36" t="str">
        <f>IF($D148="","",(IF($C148="","",IF(ISNA(SUMIF('1'!$V:$V,$C148,'1'!$AB:$AB)),0,SUMIF('1'!$V:$V,$C148,'1'!$AB:$AB)))-IF($D148="","",IF(ISNA(SUMIF('1'!$B:$B,$D148,'1'!$L:$L)),0,SUMIF('1'!$B:$B,$D148,'1'!$L:$L)))))</f>
        <v/>
      </c>
      <c r="G148" s="36" t="str">
        <f>IF($D148="","",(IF($C148="","",IF(ISNA(SUMIF('2'!$V:$V,$C148,'2'!$AB:$AB)),0,SUMIF('2'!$V:$V,$C148,'2'!$AB:$AB)))-IF($D148="","",IF(ISNA(SUMIF('2'!$B:$B,$D148,'2'!$L:$L)),0,SUMIF('2'!$B:$B,$D148,'2'!$L:$L)))))</f>
        <v/>
      </c>
      <c r="H148" s="36" t="str">
        <f>IF($D148="","",(IF($C148="","",IF(ISNA(SUMIF('3'!$V:$V,$C148,'3'!$AB:$AB)),0,SUMIF('3'!$V:$V,$C148,'3'!$AB:$AB)))-IF($D148="","",IF(ISNA(SUMIF('3'!$B:$B,$D148,'3'!$L:$L)),0,SUMIF('3'!$B:$B,$D148,'3'!$L:$L)))))</f>
        <v/>
      </c>
      <c r="I148" s="36" t="str">
        <f>IF($D148="","",(IF($C148="","",IF(ISNA(SUMIF('4'!$V:$V,$C148,'4'!$AB:$AB)),0,SUMIF('4'!$V:$V,$C148,'4'!$AB:$AB)))-IF($D148="","",IF(ISNA(SUMIF('4'!$B:$B,$D148,'4'!$L:$L)),0,SUMIF('4'!$B:$B,$D148,'4'!$L:$L)))))</f>
        <v/>
      </c>
      <c r="J148" s="36" t="str">
        <f>IF($D148="","",(IF($C148="","",IF(ISNA(SUMIF('5'!$V:$V,$C148,'5'!$AB:$AB)),0,SUMIF('5'!$V:$V,$C148,'5'!$AB:$AB)))-IF($D148="","",IF(ISNA(SUMIF('5'!$B:$B,$D148,'5'!$L:$L)),0,SUMIF('5'!$B:$B,$D148,'5'!$L:$L)))))</f>
        <v/>
      </c>
      <c r="K148" s="36" t="str">
        <f>IF($D148="","",(IF($C148="","",IF(ISNA(SUMIF('6'!$V:$V,$C148,'6'!$AB:$AB)),0,SUMIF('6'!$V:$V,$C148,'6'!$AB:$AB)))-IF($D148="","",IF(ISNA(SUMIF('6'!$B:$B,$D148,'6'!$L:$L)),0,SUMIF('6'!$B:$B,$D148,'6'!$L:$L)))))</f>
        <v/>
      </c>
      <c r="L148" s="36" t="str">
        <f>IF($D148="","",(IF($C148="","",IF(ISNA(SUMIF('7'!$V:$V,$C148,'7'!$AB:$AB)),0,SUMIF('7'!$V:$V,$C148,'7'!$AB:$AB)))-IF($D148="","",IF(ISNA(SUMIF('7'!$B:$B,$D148,'7'!$L:$L)),0,SUMIF('7'!$B:$B,$D148,'7'!$L:$L)))))</f>
        <v/>
      </c>
      <c r="M148" s="36" t="str">
        <f>IF($D148="","",(IF($C148="","",IF(ISNA(SUMIF('8'!$V:$V,$C148,'8'!$AB:$AB)),0,SUMIF('8'!$V:$V,$C148,'8'!$AB:$AB)))-IF($D148="","",IF(ISNA(SUMIF('8'!$B:$B,$D148,'8'!$L:$L)),0,SUMIF('8'!$B:$B,$D148,'8'!$L:$L)))))</f>
        <v/>
      </c>
      <c r="N148" s="36" t="str">
        <f>IF($D148="","",(IF($C148="","",IF(ISNA(SUMIF('9'!$V:$V,$C148,'9'!$AB:$AB)),0,SUMIF('9'!$V:$V,$C148,'9'!$AB:$AB)))-IF($D148="","",IF(ISNA(SUMIF('9'!$B:$B,$D148,'9'!$L:$L)),0,SUMIF('9'!$B:$B,$D148,'9'!$L:$L)))))</f>
        <v/>
      </c>
      <c r="O148" s="36" t="str">
        <f>IF($D148="","",(IF($C148="","",IF(ISNA(SUMIF('10'!$V:$V,$C148,'10'!$AB:$AB)),0,SUMIF('10'!$V:$V,$C148,'10'!$AB:$AB)))-IF($D148="","",IF(ISNA(SUMIF('10'!$B:$B,$D148,'10'!$L:$L)),0,SUMIF('10'!$B:$B,$D148,'10'!$L:$L)))))</f>
        <v/>
      </c>
      <c r="P148" s="36" t="str">
        <f>IF($D148="","",(IF($C148="","",IF(ISNA(SUMIF('11'!$V:$V,$C148,'11'!$AB:$AB)),0,SUMIF('11'!$V:$V,$C148,'11'!$AB:$AB)))-IF($D148="","",IF(ISNA(SUMIF('11'!$B:$B,$D148,'11'!$L:$L)),0,SUMIF('11'!$B:$B,$D148,'11'!$L:$L)))))</f>
        <v/>
      </c>
      <c r="Q148" s="36" t="str">
        <f>IF($D148="","",(IF($C148="","",IF(ISNA(SUMIF('12'!$V:$V,$C148,'12'!$AB:$AB)),0,SUMIF('12'!$V:$V,$C148,'12'!$AB:$AB)))-IF($D148="","",IF(ISNA(SUMIF('12'!$B:$B,$D148,'12'!$L:$L)),0,SUMIF('12'!$B:$B,$D148,'12'!$L:$L)))))</f>
        <v/>
      </c>
      <c r="R148" s="36" t="str">
        <f>IF($D148="","",(IF($C148="","",IF(ISNA(SUMIF('13'!$V:$V,$C148,'13'!$AB:$AB)),0,SUMIF('13'!$V:$V,$C148,'13'!$AB:$AB)))-IF($D148="","",IF(ISNA(SUMIF('13'!$B:$B,$D148,'13'!$L:$L)),0,SUMIF('13'!$B:$B,$D148,'13'!$L:$L)))))</f>
        <v/>
      </c>
      <c r="S148" s="36" t="str">
        <f>IF($D148="","",(IF($C148="","",IF(ISNA(SUMIF('14'!$V:$V,$C148,'14'!$AB:$AB)),0,SUMIF('14'!$V:$V,$C148,'14'!$AB:$AB)))-IF($D148="","",IF(ISNA(SUMIF('14'!$B:$B,$D148,'14'!$L:$L)),0,SUMIF('14'!$B:$B,$D148,'14'!$L:$L)))))</f>
        <v/>
      </c>
      <c r="T148" s="36" t="str">
        <f>IF($D148="","",(IF($C148="","",IF(ISNA(SUMIF('15'!$V:$V,$C148,'15'!$AB:$AB)),0,SUMIF('15'!$V:$V,$C148,'15'!$AB:$AB)))-IF($D148="","",IF(ISNA(SUMIF('15'!$B:$B,$D148,'15'!$L:$L)),0,SUMIF('15'!$B:$B,$D148,'15'!$L:$L)))))</f>
        <v/>
      </c>
      <c r="U148" s="36" t="str">
        <f>IF($D148="","",(IF($C148="","",IF(ISNA(SUMIF('16'!$V:$V,$C148,'16'!$AB:$AB)),0,SUMIF('16'!$V:$V,$C148,'16'!$AB:$AB)))-IF($D148="","",IF(ISNA(SUMIF('16'!$B:$B,$D148,'16'!$L:$L)),0,SUMIF('16'!$B:$B,$D148,'16'!$L:$L)))))</f>
        <v/>
      </c>
      <c r="V148" s="36" t="str">
        <f>IF($D148="","",(IF($C148="","",IF(ISNA(SUMIF('17'!$V:$V,$C148,'17'!$AB:$AB)),0,SUMIF('17'!$V:$V,$C148,'17'!$AB:$AB)))-IF($D148="","",IF(ISNA(SUMIF('17'!$B:$B,$D148,'17'!$L:$L)),0,SUMIF('17'!$B:$B,$D148,'17'!$L:$L)))))</f>
        <v/>
      </c>
      <c r="W148" s="36" t="str">
        <f>IF($D148="","",(IF($C148="","",IF(ISNA(SUMIF('18'!$V:$V,$C148,'18'!$AB:$AB)),0,SUMIF('18'!$V:$V,$C148,'18'!$AB:$AB)))-IF($D148="","",IF(ISNA(SUMIF('18'!$B:$B,$D148,'18'!$L:$L)),0,SUMIF('18'!$B:$B,$D148,'18'!$L:$L)))))</f>
        <v/>
      </c>
      <c r="X148" s="36" t="str">
        <f>IF($D148="","",(IF($C148="","",IF(ISNA(SUMIF('19'!$V:$V,$C148,'19'!$AB:$AB)),0,SUMIF('19'!$V:$V,$C148,'19'!$AB:$AB)))-IF($D148="","",IF(ISNA(SUMIF('19'!$B:$B,$D148,'19'!$L:$L)),0,SUMIF('19'!$B:$B,$D148,'19'!$L:$L)))))</f>
        <v/>
      </c>
      <c r="Y148" s="36" t="str">
        <f>IF($D148="","",(IF($C148="","",IF(ISNA(SUMIF('20'!$V:$V,$C148,'20'!$AB:$AB)),0,SUMIF('20'!$V:$V,$C148,'20'!$AB:$AB)))-IF($D148="","",IF(ISNA(SUMIF('20'!$B:$B,$D148,'20'!$L:$L)),0,SUMIF('20'!$B:$B,$D148,'20'!$L:$L)))))</f>
        <v/>
      </c>
      <c r="Z148" s="36" t="str">
        <f>IF($D148="","",(IF($C148="","",IF(ISNA(SUMIF('21'!$V:$V,$C148,'21'!$AB:$AB)),0,SUMIF('21'!$V:$V,$C148,'21'!$AB:$AB)))-IF($D148="","",IF(ISNA(SUMIF('21'!$B:$B,$D148,'21'!$L:$L)),0,SUMIF('21'!$B:$B,$D148,'21'!$L:$L)))))</f>
        <v/>
      </c>
      <c r="AA148" s="36" t="str">
        <f>IF($D148="","",(IF($C148="","",IF(ISNA(SUMIF('22'!$V:$V,$C148,'22'!$AB:$AB)),0,SUMIF('22'!$V:$V,$C148,'22'!$AB:$AB)))-IF($D148="","",IF(ISNA(SUMIF('22'!$B:$B,$D148,'22'!$L:$L)),0,SUMIF('22'!$B:$B,$D148,'22'!$L:$L)))))</f>
        <v/>
      </c>
      <c r="AB148" s="36" t="str">
        <f>IF($D148="","",(IF($C148="","",IF(ISNA(SUMIF('23'!$V:$V,$C148,'23'!$AB:$AB)),0,SUMIF('23'!$V:$V,$C148,'23'!$AB:$AB)))-IF($D148="","",IF(ISNA(SUMIF('23'!$B:$B,$D148,'23'!$L:$L)),0,SUMIF('23'!$B:$B,$D148,'23'!$L:$L)))))</f>
        <v/>
      </c>
      <c r="AC148" s="36" t="str">
        <f>IF($D148="","",(IF($C148="","",IF(ISNA(SUMIF('24'!$V:$V,$C148,'24'!$AB:$AB)),0,SUMIF('24'!$V:$V,$C148,'24'!$AB:$AB)))-IF($D148="","",IF(ISNA(SUMIF('24'!$B:$B,$D148,'24'!$L:$L)),0,SUMIF('24'!$B:$B,$D148,'24'!$L:$L)))))</f>
        <v/>
      </c>
      <c r="AD148" s="36" t="str">
        <f>IF($D148="","",(IF($C148="","",IF(ISNA(SUMIF('25'!$V:$V,$C148,'25'!$AB:$AB)),0,SUMIF('25'!$V:$V,$C148,'25'!$AB:$AB)))-IF($D148="","",IF(ISNA(SUMIF('25'!$B:$B,$D148,'25'!$L:$L)),0,SUMIF('25'!$B:$B,$D148,'25'!$L:$L)))))</f>
        <v/>
      </c>
      <c r="AE148" s="36" t="str">
        <f>IF($D148="","",(IF($C148="","",IF(ISNA(SUMIF('26'!$V:$V,$C148,'26'!$AB:$AB)),0,SUMIF('26'!$V:$V,$C148,'26'!$AB:$AB)))-IF($D148="","",IF(ISNA(SUMIF('26'!$B:$B,$D148,'26'!$L:$L)),0,SUMIF('26'!$B:$B,$D148,'26'!$L:$L)))))</f>
        <v/>
      </c>
      <c r="AF148" s="36" t="str">
        <f>IF($D148="","",(IF($C148="","",IF(ISNA(SUMIF('27'!$V:$V,$C148,'27'!$AB:$AB)),0,SUMIF('27'!$V:$V,$C148,'27'!$AB:$AB)))-IF($D148="","",IF(ISNA(SUMIF('27'!$B:$B,$D148,'27'!$L:$L)),0,SUMIF('27'!$B:$B,$D148,'27'!$L:$L)))))</f>
        <v/>
      </c>
      <c r="AG148" s="36" t="str">
        <f>IF($D148="","",(IF($C148="","",IF(ISNA(SUMIF('28'!$V:$V,$C148,'28'!$AB:$AB)),0,SUMIF('28'!$V:$V,$C148,'28'!$AB:$AB)))-IF($D148="","",IF(ISNA(SUMIF('28'!$B:$B,$D148,'28'!$L:$L)),0,SUMIF('28'!$B:$B,$D148,'28'!$L:$L)))))</f>
        <v/>
      </c>
      <c r="AH148" s="36" t="str">
        <f>IF($D148="","",(IF($C148="","",IF(ISNA(SUMIF('29'!$V:$V,$C148,'29'!$AB:$AB)),0,SUMIF('29'!$V:$V,$C148,'29'!$AB:$AB)))-IF($D148="","",IF(ISNA(SUMIF('29'!$B:$B,$D148,'29'!$L:$L)),0,SUMIF('29'!$B:$B,$D148,'29'!$L:$L)))))</f>
        <v/>
      </c>
      <c r="AI148" s="36" t="str">
        <f>IF($D148="","",(IF($C148="","",IF(ISNA(SUMIF('30'!$V:$V,$C148,'30'!$AB:$AB)),0,SUMIF('30'!$V:$V,$C148,'30'!$AB:$AB)))-IF($D148="","",IF(ISNA(SUMIF('30'!$B:$B,$D148,'30'!$L:$L)),0,SUMIF('30'!$B:$B,$D148,'30'!$L:$L)))))</f>
        <v/>
      </c>
      <c r="AJ148" s="36" t="str">
        <f>IF($D148="","",(IF($C148="","",IF(ISNA(SUMIF('31'!$V:$V,$C148,'31'!$AB:$AB)),0,SUMIF('31'!$V:$V,$C148,'31'!$AB:$AB)))-IF($D148="","",IF(ISNA(SUMIF('31'!$B:$B,$D148,'31'!$L:$L)),0,SUMIF('31'!$B:$B,$D148,'31'!$L:$L)))))</f>
        <v/>
      </c>
      <c r="AK148" s="37" t="str">
        <f t="shared" si="8"/>
        <v/>
      </c>
      <c r="AL148" s="33" t="str">
        <f t="shared" si="9"/>
        <v/>
      </c>
    </row>
    <row r="149" spans="1:38" ht="17.399999999999999" hidden="1">
      <c r="A149" s="20">
        <v>37</v>
      </c>
      <c r="C149" s="41" t="str">
        <f>IF(D149="","",VLOOKUP('CUADRO GENERADO'!D149,'BASE DATOS CONDUCTORES'!B:C,2,FALSE))</f>
        <v/>
      </c>
      <c r="D149" s="30" t="str">
        <f>IFERROR(VLOOKUP(A149,'BASE DATOS CONDUCTORES'!$Y$4:$AB$1001,4,FALSE),"")</f>
        <v/>
      </c>
      <c r="E149" s="36" t="str">
        <f>IF(ISNA(VLOOKUP(D149,SALDOS!B:C,2,FALSE)),"",VLOOKUP(D149,SALDOS!B:C,2,FALSE))</f>
        <v/>
      </c>
      <c r="F149" s="36" t="str">
        <f>IF($D149="","",(IF($C149="","",IF(ISNA(SUMIF('1'!$V:$V,$C149,'1'!$AB:$AB)),0,SUMIF('1'!$V:$V,$C149,'1'!$AB:$AB)))-IF($D149="","",IF(ISNA(SUMIF('1'!$B:$B,$D149,'1'!$L:$L)),0,SUMIF('1'!$B:$B,$D149,'1'!$L:$L)))))</f>
        <v/>
      </c>
      <c r="G149" s="36" t="str">
        <f>IF($D149="","",(IF($C149="","",IF(ISNA(SUMIF('2'!$V:$V,$C149,'2'!$AB:$AB)),0,SUMIF('2'!$V:$V,$C149,'2'!$AB:$AB)))-IF($D149="","",IF(ISNA(SUMIF('2'!$B:$B,$D149,'2'!$L:$L)),0,SUMIF('2'!$B:$B,$D149,'2'!$L:$L)))))</f>
        <v/>
      </c>
      <c r="H149" s="36" t="str">
        <f>IF($D149="","",(IF($C149="","",IF(ISNA(SUMIF('3'!$V:$V,$C149,'3'!$AB:$AB)),0,SUMIF('3'!$V:$V,$C149,'3'!$AB:$AB)))-IF($D149="","",IF(ISNA(SUMIF('3'!$B:$B,$D149,'3'!$L:$L)),0,SUMIF('3'!$B:$B,$D149,'3'!$L:$L)))))</f>
        <v/>
      </c>
      <c r="I149" s="36" t="str">
        <f>IF($D149="","",(IF($C149="","",IF(ISNA(SUMIF('4'!$V:$V,$C149,'4'!$AB:$AB)),0,SUMIF('4'!$V:$V,$C149,'4'!$AB:$AB)))-IF($D149="","",IF(ISNA(SUMIF('4'!$B:$B,$D149,'4'!$L:$L)),0,SUMIF('4'!$B:$B,$D149,'4'!$L:$L)))))</f>
        <v/>
      </c>
      <c r="J149" s="36" t="str">
        <f>IF($D149="","",(IF($C149="","",IF(ISNA(SUMIF('5'!$V:$V,$C149,'5'!$AB:$AB)),0,SUMIF('5'!$V:$V,$C149,'5'!$AB:$AB)))-IF($D149="","",IF(ISNA(SUMIF('5'!$B:$B,$D149,'5'!$L:$L)),0,SUMIF('5'!$B:$B,$D149,'5'!$L:$L)))))</f>
        <v/>
      </c>
      <c r="K149" s="36" t="str">
        <f>IF($D149="","",(IF($C149="","",IF(ISNA(SUMIF('6'!$V:$V,$C149,'6'!$AB:$AB)),0,SUMIF('6'!$V:$V,$C149,'6'!$AB:$AB)))-IF($D149="","",IF(ISNA(SUMIF('6'!$B:$B,$D149,'6'!$L:$L)),0,SUMIF('6'!$B:$B,$D149,'6'!$L:$L)))))</f>
        <v/>
      </c>
      <c r="L149" s="36" t="str">
        <f>IF($D149="","",(IF($C149="","",IF(ISNA(SUMIF('7'!$V:$V,$C149,'7'!$AB:$AB)),0,SUMIF('7'!$V:$V,$C149,'7'!$AB:$AB)))-IF($D149="","",IF(ISNA(SUMIF('7'!$B:$B,$D149,'7'!$L:$L)),0,SUMIF('7'!$B:$B,$D149,'7'!$L:$L)))))</f>
        <v/>
      </c>
      <c r="M149" s="36" t="str">
        <f>IF($D149="","",(IF($C149="","",IF(ISNA(SUMIF('8'!$V:$V,$C149,'8'!$AB:$AB)),0,SUMIF('8'!$V:$V,$C149,'8'!$AB:$AB)))-IF($D149="","",IF(ISNA(SUMIF('8'!$B:$B,$D149,'8'!$L:$L)),0,SUMIF('8'!$B:$B,$D149,'8'!$L:$L)))))</f>
        <v/>
      </c>
      <c r="N149" s="36" t="str">
        <f>IF($D149="","",(IF($C149="","",IF(ISNA(SUMIF('9'!$V:$V,$C149,'9'!$AB:$AB)),0,SUMIF('9'!$V:$V,$C149,'9'!$AB:$AB)))-IF($D149="","",IF(ISNA(SUMIF('9'!$B:$B,$D149,'9'!$L:$L)),0,SUMIF('9'!$B:$B,$D149,'9'!$L:$L)))))</f>
        <v/>
      </c>
      <c r="O149" s="36" t="str">
        <f>IF($D149="","",(IF($C149="","",IF(ISNA(SUMIF('10'!$V:$V,$C149,'10'!$AB:$AB)),0,SUMIF('10'!$V:$V,$C149,'10'!$AB:$AB)))-IF($D149="","",IF(ISNA(SUMIF('10'!$B:$B,$D149,'10'!$L:$L)),0,SUMIF('10'!$B:$B,$D149,'10'!$L:$L)))))</f>
        <v/>
      </c>
      <c r="P149" s="36" t="str">
        <f>IF($D149="","",(IF($C149="","",IF(ISNA(SUMIF('11'!$V:$V,$C149,'11'!$AB:$AB)),0,SUMIF('11'!$V:$V,$C149,'11'!$AB:$AB)))-IF($D149="","",IF(ISNA(SUMIF('11'!$B:$B,$D149,'11'!$L:$L)),0,SUMIF('11'!$B:$B,$D149,'11'!$L:$L)))))</f>
        <v/>
      </c>
      <c r="Q149" s="36" t="str">
        <f>IF($D149="","",(IF($C149="","",IF(ISNA(SUMIF('12'!$V:$V,$C149,'12'!$AB:$AB)),0,SUMIF('12'!$V:$V,$C149,'12'!$AB:$AB)))-IF($D149="","",IF(ISNA(SUMIF('12'!$B:$B,$D149,'12'!$L:$L)),0,SUMIF('12'!$B:$B,$D149,'12'!$L:$L)))))</f>
        <v/>
      </c>
      <c r="R149" s="36" t="str">
        <f>IF($D149="","",(IF($C149="","",IF(ISNA(SUMIF('13'!$V:$V,$C149,'13'!$AB:$AB)),0,SUMIF('13'!$V:$V,$C149,'13'!$AB:$AB)))-IF($D149="","",IF(ISNA(SUMIF('13'!$B:$B,$D149,'13'!$L:$L)),0,SUMIF('13'!$B:$B,$D149,'13'!$L:$L)))))</f>
        <v/>
      </c>
      <c r="S149" s="36" t="str">
        <f>IF($D149="","",(IF($C149="","",IF(ISNA(SUMIF('14'!$V:$V,$C149,'14'!$AB:$AB)),0,SUMIF('14'!$V:$V,$C149,'14'!$AB:$AB)))-IF($D149="","",IF(ISNA(SUMIF('14'!$B:$B,$D149,'14'!$L:$L)),0,SUMIF('14'!$B:$B,$D149,'14'!$L:$L)))))</f>
        <v/>
      </c>
      <c r="T149" s="36" t="str">
        <f>IF($D149="","",(IF($C149="","",IF(ISNA(SUMIF('15'!$V:$V,$C149,'15'!$AB:$AB)),0,SUMIF('15'!$V:$V,$C149,'15'!$AB:$AB)))-IF($D149="","",IF(ISNA(SUMIF('15'!$B:$B,$D149,'15'!$L:$L)),0,SUMIF('15'!$B:$B,$D149,'15'!$L:$L)))))</f>
        <v/>
      </c>
      <c r="U149" s="36" t="str">
        <f>IF($D149="","",(IF($C149="","",IF(ISNA(SUMIF('16'!$V:$V,$C149,'16'!$AB:$AB)),0,SUMIF('16'!$V:$V,$C149,'16'!$AB:$AB)))-IF($D149="","",IF(ISNA(SUMIF('16'!$B:$B,$D149,'16'!$L:$L)),0,SUMIF('16'!$B:$B,$D149,'16'!$L:$L)))))</f>
        <v/>
      </c>
      <c r="V149" s="36" t="str">
        <f>IF($D149="","",(IF($C149="","",IF(ISNA(SUMIF('17'!$V:$V,$C149,'17'!$AB:$AB)),0,SUMIF('17'!$V:$V,$C149,'17'!$AB:$AB)))-IF($D149="","",IF(ISNA(SUMIF('17'!$B:$B,$D149,'17'!$L:$L)),0,SUMIF('17'!$B:$B,$D149,'17'!$L:$L)))))</f>
        <v/>
      </c>
      <c r="W149" s="36" t="str">
        <f>IF($D149="","",(IF($C149="","",IF(ISNA(SUMIF('18'!$V:$V,$C149,'18'!$AB:$AB)),0,SUMIF('18'!$V:$V,$C149,'18'!$AB:$AB)))-IF($D149="","",IF(ISNA(SUMIF('18'!$B:$B,$D149,'18'!$L:$L)),0,SUMIF('18'!$B:$B,$D149,'18'!$L:$L)))))</f>
        <v/>
      </c>
      <c r="X149" s="36" t="str">
        <f>IF($D149="","",(IF($C149="","",IF(ISNA(SUMIF('19'!$V:$V,$C149,'19'!$AB:$AB)),0,SUMIF('19'!$V:$V,$C149,'19'!$AB:$AB)))-IF($D149="","",IF(ISNA(SUMIF('19'!$B:$B,$D149,'19'!$L:$L)),0,SUMIF('19'!$B:$B,$D149,'19'!$L:$L)))))</f>
        <v/>
      </c>
      <c r="Y149" s="36" t="str">
        <f>IF($D149="","",(IF($C149="","",IF(ISNA(SUMIF('20'!$V:$V,$C149,'20'!$AB:$AB)),0,SUMIF('20'!$V:$V,$C149,'20'!$AB:$AB)))-IF($D149="","",IF(ISNA(SUMIF('20'!$B:$B,$D149,'20'!$L:$L)),0,SUMIF('20'!$B:$B,$D149,'20'!$L:$L)))))</f>
        <v/>
      </c>
      <c r="Z149" s="36" t="str">
        <f>IF($D149="","",(IF($C149="","",IF(ISNA(SUMIF('21'!$V:$V,$C149,'21'!$AB:$AB)),0,SUMIF('21'!$V:$V,$C149,'21'!$AB:$AB)))-IF($D149="","",IF(ISNA(SUMIF('21'!$B:$B,$D149,'21'!$L:$L)),0,SUMIF('21'!$B:$B,$D149,'21'!$L:$L)))))</f>
        <v/>
      </c>
      <c r="AA149" s="36" t="str">
        <f>IF($D149="","",(IF($C149="","",IF(ISNA(SUMIF('22'!$V:$V,$C149,'22'!$AB:$AB)),0,SUMIF('22'!$V:$V,$C149,'22'!$AB:$AB)))-IF($D149="","",IF(ISNA(SUMIF('22'!$B:$B,$D149,'22'!$L:$L)),0,SUMIF('22'!$B:$B,$D149,'22'!$L:$L)))))</f>
        <v/>
      </c>
      <c r="AB149" s="36" t="str">
        <f>IF($D149="","",(IF($C149="","",IF(ISNA(SUMIF('23'!$V:$V,$C149,'23'!$AB:$AB)),0,SUMIF('23'!$V:$V,$C149,'23'!$AB:$AB)))-IF($D149="","",IF(ISNA(SUMIF('23'!$B:$B,$D149,'23'!$L:$L)),0,SUMIF('23'!$B:$B,$D149,'23'!$L:$L)))))</f>
        <v/>
      </c>
      <c r="AC149" s="36" t="str">
        <f>IF($D149="","",(IF($C149="","",IF(ISNA(SUMIF('24'!$V:$V,$C149,'24'!$AB:$AB)),0,SUMIF('24'!$V:$V,$C149,'24'!$AB:$AB)))-IF($D149="","",IF(ISNA(SUMIF('24'!$B:$B,$D149,'24'!$L:$L)),0,SUMIF('24'!$B:$B,$D149,'24'!$L:$L)))))</f>
        <v/>
      </c>
      <c r="AD149" s="36" t="str">
        <f>IF($D149="","",(IF($C149="","",IF(ISNA(SUMIF('25'!$V:$V,$C149,'25'!$AB:$AB)),0,SUMIF('25'!$V:$V,$C149,'25'!$AB:$AB)))-IF($D149="","",IF(ISNA(SUMIF('25'!$B:$B,$D149,'25'!$L:$L)),0,SUMIF('25'!$B:$B,$D149,'25'!$L:$L)))))</f>
        <v/>
      </c>
      <c r="AE149" s="36" t="str">
        <f>IF($D149="","",(IF($C149="","",IF(ISNA(SUMIF('26'!$V:$V,$C149,'26'!$AB:$AB)),0,SUMIF('26'!$V:$V,$C149,'26'!$AB:$AB)))-IF($D149="","",IF(ISNA(SUMIF('26'!$B:$B,$D149,'26'!$L:$L)),0,SUMIF('26'!$B:$B,$D149,'26'!$L:$L)))))</f>
        <v/>
      </c>
      <c r="AF149" s="36" t="str">
        <f>IF($D149="","",(IF($C149="","",IF(ISNA(SUMIF('27'!$V:$V,$C149,'27'!$AB:$AB)),0,SUMIF('27'!$V:$V,$C149,'27'!$AB:$AB)))-IF($D149="","",IF(ISNA(SUMIF('27'!$B:$B,$D149,'27'!$L:$L)),0,SUMIF('27'!$B:$B,$D149,'27'!$L:$L)))))</f>
        <v/>
      </c>
      <c r="AG149" s="36" t="str">
        <f>IF($D149="","",(IF($C149="","",IF(ISNA(SUMIF('28'!$V:$V,$C149,'28'!$AB:$AB)),0,SUMIF('28'!$V:$V,$C149,'28'!$AB:$AB)))-IF($D149="","",IF(ISNA(SUMIF('28'!$B:$B,$D149,'28'!$L:$L)),0,SUMIF('28'!$B:$B,$D149,'28'!$L:$L)))))</f>
        <v/>
      </c>
      <c r="AH149" s="36" t="str">
        <f>IF($D149="","",(IF($C149="","",IF(ISNA(SUMIF('29'!$V:$V,$C149,'29'!$AB:$AB)),0,SUMIF('29'!$V:$V,$C149,'29'!$AB:$AB)))-IF($D149="","",IF(ISNA(SUMIF('29'!$B:$B,$D149,'29'!$L:$L)),0,SUMIF('29'!$B:$B,$D149,'29'!$L:$L)))))</f>
        <v/>
      </c>
      <c r="AI149" s="36" t="str">
        <f>IF($D149="","",(IF($C149="","",IF(ISNA(SUMIF('30'!$V:$V,$C149,'30'!$AB:$AB)),0,SUMIF('30'!$V:$V,$C149,'30'!$AB:$AB)))-IF($D149="","",IF(ISNA(SUMIF('30'!$B:$B,$D149,'30'!$L:$L)),0,SUMIF('30'!$B:$B,$D149,'30'!$L:$L)))))</f>
        <v/>
      </c>
      <c r="AJ149" s="36" t="str">
        <f>IF($D149="","",(IF($C149="","",IF(ISNA(SUMIF('31'!$V:$V,$C149,'31'!$AB:$AB)),0,SUMIF('31'!$V:$V,$C149,'31'!$AB:$AB)))-IF($D149="","",IF(ISNA(SUMIF('31'!$B:$B,$D149,'31'!$L:$L)),0,SUMIF('31'!$B:$B,$D149,'31'!$L:$L)))))</f>
        <v/>
      </c>
      <c r="AK149" s="37" t="str">
        <f t="shared" si="8"/>
        <v/>
      </c>
      <c r="AL149" s="33" t="str">
        <f t="shared" si="9"/>
        <v/>
      </c>
    </row>
    <row r="150" spans="1:38" ht="17.399999999999999" hidden="1">
      <c r="A150" s="20">
        <v>38</v>
      </c>
      <c r="C150" s="41" t="str">
        <f>IF(D150="","",VLOOKUP('CUADRO GENERADO'!D150,'BASE DATOS CONDUCTORES'!B:C,2,FALSE))</f>
        <v/>
      </c>
      <c r="D150" s="30" t="str">
        <f>IFERROR(VLOOKUP(A150,'BASE DATOS CONDUCTORES'!$Y$4:$AB$1001,4,FALSE),"")</f>
        <v/>
      </c>
      <c r="E150" s="36" t="str">
        <f>IF(ISNA(VLOOKUP(D150,SALDOS!B:C,2,FALSE)),"",VLOOKUP(D150,SALDOS!B:C,2,FALSE))</f>
        <v/>
      </c>
      <c r="F150" s="36" t="str">
        <f>IF($D150="","",(IF($C150="","",IF(ISNA(SUMIF('1'!$V:$V,$C150,'1'!$AB:$AB)),0,SUMIF('1'!$V:$V,$C150,'1'!$AB:$AB)))-IF($D150="","",IF(ISNA(SUMIF('1'!$B:$B,$D150,'1'!$L:$L)),0,SUMIF('1'!$B:$B,$D150,'1'!$L:$L)))))</f>
        <v/>
      </c>
      <c r="G150" s="36" t="str">
        <f>IF($D150="","",(IF($C150="","",IF(ISNA(SUMIF('2'!$V:$V,$C150,'2'!$AB:$AB)),0,SUMIF('2'!$V:$V,$C150,'2'!$AB:$AB)))-IF($D150="","",IF(ISNA(SUMIF('2'!$B:$B,$D150,'2'!$L:$L)),0,SUMIF('2'!$B:$B,$D150,'2'!$L:$L)))))</f>
        <v/>
      </c>
      <c r="H150" s="36" t="str">
        <f>IF($D150="","",(IF($C150="","",IF(ISNA(SUMIF('3'!$V:$V,$C150,'3'!$AB:$AB)),0,SUMIF('3'!$V:$V,$C150,'3'!$AB:$AB)))-IF($D150="","",IF(ISNA(SUMIF('3'!$B:$B,$D150,'3'!$L:$L)),0,SUMIF('3'!$B:$B,$D150,'3'!$L:$L)))))</f>
        <v/>
      </c>
      <c r="I150" s="36" t="str">
        <f>IF($D150="","",(IF($C150="","",IF(ISNA(SUMIF('4'!$V:$V,$C150,'4'!$AB:$AB)),0,SUMIF('4'!$V:$V,$C150,'4'!$AB:$AB)))-IF($D150="","",IF(ISNA(SUMIF('4'!$B:$B,$D150,'4'!$L:$L)),0,SUMIF('4'!$B:$B,$D150,'4'!$L:$L)))))</f>
        <v/>
      </c>
      <c r="J150" s="36" t="str">
        <f>IF($D150="","",(IF($C150="","",IF(ISNA(SUMIF('5'!$V:$V,$C150,'5'!$AB:$AB)),0,SUMIF('5'!$V:$V,$C150,'5'!$AB:$AB)))-IF($D150="","",IF(ISNA(SUMIF('5'!$B:$B,$D150,'5'!$L:$L)),0,SUMIF('5'!$B:$B,$D150,'5'!$L:$L)))))</f>
        <v/>
      </c>
      <c r="K150" s="36" t="str">
        <f>IF($D150="","",(IF($C150="","",IF(ISNA(SUMIF('6'!$V:$V,$C150,'6'!$AB:$AB)),0,SUMIF('6'!$V:$V,$C150,'6'!$AB:$AB)))-IF($D150="","",IF(ISNA(SUMIF('6'!$B:$B,$D150,'6'!$L:$L)),0,SUMIF('6'!$B:$B,$D150,'6'!$L:$L)))))</f>
        <v/>
      </c>
      <c r="L150" s="36" t="str">
        <f>IF($D150="","",(IF($C150="","",IF(ISNA(SUMIF('7'!$V:$V,$C150,'7'!$AB:$AB)),0,SUMIF('7'!$V:$V,$C150,'7'!$AB:$AB)))-IF($D150="","",IF(ISNA(SUMIF('7'!$B:$B,$D150,'7'!$L:$L)),0,SUMIF('7'!$B:$B,$D150,'7'!$L:$L)))))</f>
        <v/>
      </c>
      <c r="M150" s="36" t="str">
        <f>IF($D150="","",(IF($C150="","",IF(ISNA(SUMIF('8'!$V:$V,$C150,'8'!$AB:$AB)),0,SUMIF('8'!$V:$V,$C150,'8'!$AB:$AB)))-IF($D150="","",IF(ISNA(SUMIF('8'!$B:$B,$D150,'8'!$L:$L)),0,SUMIF('8'!$B:$B,$D150,'8'!$L:$L)))))</f>
        <v/>
      </c>
      <c r="N150" s="36" t="str">
        <f>IF($D150="","",(IF($C150="","",IF(ISNA(SUMIF('9'!$V:$V,$C150,'9'!$AB:$AB)),0,SUMIF('9'!$V:$V,$C150,'9'!$AB:$AB)))-IF($D150="","",IF(ISNA(SUMIF('9'!$B:$B,$D150,'9'!$L:$L)),0,SUMIF('9'!$B:$B,$D150,'9'!$L:$L)))))</f>
        <v/>
      </c>
      <c r="O150" s="36" t="str">
        <f>IF($D150="","",(IF($C150="","",IF(ISNA(SUMIF('10'!$V:$V,$C150,'10'!$AB:$AB)),0,SUMIF('10'!$V:$V,$C150,'10'!$AB:$AB)))-IF($D150="","",IF(ISNA(SUMIF('10'!$B:$B,$D150,'10'!$L:$L)),0,SUMIF('10'!$B:$B,$D150,'10'!$L:$L)))))</f>
        <v/>
      </c>
      <c r="P150" s="36" t="str">
        <f>IF($D150="","",(IF($C150="","",IF(ISNA(SUMIF('11'!$V:$V,$C150,'11'!$AB:$AB)),0,SUMIF('11'!$V:$V,$C150,'11'!$AB:$AB)))-IF($D150="","",IF(ISNA(SUMIF('11'!$B:$B,$D150,'11'!$L:$L)),0,SUMIF('11'!$B:$B,$D150,'11'!$L:$L)))))</f>
        <v/>
      </c>
      <c r="Q150" s="36" t="str">
        <f>IF($D150="","",(IF($C150="","",IF(ISNA(SUMIF('12'!$V:$V,$C150,'12'!$AB:$AB)),0,SUMIF('12'!$V:$V,$C150,'12'!$AB:$AB)))-IF($D150="","",IF(ISNA(SUMIF('12'!$B:$B,$D150,'12'!$L:$L)),0,SUMIF('12'!$B:$B,$D150,'12'!$L:$L)))))</f>
        <v/>
      </c>
      <c r="R150" s="36" t="str">
        <f>IF($D150="","",(IF($C150="","",IF(ISNA(SUMIF('13'!$V:$V,$C150,'13'!$AB:$AB)),0,SUMIF('13'!$V:$V,$C150,'13'!$AB:$AB)))-IF($D150="","",IF(ISNA(SUMIF('13'!$B:$B,$D150,'13'!$L:$L)),0,SUMIF('13'!$B:$B,$D150,'13'!$L:$L)))))</f>
        <v/>
      </c>
      <c r="S150" s="36" t="str">
        <f>IF($D150="","",(IF($C150="","",IF(ISNA(SUMIF('14'!$V:$V,$C150,'14'!$AB:$AB)),0,SUMIF('14'!$V:$V,$C150,'14'!$AB:$AB)))-IF($D150="","",IF(ISNA(SUMIF('14'!$B:$B,$D150,'14'!$L:$L)),0,SUMIF('14'!$B:$B,$D150,'14'!$L:$L)))))</f>
        <v/>
      </c>
      <c r="T150" s="36" t="str">
        <f>IF($D150="","",(IF($C150="","",IF(ISNA(SUMIF('15'!$V:$V,$C150,'15'!$AB:$AB)),0,SUMIF('15'!$V:$V,$C150,'15'!$AB:$AB)))-IF($D150="","",IF(ISNA(SUMIF('15'!$B:$B,$D150,'15'!$L:$L)),0,SUMIF('15'!$B:$B,$D150,'15'!$L:$L)))))</f>
        <v/>
      </c>
      <c r="U150" s="36" t="str">
        <f>IF($D150="","",(IF($C150="","",IF(ISNA(SUMIF('16'!$V:$V,$C150,'16'!$AB:$AB)),0,SUMIF('16'!$V:$V,$C150,'16'!$AB:$AB)))-IF($D150="","",IF(ISNA(SUMIF('16'!$B:$B,$D150,'16'!$L:$L)),0,SUMIF('16'!$B:$B,$D150,'16'!$L:$L)))))</f>
        <v/>
      </c>
      <c r="V150" s="36" t="str">
        <f>IF($D150="","",(IF($C150="","",IF(ISNA(SUMIF('17'!$V:$V,$C150,'17'!$AB:$AB)),0,SUMIF('17'!$V:$V,$C150,'17'!$AB:$AB)))-IF($D150="","",IF(ISNA(SUMIF('17'!$B:$B,$D150,'17'!$L:$L)),0,SUMIF('17'!$B:$B,$D150,'17'!$L:$L)))))</f>
        <v/>
      </c>
      <c r="W150" s="36" t="str">
        <f>IF($D150="","",(IF($C150="","",IF(ISNA(SUMIF('18'!$V:$V,$C150,'18'!$AB:$AB)),0,SUMIF('18'!$V:$V,$C150,'18'!$AB:$AB)))-IF($D150="","",IF(ISNA(SUMIF('18'!$B:$B,$D150,'18'!$L:$L)),0,SUMIF('18'!$B:$B,$D150,'18'!$L:$L)))))</f>
        <v/>
      </c>
      <c r="X150" s="36" t="str">
        <f>IF($D150="","",(IF($C150="","",IF(ISNA(SUMIF('19'!$V:$V,$C150,'19'!$AB:$AB)),0,SUMIF('19'!$V:$V,$C150,'19'!$AB:$AB)))-IF($D150="","",IF(ISNA(SUMIF('19'!$B:$B,$D150,'19'!$L:$L)),0,SUMIF('19'!$B:$B,$D150,'19'!$L:$L)))))</f>
        <v/>
      </c>
      <c r="Y150" s="36" t="str">
        <f>IF($D150="","",(IF($C150="","",IF(ISNA(SUMIF('20'!$V:$V,$C150,'20'!$AB:$AB)),0,SUMIF('20'!$V:$V,$C150,'20'!$AB:$AB)))-IF($D150="","",IF(ISNA(SUMIF('20'!$B:$B,$D150,'20'!$L:$L)),0,SUMIF('20'!$B:$B,$D150,'20'!$L:$L)))))</f>
        <v/>
      </c>
      <c r="Z150" s="36" t="str">
        <f>IF($D150="","",(IF($C150="","",IF(ISNA(SUMIF('21'!$V:$V,$C150,'21'!$AB:$AB)),0,SUMIF('21'!$V:$V,$C150,'21'!$AB:$AB)))-IF($D150="","",IF(ISNA(SUMIF('21'!$B:$B,$D150,'21'!$L:$L)),0,SUMIF('21'!$B:$B,$D150,'21'!$L:$L)))))</f>
        <v/>
      </c>
      <c r="AA150" s="36" t="str">
        <f>IF($D150="","",(IF($C150="","",IF(ISNA(SUMIF('22'!$V:$V,$C150,'22'!$AB:$AB)),0,SUMIF('22'!$V:$V,$C150,'22'!$AB:$AB)))-IF($D150="","",IF(ISNA(SUMIF('22'!$B:$B,$D150,'22'!$L:$L)),0,SUMIF('22'!$B:$B,$D150,'22'!$L:$L)))))</f>
        <v/>
      </c>
      <c r="AB150" s="36" t="str">
        <f>IF($D150="","",(IF($C150="","",IF(ISNA(SUMIF('23'!$V:$V,$C150,'23'!$AB:$AB)),0,SUMIF('23'!$V:$V,$C150,'23'!$AB:$AB)))-IF($D150="","",IF(ISNA(SUMIF('23'!$B:$B,$D150,'23'!$L:$L)),0,SUMIF('23'!$B:$B,$D150,'23'!$L:$L)))))</f>
        <v/>
      </c>
      <c r="AC150" s="36" t="str">
        <f>IF($D150="","",(IF($C150="","",IF(ISNA(SUMIF('24'!$V:$V,$C150,'24'!$AB:$AB)),0,SUMIF('24'!$V:$V,$C150,'24'!$AB:$AB)))-IF($D150="","",IF(ISNA(SUMIF('24'!$B:$B,$D150,'24'!$L:$L)),0,SUMIF('24'!$B:$B,$D150,'24'!$L:$L)))))</f>
        <v/>
      </c>
      <c r="AD150" s="36" t="str">
        <f>IF($D150="","",(IF($C150="","",IF(ISNA(SUMIF('25'!$V:$V,$C150,'25'!$AB:$AB)),0,SUMIF('25'!$V:$V,$C150,'25'!$AB:$AB)))-IF($D150="","",IF(ISNA(SUMIF('25'!$B:$B,$D150,'25'!$L:$L)),0,SUMIF('25'!$B:$B,$D150,'25'!$L:$L)))))</f>
        <v/>
      </c>
      <c r="AE150" s="36" t="str">
        <f>IF($D150="","",(IF($C150="","",IF(ISNA(SUMIF('26'!$V:$V,$C150,'26'!$AB:$AB)),0,SUMIF('26'!$V:$V,$C150,'26'!$AB:$AB)))-IF($D150="","",IF(ISNA(SUMIF('26'!$B:$B,$D150,'26'!$L:$L)),0,SUMIF('26'!$B:$B,$D150,'26'!$L:$L)))))</f>
        <v/>
      </c>
      <c r="AF150" s="36" t="str">
        <f>IF($D150="","",(IF($C150="","",IF(ISNA(SUMIF('27'!$V:$V,$C150,'27'!$AB:$AB)),0,SUMIF('27'!$V:$V,$C150,'27'!$AB:$AB)))-IF($D150="","",IF(ISNA(SUMIF('27'!$B:$B,$D150,'27'!$L:$L)),0,SUMIF('27'!$B:$B,$D150,'27'!$L:$L)))))</f>
        <v/>
      </c>
      <c r="AG150" s="36" t="str">
        <f>IF($D150="","",(IF($C150="","",IF(ISNA(SUMIF('28'!$V:$V,$C150,'28'!$AB:$AB)),0,SUMIF('28'!$V:$V,$C150,'28'!$AB:$AB)))-IF($D150="","",IF(ISNA(SUMIF('28'!$B:$B,$D150,'28'!$L:$L)),0,SUMIF('28'!$B:$B,$D150,'28'!$L:$L)))))</f>
        <v/>
      </c>
      <c r="AH150" s="36" t="str">
        <f>IF($D150="","",(IF($C150="","",IF(ISNA(SUMIF('29'!$V:$V,$C150,'29'!$AB:$AB)),0,SUMIF('29'!$V:$V,$C150,'29'!$AB:$AB)))-IF($D150="","",IF(ISNA(SUMIF('29'!$B:$B,$D150,'29'!$L:$L)),0,SUMIF('29'!$B:$B,$D150,'29'!$L:$L)))))</f>
        <v/>
      </c>
      <c r="AI150" s="36" t="str">
        <f>IF($D150="","",(IF($C150="","",IF(ISNA(SUMIF('30'!$V:$V,$C150,'30'!$AB:$AB)),0,SUMIF('30'!$V:$V,$C150,'30'!$AB:$AB)))-IF($D150="","",IF(ISNA(SUMIF('30'!$B:$B,$D150,'30'!$L:$L)),0,SUMIF('30'!$B:$B,$D150,'30'!$L:$L)))))</f>
        <v/>
      </c>
      <c r="AJ150" s="36" t="str">
        <f>IF($D150="","",(IF($C150="","",IF(ISNA(SUMIF('31'!$V:$V,$C150,'31'!$AB:$AB)),0,SUMIF('31'!$V:$V,$C150,'31'!$AB:$AB)))-IF($D150="","",IF(ISNA(SUMIF('31'!$B:$B,$D150,'31'!$L:$L)),0,SUMIF('31'!$B:$B,$D150,'31'!$L:$L)))))</f>
        <v/>
      </c>
      <c r="AK150" s="37" t="str">
        <f t="shared" si="8"/>
        <v/>
      </c>
      <c r="AL150" s="33" t="str">
        <f t="shared" si="9"/>
        <v/>
      </c>
    </row>
    <row r="151" spans="1:38" ht="17.399999999999999" hidden="1">
      <c r="A151" s="20">
        <v>39</v>
      </c>
      <c r="C151" s="41" t="str">
        <f>IF(D151="","",VLOOKUP('CUADRO GENERADO'!D151,'BASE DATOS CONDUCTORES'!B:C,2,FALSE))</f>
        <v/>
      </c>
      <c r="D151" s="30" t="str">
        <f>IFERROR(VLOOKUP(A151,'BASE DATOS CONDUCTORES'!$Y$4:$AB$1001,4,FALSE),"")</f>
        <v/>
      </c>
      <c r="E151" s="36" t="str">
        <f>IF(ISNA(VLOOKUP(D151,SALDOS!B:C,2,FALSE)),"",VLOOKUP(D151,SALDOS!B:C,2,FALSE))</f>
        <v/>
      </c>
      <c r="F151" s="36" t="str">
        <f>IF($D151="","",(IF($C151="","",IF(ISNA(SUMIF('1'!$V:$V,$C151,'1'!$AB:$AB)),0,SUMIF('1'!$V:$V,$C151,'1'!$AB:$AB)))-IF($D151="","",IF(ISNA(SUMIF('1'!$B:$B,$D151,'1'!$L:$L)),0,SUMIF('1'!$B:$B,$D151,'1'!$L:$L)))))</f>
        <v/>
      </c>
      <c r="G151" s="36" t="str">
        <f>IF($D151="","",(IF($C151="","",IF(ISNA(SUMIF('2'!$V:$V,$C151,'2'!$AB:$AB)),0,SUMIF('2'!$V:$V,$C151,'2'!$AB:$AB)))-IF($D151="","",IF(ISNA(SUMIF('2'!$B:$B,$D151,'2'!$L:$L)),0,SUMIF('2'!$B:$B,$D151,'2'!$L:$L)))))</f>
        <v/>
      </c>
      <c r="H151" s="36" t="str">
        <f>IF($D151="","",(IF($C151="","",IF(ISNA(SUMIF('3'!$V:$V,$C151,'3'!$AB:$AB)),0,SUMIF('3'!$V:$V,$C151,'3'!$AB:$AB)))-IF($D151="","",IF(ISNA(SUMIF('3'!$B:$B,$D151,'3'!$L:$L)),0,SUMIF('3'!$B:$B,$D151,'3'!$L:$L)))))</f>
        <v/>
      </c>
      <c r="I151" s="36" t="str">
        <f>IF($D151="","",(IF($C151="","",IF(ISNA(SUMIF('4'!$V:$V,$C151,'4'!$AB:$AB)),0,SUMIF('4'!$V:$V,$C151,'4'!$AB:$AB)))-IF($D151="","",IF(ISNA(SUMIF('4'!$B:$B,$D151,'4'!$L:$L)),0,SUMIF('4'!$B:$B,$D151,'4'!$L:$L)))))</f>
        <v/>
      </c>
      <c r="J151" s="36" t="str">
        <f>IF($D151="","",(IF($C151="","",IF(ISNA(SUMIF('5'!$V:$V,$C151,'5'!$AB:$AB)),0,SUMIF('5'!$V:$V,$C151,'5'!$AB:$AB)))-IF($D151="","",IF(ISNA(SUMIF('5'!$B:$B,$D151,'5'!$L:$L)),0,SUMIF('5'!$B:$B,$D151,'5'!$L:$L)))))</f>
        <v/>
      </c>
      <c r="K151" s="36" t="str">
        <f>IF($D151="","",(IF($C151="","",IF(ISNA(SUMIF('6'!$V:$V,$C151,'6'!$AB:$AB)),0,SUMIF('6'!$V:$V,$C151,'6'!$AB:$AB)))-IF($D151="","",IF(ISNA(SUMIF('6'!$B:$B,$D151,'6'!$L:$L)),0,SUMIF('6'!$B:$B,$D151,'6'!$L:$L)))))</f>
        <v/>
      </c>
      <c r="L151" s="36" t="str">
        <f>IF($D151="","",(IF($C151="","",IF(ISNA(SUMIF('7'!$V:$V,$C151,'7'!$AB:$AB)),0,SUMIF('7'!$V:$V,$C151,'7'!$AB:$AB)))-IF($D151="","",IF(ISNA(SUMIF('7'!$B:$B,$D151,'7'!$L:$L)),0,SUMIF('7'!$B:$B,$D151,'7'!$L:$L)))))</f>
        <v/>
      </c>
      <c r="M151" s="36" t="str">
        <f>IF($D151="","",(IF($C151="","",IF(ISNA(SUMIF('8'!$V:$V,$C151,'8'!$AB:$AB)),0,SUMIF('8'!$V:$V,$C151,'8'!$AB:$AB)))-IF($D151="","",IF(ISNA(SUMIF('8'!$B:$B,$D151,'8'!$L:$L)),0,SUMIF('8'!$B:$B,$D151,'8'!$L:$L)))))</f>
        <v/>
      </c>
      <c r="N151" s="36" t="str">
        <f>IF($D151="","",(IF($C151="","",IF(ISNA(SUMIF('9'!$V:$V,$C151,'9'!$AB:$AB)),0,SUMIF('9'!$V:$V,$C151,'9'!$AB:$AB)))-IF($D151="","",IF(ISNA(SUMIF('9'!$B:$B,$D151,'9'!$L:$L)),0,SUMIF('9'!$B:$B,$D151,'9'!$L:$L)))))</f>
        <v/>
      </c>
      <c r="O151" s="36" t="str">
        <f>IF($D151="","",(IF($C151="","",IF(ISNA(SUMIF('10'!$V:$V,$C151,'10'!$AB:$AB)),0,SUMIF('10'!$V:$V,$C151,'10'!$AB:$AB)))-IF($D151="","",IF(ISNA(SUMIF('10'!$B:$B,$D151,'10'!$L:$L)),0,SUMIF('10'!$B:$B,$D151,'10'!$L:$L)))))</f>
        <v/>
      </c>
      <c r="P151" s="36" t="str">
        <f>IF($D151="","",(IF($C151="","",IF(ISNA(SUMIF('11'!$V:$V,$C151,'11'!$AB:$AB)),0,SUMIF('11'!$V:$V,$C151,'11'!$AB:$AB)))-IF($D151="","",IF(ISNA(SUMIF('11'!$B:$B,$D151,'11'!$L:$L)),0,SUMIF('11'!$B:$B,$D151,'11'!$L:$L)))))</f>
        <v/>
      </c>
      <c r="Q151" s="36" t="str">
        <f>IF($D151="","",(IF($C151="","",IF(ISNA(SUMIF('12'!$V:$V,$C151,'12'!$AB:$AB)),0,SUMIF('12'!$V:$V,$C151,'12'!$AB:$AB)))-IF($D151="","",IF(ISNA(SUMIF('12'!$B:$B,$D151,'12'!$L:$L)),0,SUMIF('12'!$B:$B,$D151,'12'!$L:$L)))))</f>
        <v/>
      </c>
      <c r="R151" s="36" t="str">
        <f>IF($D151="","",(IF($C151="","",IF(ISNA(SUMIF('13'!$V:$V,$C151,'13'!$AB:$AB)),0,SUMIF('13'!$V:$V,$C151,'13'!$AB:$AB)))-IF($D151="","",IF(ISNA(SUMIF('13'!$B:$B,$D151,'13'!$L:$L)),0,SUMIF('13'!$B:$B,$D151,'13'!$L:$L)))))</f>
        <v/>
      </c>
      <c r="S151" s="36" t="str">
        <f>IF($D151="","",(IF($C151="","",IF(ISNA(SUMIF('14'!$V:$V,$C151,'14'!$AB:$AB)),0,SUMIF('14'!$V:$V,$C151,'14'!$AB:$AB)))-IF($D151="","",IF(ISNA(SUMIF('14'!$B:$B,$D151,'14'!$L:$L)),0,SUMIF('14'!$B:$B,$D151,'14'!$L:$L)))))</f>
        <v/>
      </c>
      <c r="T151" s="36" t="str">
        <f>IF($D151="","",(IF($C151="","",IF(ISNA(SUMIF('15'!$V:$V,$C151,'15'!$AB:$AB)),0,SUMIF('15'!$V:$V,$C151,'15'!$AB:$AB)))-IF($D151="","",IF(ISNA(SUMIF('15'!$B:$B,$D151,'15'!$L:$L)),0,SUMIF('15'!$B:$B,$D151,'15'!$L:$L)))))</f>
        <v/>
      </c>
      <c r="U151" s="36" t="str">
        <f>IF($D151="","",(IF($C151="","",IF(ISNA(SUMIF('16'!$V:$V,$C151,'16'!$AB:$AB)),0,SUMIF('16'!$V:$V,$C151,'16'!$AB:$AB)))-IF($D151="","",IF(ISNA(SUMIF('16'!$B:$B,$D151,'16'!$L:$L)),0,SUMIF('16'!$B:$B,$D151,'16'!$L:$L)))))</f>
        <v/>
      </c>
      <c r="V151" s="36" t="str">
        <f>IF($D151="","",(IF($C151="","",IF(ISNA(SUMIF('17'!$V:$V,$C151,'17'!$AB:$AB)),0,SUMIF('17'!$V:$V,$C151,'17'!$AB:$AB)))-IF($D151="","",IF(ISNA(SUMIF('17'!$B:$B,$D151,'17'!$L:$L)),0,SUMIF('17'!$B:$B,$D151,'17'!$L:$L)))))</f>
        <v/>
      </c>
      <c r="W151" s="36" t="str">
        <f>IF($D151="","",(IF($C151="","",IF(ISNA(SUMIF('18'!$V:$V,$C151,'18'!$AB:$AB)),0,SUMIF('18'!$V:$V,$C151,'18'!$AB:$AB)))-IF($D151="","",IF(ISNA(SUMIF('18'!$B:$B,$D151,'18'!$L:$L)),0,SUMIF('18'!$B:$B,$D151,'18'!$L:$L)))))</f>
        <v/>
      </c>
      <c r="X151" s="36" t="str">
        <f>IF($D151="","",(IF($C151="","",IF(ISNA(SUMIF('19'!$V:$V,$C151,'19'!$AB:$AB)),0,SUMIF('19'!$V:$V,$C151,'19'!$AB:$AB)))-IF($D151="","",IF(ISNA(SUMIF('19'!$B:$B,$D151,'19'!$L:$L)),0,SUMIF('19'!$B:$B,$D151,'19'!$L:$L)))))</f>
        <v/>
      </c>
      <c r="Y151" s="36" t="str">
        <f>IF($D151="","",(IF($C151="","",IF(ISNA(SUMIF('20'!$V:$V,$C151,'20'!$AB:$AB)),0,SUMIF('20'!$V:$V,$C151,'20'!$AB:$AB)))-IF($D151="","",IF(ISNA(SUMIF('20'!$B:$B,$D151,'20'!$L:$L)),0,SUMIF('20'!$B:$B,$D151,'20'!$L:$L)))))</f>
        <v/>
      </c>
      <c r="Z151" s="36" t="str">
        <f>IF($D151="","",(IF($C151="","",IF(ISNA(SUMIF('21'!$V:$V,$C151,'21'!$AB:$AB)),0,SUMIF('21'!$V:$V,$C151,'21'!$AB:$AB)))-IF($D151="","",IF(ISNA(SUMIF('21'!$B:$B,$D151,'21'!$L:$L)),0,SUMIF('21'!$B:$B,$D151,'21'!$L:$L)))))</f>
        <v/>
      </c>
      <c r="AA151" s="36" t="str">
        <f>IF($D151="","",(IF($C151="","",IF(ISNA(SUMIF('22'!$V:$V,$C151,'22'!$AB:$AB)),0,SUMIF('22'!$V:$V,$C151,'22'!$AB:$AB)))-IF($D151="","",IF(ISNA(SUMIF('22'!$B:$B,$D151,'22'!$L:$L)),0,SUMIF('22'!$B:$B,$D151,'22'!$L:$L)))))</f>
        <v/>
      </c>
      <c r="AB151" s="36" t="str">
        <f>IF($D151="","",(IF($C151="","",IF(ISNA(SUMIF('23'!$V:$V,$C151,'23'!$AB:$AB)),0,SUMIF('23'!$V:$V,$C151,'23'!$AB:$AB)))-IF($D151="","",IF(ISNA(SUMIF('23'!$B:$B,$D151,'23'!$L:$L)),0,SUMIF('23'!$B:$B,$D151,'23'!$L:$L)))))</f>
        <v/>
      </c>
      <c r="AC151" s="36" t="str">
        <f>IF($D151="","",(IF($C151="","",IF(ISNA(SUMIF('24'!$V:$V,$C151,'24'!$AB:$AB)),0,SUMIF('24'!$V:$V,$C151,'24'!$AB:$AB)))-IF($D151="","",IF(ISNA(SUMIF('24'!$B:$B,$D151,'24'!$L:$L)),0,SUMIF('24'!$B:$B,$D151,'24'!$L:$L)))))</f>
        <v/>
      </c>
      <c r="AD151" s="36" t="str">
        <f>IF($D151="","",(IF($C151="","",IF(ISNA(SUMIF('25'!$V:$V,$C151,'25'!$AB:$AB)),0,SUMIF('25'!$V:$V,$C151,'25'!$AB:$AB)))-IF($D151="","",IF(ISNA(SUMIF('25'!$B:$B,$D151,'25'!$L:$L)),0,SUMIF('25'!$B:$B,$D151,'25'!$L:$L)))))</f>
        <v/>
      </c>
      <c r="AE151" s="36" t="str">
        <f>IF($D151="","",(IF($C151="","",IF(ISNA(SUMIF('26'!$V:$V,$C151,'26'!$AB:$AB)),0,SUMIF('26'!$V:$V,$C151,'26'!$AB:$AB)))-IF($D151="","",IF(ISNA(SUMIF('26'!$B:$B,$D151,'26'!$L:$L)),0,SUMIF('26'!$B:$B,$D151,'26'!$L:$L)))))</f>
        <v/>
      </c>
      <c r="AF151" s="36" t="str">
        <f>IF($D151="","",(IF($C151="","",IF(ISNA(SUMIF('27'!$V:$V,$C151,'27'!$AB:$AB)),0,SUMIF('27'!$V:$V,$C151,'27'!$AB:$AB)))-IF($D151="","",IF(ISNA(SUMIF('27'!$B:$B,$D151,'27'!$L:$L)),0,SUMIF('27'!$B:$B,$D151,'27'!$L:$L)))))</f>
        <v/>
      </c>
      <c r="AG151" s="36" t="str">
        <f>IF($D151="","",(IF($C151="","",IF(ISNA(SUMIF('28'!$V:$V,$C151,'28'!$AB:$AB)),0,SUMIF('28'!$V:$V,$C151,'28'!$AB:$AB)))-IF($D151="","",IF(ISNA(SUMIF('28'!$B:$B,$D151,'28'!$L:$L)),0,SUMIF('28'!$B:$B,$D151,'28'!$L:$L)))))</f>
        <v/>
      </c>
      <c r="AH151" s="36" t="str">
        <f>IF($D151="","",(IF($C151="","",IF(ISNA(SUMIF('29'!$V:$V,$C151,'29'!$AB:$AB)),0,SUMIF('29'!$V:$V,$C151,'29'!$AB:$AB)))-IF($D151="","",IF(ISNA(SUMIF('29'!$B:$B,$D151,'29'!$L:$L)),0,SUMIF('29'!$B:$B,$D151,'29'!$L:$L)))))</f>
        <v/>
      </c>
      <c r="AI151" s="36" t="str">
        <f>IF($D151="","",(IF($C151="","",IF(ISNA(SUMIF('30'!$V:$V,$C151,'30'!$AB:$AB)),0,SUMIF('30'!$V:$V,$C151,'30'!$AB:$AB)))-IF($D151="","",IF(ISNA(SUMIF('30'!$B:$B,$D151,'30'!$L:$L)),0,SUMIF('30'!$B:$B,$D151,'30'!$L:$L)))))</f>
        <v/>
      </c>
      <c r="AJ151" s="36" t="str">
        <f>IF($D151="","",(IF($C151="","",IF(ISNA(SUMIF('31'!$V:$V,$C151,'31'!$AB:$AB)),0,SUMIF('31'!$V:$V,$C151,'31'!$AB:$AB)))-IF($D151="","",IF(ISNA(SUMIF('31'!$B:$B,$D151,'31'!$L:$L)),0,SUMIF('31'!$B:$B,$D151,'31'!$L:$L)))))</f>
        <v/>
      </c>
      <c r="AK151" s="37" t="str">
        <f t="shared" si="8"/>
        <v/>
      </c>
      <c r="AL151" s="33" t="str">
        <f t="shared" si="9"/>
        <v/>
      </c>
    </row>
    <row r="152" spans="1:38" ht="17.399999999999999" hidden="1">
      <c r="A152" s="20">
        <v>40</v>
      </c>
      <c r="C152" s="41" t="str">
        <f>IF(D152="","",VLOOKUP('CUADRO GENERADO'!D152,'BASE DATOS CONDUCTORES'!B:C,2,FALSE))</f>
        <v/>
      </c>
      <c r="D152" s="30" t="str">
        <f>IFERROR(VLOOKUP(A152,'BASE DATOS CONDUCTORES'!$Y$4:$AB$1001,4,FALSE),"")</f>
        <v/>
      </c>
      <c r="E152" s="36" t="str">
        <f>IF(ISNA(VLOOKUP(D152,SALDOS!B:C,2,FALSE)),"",VLOOKUP(D152,SALDOS!B:C,2,FALSE))</f>
        <v/>
      </c>
      <c r="F152" s="36" t="str">
        <f>IF($D152="","",(IF($C152="","",IF(ISNA(SUMIF('1'!$V:$V,$C152,'1'!$AB:$AB)),0,SUMIF('1'!$V:$V,$C152,'1'!$AB:$AB)))-IF($D152="","",IF(ISNA(SUMIF('1'!$B:$B,$D152,'1'!$L:$L)),0,SUMIF('1'!$B:$B,$D152,'1'!$L:$L)))))</f>
        <v/>
      </c>
      <c r="G152" s="36" t="str">
        <f>IF($D152="","",(IF($C152="","",IF(ISNA(SUMIF('2'!$V:$V,$C152,'2'!$AB:$AB)),0,SUMIF('2'!$V:$V,$C152,'2'!$AB:$AB)))-IF($D152="","",IF(ISNA(SUMIF('2'!$B:$B,$D152,'2'!$L:$L)),0,SUMIF('2'!$B:$B,$D152,'2'!$L:$L)))))</f>
        <v/>
      </c>
      <c r="H152" s="36" t="str">
        <f>IF($D152="","",(IF($C152="","",IF(ISNA(SUMIF('3'!$V:$V,$C152,'3'!$AB:$AB)),0,SUMIF('3'!$V:$V,$C152,'3'!$AB:$AB)))-IF($D152="","",IF(ISNA(SUMIF('3'!$B:$B,$D152,'3'!$L:$L)),0,SUMIF('3'!$B:$B,$D152,'3'!$L:$L)))))</f>
        <v/>
      </c>
      <c r="I152" s="36" t="str">
        <f>IF($D152="","",(IF($C152="","",IF(ISNA(SUMIF('4'!$V:$V,$C152,'4'!$AB:$AB)),0,SUMIF('4'!$V:$V,$C152,'4'!$AB:$AB)))-IF($D152="","",IF(ISNA(SUMIF('4'!$B:$B,$D152,'4'!$L:$L)),0,SUMIF('4'!$B:$B,$D152,'4'!$L:$L)))))</f>
        <v/>
      </c>
      <c r="J152" s="36" t="str">
        <f>IF($D152="","",(IF($C152="","",IF(ISNA(SUMIF('5'!$V:$V,$C152,'5'!$AB:$AB)),0,SUMIF('5'!$V:$V,$C152,'5'!$AB:$AB)))-IF($D152="","",IF(ISNA(SUMIF('5'!$B:$B,$D152,'5'!$L:$L)),0,SUMIF('5'!$B:$B,$D152,'5'!$L:$L)))))</f>
        <v/>
      </c>
      <c r="K152" s="36" t="str">
        <f>IF($D152="","",(IF($C152="","",IF(ISNA(SUMIF('6'!$V:$V,$C152,'6'!$AB:$AB)),0,SUMIF('6'!$V:$V,$C152,'6'!$AB:$AB)))-IF($D152="","",IF(ISNA(SUMIF('6'!$B:$B,$D152,'6'!$L:$L)),0,SUMIF('6'!$B:$B,$D152,'6'!$L:$L)))))</f>
        <v/>
      </c>
      <c r="L152" s="36" t="str">
        <f>IF($D152="","",(IF($C152="","",IF(ISNA(SUMIF('7'!$V:$V,$C152,'7'!$AB:$AB)),0,SUMIF('7'!$V:$V,$C152,'7'!$AB:$AB)))-IF($D152="","",IF(ISNA(SUMIF('7'!$B:$B,$D152,'7'!$L:$L)),0,SUMIF('7'!$B:$B,$D152,'7'!$L:$L)))))</f>
        <v/>
      </c>
      <c r="M152" s="36" t="str">
        <f>IF($D152="","",(IF($C152="","",IF(ISNA(SUMIF('8'!$V:$V,$C152,'8'!$AB:$AB)),0,SUMIF('8'!$V:$V,$C152,'8'!$AB:$AB)))-IF($D152="","",IF(ISNA(SUMIF('8'!$B:$B,$D152,'8'!$L:$L)),0,SUMIF('8'!$B:$B,$D152,'8'!$L:$L)))))</f>
        <v/>
      </c>
      <c r="N152" s="36" t="str">
        <f>IF($D152="","",(IF($C152="","",IF(ISNA(SUMIF('9'!$V:$V,$C152,'9'!$AB:$AB)),0,SUMIF('9'!$V:$V,$C152,'9'!$AB:$AB)))-IF($D152="","",IF(ISNA(SUMIF('9'!$B:$B,$D152,'9'!$L:$L)),0,SUMIF('9'!$B:$B,$D152,'9'!$L:$L)))))</f>
        <v/>
      </c>
      <c r="O152" s="36" t="str">
        <f>IF($D152="","",(IF($C152="","",IF(ISNA(SUMIF('10'!$V:$V,$C152,'10'!$AB:$AB)),0,SUMIF('10'!$V:$V,$C152,'10'!$AB:$AB)))-IF($D152="","",IF(ISNA(SUMIF('10'!$B:$B,$D152,'10'!$L:$L)),0,SUMIF('10'!$B:$B,$D152,'10'!$L:$L)))))</f>
        <v/>
      </c>
      <c r="P152" s="36" t="str">
        <f>IF($D152="","",(IF($C152="","",IF(ISNA(SUMIF('11'!$V:$V,$C152,'11'!$AB:$AB)),0,SUMIF('11'!$V:$V,$C152,'11'!$AB:$AB)))-IF($D152="","",IF(ISNA(SUMIF('11'!$B:$B,$D152,'11'!$L:$L)),0,SUMIF('11'!$B:$B,$D152,'11'!$L:$L)))))</f>
        <v/>
      </c>
      <c r="Q152" s="36" t="str">
        <f>IF($D152="","",(IF($C152="","",IF(ISNA(SUMIF('12'!$V:$V,$C152,'12'!$AB:$AB)),0,SUMIF('12'!$V:$V,$C152,'12'!$AB:$AB)))-IF($D152="","",IF(ISNA(SUMIF('12'!$B:$B,$D152,'12'!$L:$L)),0,SUMIF('12'!$B:$B,$D152,'12'!$L:$L)))))</f>
        <v/>
      </c>
      <c r="R152" s="36" t="str">
        <f>IF($D152="","",(IF($C152="","",IF(ISNA(SUMIF('13'!$V:$V,$C152,'13'!$AB:$AB)),0,SUMIF('13'!$V:$V,$C152,'13'!$AB:$AB)))-IF($D152="","",IF(ISNA(SUMIF('13'!$B:$B,$D152,'13'!$L:$L)),0,SUMIF('13'!$B:$B,$D152,'13'!$L:$L)))))</f>
        <v/>
      </c>
      <c r="S152" s="36" t="str">
        <f>IF($D152="","",(IF($C152="","",IF(ISNA(SUMIF('14'!$V:$V,$C152,'14'!$AB:$AB)),0,SUMIF('14'!$V:$V,$C152,'14'!$AB:$AB)))-IF($D152="","",IF(ISNA(SUMIF('14'!$B:$B,$D152,'14'!$L:$L)),0,SUMIF('14'!$B:$B,$D152,'14'!$L:$L)))))</f>
        <v/>
      </c>
      <c r="T152" s="36" t="str">
        <f>IF($D152="","",(IF($C152="","",IF(ISNA(SUMIF('15'!$V:$V,$C152,'15'!$AB:$AB)),0,SUMIF('15'!$V:$V,$C152,'15'!$AB:$AB)))-IF($D152="","",IF(ISNA(SUMIF('15'!$B:$B,$D152,'15'!$L:$L)),0,SUMIF('15'!$B:$B,$D152,'15'!$L:$L)))))</f>
        <v/>
      </c>
      <c r="U152" s="36" t="str">
        <f>IF($D152="","",(IF($C152="","",IF(ISNA(SUMIF('16'!$V:$V,$C152,'16'!$AB:$AB)),0,SUMIF('16'!$V:$V,$C152,'16'!$AB:$AB)))-IF($D152="","",IF(ISNA(SUMIF('16'!$B:$B,$D152,'16'!$L:$L)),0,SUMIF('16'!$B:$B,$D152,'16'!$L:$L)))))</f>
        <v/>
      </c>
      <c r="V152" s="36" t="str">
        <f>IF($D152="","",(IF($C152="","",IF(ISNA(SUMIF('17'!$V:$V,$C152,'17'!$AB:$AB)),0,SUMIF('17'!$V:$V,$C152,'17'!$AB:$AB)))-IF($D152="","",IF(ISNA(SUMIF('17'!$B:$B,$D152,'17'!$L:$L)),0,SUMIF('17'!$B:$B,$D152,'17'!$L:$L)))))</f>
        <v/>
      </c>
      <c r="W152" s="36" t="str">
        <f>IF($D152="","",(IF($C152="","",IF(ISNA(SUMIF('18'!$V:$V,$C152,'18'!$AB:$AB)),0,SUMIF('18'!$V:$V,$C152,'18'!$AB:$AB)))-IF($D152="","",IF(ISNA(SUMIF('18'!$B:$B,$D152,'18'!$L:$L)),0,SUMIF('18'!$B:$B,$D152,'18'!$L:$L)))))</f>
        <v/>
      </c>
      <c r="X152" s="36" t="str">
        <f>IF($D152="","",(IF($C152="","",IF(ISNA(SUMIF('19'!$V:$V,$C152,'19'!$AB:$AB)),0,SUMIF('19'!$V:$V,$C152,'19'!$AB:$AB)))-IF($D152="","",IF(ISNA(SUMIF('19'!$B:$B,$D152,'19'!$L:$L)),0,SUMIF('19'!$B:$B,$D152,'19'!$L:$L)))))</f>
        <v/>
      </c>
      <c r="Y152" s="36" t="str">
        <f>IF($D152="","",(IF($C152="","",IF(ISNA(SUMIF('20'!$V:$V,$C152,'20'!$AB:$AB)),0,SUMIF('20'!$V:$V,$C152,'20'!$AB:$AB)))-IF($D152="","",IF(ISNA(SUMIF('20'!$B:$B,$D152,'20'!$L:$L)),0,SUMIF('20'!$B:$B,$D152,'20'!$L:$L)))))</f>
        <v/>
      </c>
      <c r="Z152" s="36" t="str">
        <f>IF($D152="","",(IF($C152="","",IF(ISNA(SUMIF('21'!$V:$V,$C152,'21'!$AB:$AB)),0,SUMIF('21'!$V:$V,$C152,'21'!$AB:$AB)))-IF($D152="","",IF(ISNA(SUMIF('21'!$B:$B,$D152,'21'!$L:$L)),0,SUMIF('21'!$B:$B,$D152,'21'!$L:$L)))))</f>
        <v/>
      </c>
      <c r="AA152" s="36" t="str">
        <f>IF($D152="","",(IF($C152="","",IF(ISNA(SUMIF('22'!$V:$V,$C152,'22'!$AB:$AB)),0,SUMIF('22'!$V:$V,$C152,'22'!$AB:$AB)))-IF($D152="","",IF(ISNA(SUMIF('22'!$B:$B,$D152,'22'!$L:$L)),0,SUMIF('22'!$B:$B,$D152,'22'!$L:$L)))))</f>
        <v/>
      </c>
      <c r="AB152" s="36" t="str">
        <f>IF($D152="","",(IF($C152="","",IF(ISNA(SUMIF('23'!$V:$V,$C152,'23'!$AB:$AB)),0,SUMIF('23'!$V:$V,$C152,'23'!$AB:$AB)))-IF($D152="","",IF(ISNA(SUMIF('23'!$B:$B,$D152,'23'!$L:$L)),0,SUMIF('23'!$B:$B,$D152,'23'!$L:$L)))))</f>
        <v/>
      </c>
      <c r="AC152" s="36" t="str">
        <f>IF($D152="","",(IF($C152="","",IF(ISNA(SUMIF('24'!$V:$V,$C152,'24'!$AB:$AB)),0,SUMIF('24'!$V:$V,$C152,'24'!$AB:$AB)))-IF($D152="","",IF(ISNA(SUMIF('24'!$B:$B,$D152,'24'!$L:$L)),0,SUMIF('24'!$B:$B,$D152,'24'!$L:$L)))))</f>
        <v/>
      </c>
      <c r="AD152" s="36" t="str">
        <f>IF($D152="","",(IF($C152="","",IF(ISNA(SUMIF('25'!$V:$V,$C152,'25'!$AB:$AB)),0,SUMIF('25'!$V:$V,$C152,'25'!$AB:$AB)))-IF($D152="","",IF(ISNA(SUMIF('25'!$B:$B,$D152,'25'!$L:$L)),0,SUMIF('25'!$B:$B,$D152,'25'!$L:$L)))))</f>
        <v/>
      </c>
      <c r="AE152" s="36" t="str">
        <f>IF($D152="","",(IF($C152="","",IF(ISNA(SUMIF('26'!$V:$V,$C152,'26'!$AB:$AB)),0,SUMIF('26'!$V:$V,$C152,'26'!$AB:$AB)))-IF($D152="","",IF(ISNA(SUMIF('26'!$B:$B,$D152,'26'!$L:$L)),0,SUMIF('26'!$B:$B,$D152,'26'!$L:$L)))))</f>
        <v/>
      </c>
      <c r="AF152" s="36" t="str">
        <f>IF($D152="","",(IF($C152="","",IF(ISNA(SUMIF('27'!$V:$V,$C152,'27'!$AB:$AB)),0,SUMIF('27'!$V:$V,$C152,'27'!$AB:$AB)))-IF($D152="","",IF(ISNA(SUMIF('27'!$B:$B,$D152,'27'!$L:$L)),0,SUMIF('27'!$B:$B,$D152,'27'!$L:$L)))))</f>
        <v/>
      </c>
      <c r="AG152" s="36" t="str">
        <f>IF($D152="","",(IF($C152="","",IF(ISNA(SUMIF('28'!$V:$V,$C152,'28'!$AB:$AB)),0,SUMIF('28'!$V:$V,$C152,'28'!$AB:$AB)))-IF($D152="","",IF(ISNA(SUMIF('28'!$B:$B,$D152,'28'!$L:$L)),0,SUMIF('28'!$B:$B,$D152,'28'!$L:$L)))))</f>
        <v/>
      </c>
      <c r="AH152" s="36" t="str">
        <f>IF($D152="","",(IF($C152="","",IF(ISNA(SUMIF('29'!$V:$V,$C152,'29'!$AB:$AB)),0,SUMIF('29'!$V:$V,$C152,'29'!$AB:$AB)))-IF($D152="","",IF(ISNA(SUMIF('29'!$B:$B,$D152,'29'!$L:$L)),0,SUMIF('29'!$B:$B,$D152,'29'!$L:$L)))))</f>
        <v/>
      </c>
      <c r="AI152" s="36" t="str">
        <f>IF($D152="","",(IF($C152="","",IF(ISNA(SUMIF('30'!$V:$V,$C152,'30'!$AB:$AB)),0,SUMIF('30'!$V:$V,$C152,'30'!$AB:$AB)))-IF($D152="","",IF(ISNA(SUMIF('30'!$B:$B,$D152,'30'!$L:$L)),0,SUMIF('30'!$B:$B,$D152,'30'!$L:$L)))))</f>
        <v/>
      </c>
      <c r="AJ152" s="36" t="str">
        <f>IF($D152="","",(IF($C152="","",IF(ISNA(SUMIF('31'!$V:$V,$C152,'31'!$AB:$AB)),0,SUMIF('31'!$V:$V,$C152,'31'!$AB:$AB)))-IF($D152="","",IF(ISNA(SUMIF('31'!$B:$B,$D152,'31'!$L:$L)),0,SUMIF('31'!$B:$B,$D152,'31'!$L:$L)))))</f>
        <v/>
      </c>
      <c r="AK152" s="37" t="str">
        <f t="shared" si="8"/>
        <v/>
      </c>
      <c r="AL152" s="33" t="str">
        <f t="shared" si="9"/>
        <v/>
      </c>
    </row>
    <row r="153" spans="1:38" ht="17.399999999999999" hidden="1">
      <c r="A153" s="20">
        <v>41</v>
      </c>
      <c r="C153" s="41" t="str">
        <f>IF(D153="","",VLOOKUP('CUADRO GENERADO'!D153,'BASE DATOS CONDUCTORES'!B:C,2,FALSE))</f>
        <v/>
      </c>
      <c r="D153" s="30" t="str">
        <f>IFERROR(VLOOKUP(A153,'BASE DATOS CONDUCTORES'!$Y$4:$AB$1001,4,FALSE),"")</f>
        <v/>
      </c>
      <c r="E153" s="36" t="str">
        <f>IF(ISNA(VLOOKUP(D153,SALDOS!B:C,2,FALSE)),"",VLOOKUP(D153,SALDOS!B:C,2,FALSE))</f>
        <v/>
      </c>
      <c r="F153" s="36" t="str">
        <f>IF($D153="","",(IF($C153="","",IF(ISNA(SUMIF('1'!$V:$V,$C153,'1'!$AB:$AB)),0,SUMIF('1'!$V:$V,$C153,'1'!$AB:$AB)))-IF($D153="","",IF(ISNA(SUMIF('1'!$B:$B,$D153,'1'!$L:$L)),0,SUMIF('1'!$B:$B,$D153,'1'!$L:$L)))))</f>
        <v/>
      </c>
      <c r="G153" s="36" t="str">
        <f>IF($D153="","",(IF($C153="","",IF(ISNA(SUMIF('2'!$V:$V,$C153,'2'!$AB:$AB)),0,SUMIF('2'!$V:$V,$C153,'2'!$AB:$AB)))-IF($D153="","",IF(ISNA(SUMIF('2'!$B:$B,$D153,'2'!$L:$L)),0,SUMIF('2'!$B:$B,$D153,'2'!$L:$L)))))</f>
        <v/>
      </c>
      <c r="H153" s="36" t="str">
        <f>IF($D153="","",(IF($C153="","",IF(ISNA(SUMIF('3'!$V:$V,$C153,'3'!$AB:$AB)),0,SUMIF('3'!$V:$V,$C153,'3'!$AB:$AB)))-IF($D153="","",IF(ISNA(SUMIF('3'!$B:$B,$D153,'3'!$L:$L)),0,SUMIF('3'!$B:$B,$D153,'3'!$L:$L)))))</f>
        <v/>
      </c>
      <c r="I153" s="36" t="str">
        <f>IF($D153="","",(IF($C153="","",IF(ISNA(SUMIF('4'!$V:$V,$C153,'4'!$AB:$AB)),0,SUMIF('4'!$V:$V,$C153,'4'!$AB:$AB)))-IF($D153="","",IF(ISNA(SUMIF('4'!$B:$B,$D153,'4'!$L:$L)),0,SUMIF('4'!$B:$B,$D153,'4'!$L:$L)))))</f>
        <v/>
      </c>
      <c r="J153" s="36" t="str">
        <f>IF($D153="","",(IF($C153="","",IF(ISNA(SUMIF('5'!$V:$V,$C153,'5'!$AB:$AB)),0,SUMIF('5'!$V:$V,$C153,'5'!$AB:$AB)))-IF($D153="","",IF(ISNA(SUMIF('5'!$B:$B,$D153,'5'!$L:$L)),0,SUMIF('5'!$B:$B,$D153,'5'!$L:$L)))))</f>
        <v/>
      </c>
      <c r="K153" s="36" t="str">
        <f>IF($D153="","",(IF($C153="","",IF(ISNA(SUMIF('6'!$V:$V,$C153,'6'!$AB:$AB)),0,SUMIF('6'!$V:$V,$C153,'6'!$AB:$AB)))-IF($D153="","",IF(ISNA(SUMIF('6'!$B:$B,$D153,'6'!$L:$L)),0,SUMIF('6'!$B:$B,$D153,'6'!$L:$L)))))</f>
        <v/>
      </c>
      <c r="L153" s="36" t="str">
        <f>IF($D153="","",(IF($C153="","",IF(ISNA(SUMIF('7'!$V:$V,$C153,'7'!$AB:$AB)),0,SUMIF('7'!$V:$V,$C153,'7'!$AB:$AB)))-IF($D153="","",IF(ISNA(SUMIF('7'!$B:$B,$D153,'7'!$L:$L)),0,SUMIF('7'!$B:$B,$D153,'7'!$L:$L)))))</f>
        <v/>
      </c>
      <c r="M153" s="36" t="str">
        <f>IF($D153="","",(IF($C153="","",IF(ISNA(SUMIF('8'!$V:$V,$C153,'8'!$AB:$AB)),0,SUMIF('8'!$V:$V,$C153,'8'!$AB:$AB)))-IF($D153="","",IF(ISNA(SUMIF('8'!$B:$B,$D153,'8'!$L:$L)),0,SUMIF('8'!$B:$B,$D153,'8'!$L:$L)))))</f>
        <v/>
      </c>
      <c r="N153" s="36" t="str">
        <f>IF($D153="","",(IF($C153="","",IF(ISNA(SUMIF('9'!$V:$V,$C153,'9'!$AB:$AB)),0,SUMIF('9'!$V:$V,$C153,'9'!$AB:$AB)))-IF($D153="","",IF(ISNA(SUMIF('9'!$B:$B,$D153,'9'!$L:$L)),0,SUMIF('9'!$B:$B,$D153,'9'!$L:$L)))))</f>
        <v/>
      </c>
      <c r="O153" s="36" t="str">
        <f>IF($D153="","",(IF($C153="","",IF(ISNA(SUMIF('10'!$V:$V,$C153,'10'!$AB:$AB)),0,SUMIF('10'!$V:$V,$C153,'10'!$AB:$AB)))-IF($D153="","",IF(ISNA(SUMIF('10'!$B:$B,$D153,'10'!$L:$L)),0,SUMIF('10'!$B:$B,$D153,'10'!$L:$L)))))</f>
        <v/>
      </c>
      <c r="P153" s="36" t="str">
        <f>IF($D153="","",(IF($C153="","",IF(ISNA(SUMIF('11'!$V:$V,$C153,'11'!$AB:$AB)),0,SUMIF('11'!$V:$V,$C153,'11'!$AB:$AB)))-IF($D153="","",IF(ISNA(SUMIF('11'!$B:$B,$D153,'11'!$L:$L)),0,SUMIF('11'!$B:$B,$D153,'11'!$L:$L)))))</f>
        <v/>
      </c>
      <c r="Q153" s="36" t="str">
        <f>IF($D153="","",(IF($C153="","",IF(ISNA(SUMIF('12'!$V:$V,$C153,'12'!$AB:$AB)),0,SUMIF('12'!$V:$V,$C153,'12'!$AB:$AB)))-IF($D153="","",IF(ISNA(SUMIF('12'!$B:$B,$D153,'12'!$L:$L)),0,SUMIF('12'!$B:$B,$D153,'12'!$L:$L)))))</f>
        <v/>
      </c>
      <c r="R153" s="36" t="str">
        <f>IF($D153="","",(IF($C153="","",IF(ISNA(SUMIF('13'!$V:$V,$C153,'13'!$AB:$AB)),0,SUMIF('13'!$V:$V,$C153,'13'!$AB:$AB)))-IF($D153="","",IF(ISNA(SUMIF('13'!$B:$B,$D153,'13'!$L:$L)),0,SUMIF('13'!$B:$B,$D153,'13'!$L:$L)))))</f>
        <v/>
      </c>
      <c r="S153" s="36" t="str">
        <f>IF($D153="","",(IF($C153="","",IF(ISNA(SUMIF('14'!$V:$V,$C153,'14'!$AB:$AB)),0,SUMIF('14'!$V:$V,$C153,'14'!$AB:$AB)))-IF($D153="","",IF(ISNA(SUMIF('14'!$B:$B,$D153,'14'!$L:$L)),0,SUMIF('14'!$B:$B,$D153,'14'!$L:$L)))))</f>
        <v/>
      </c>
      <c r="T153" s="36" t="str">
        <f>IF($D153="","",(IF($C153="","",IF(ISNA(SUMIF('15'!$V:$V,$C153,'15'!$AB:$AB)),0,SUMIF('15'!$V:$V,$C153,'15'!$AB:$AB)))-IF($D153="","",IF(ISNA(SUMIF('15'!$B:$B,$D153,'15'!$L:$L)),0,SUMIF('15'!$B:$B,$D153,'15'!$L:$L)))))</f>
        <v/>
      </c>
      <c r="U153" s="36" t="str">
        <f>IF($D153="","",(IF($C153="","",IF(ISNA(SUMIF('16'!$V:$V,$C153,'16'!$AB:$AB)),0,SUMIF('16'!$V:$V,$C153,'16'!$AB:$AB)))-IF($D153="","",IF(ISNA(SUMIF('16'!$B:$B,$D153,'16'!$L:$L)),0,SUMIF('16'!$B:$B,$D153,'16'!$L:$L)))))</f>
        <v/>
      </c>
      <c r="V153" s="36" t="str">
        <f>IF($D153="","",(IF($C153="","",IF(ISNA(SUMIF('17'!$V:$V,$C153,'17'!$AB:$AB)),0,SUMIF('17'!$V:$V,$C153,'17'!$AB:$AB)))-IF($D153="","",IF(ISNA(SUMIF('17'!$B:$B,$D153,'17'!$L:$L)),0,SUMIF('17'!$B:$B,$D153,'17'!$L:$L)))))</f>
        <v/>
      </c>
      <c r="W153" s="36" t="str">
        <f>IF($D153="","",(IF($C153="","",IF(ISNA(SUMIF('18'!$V:$V,$C153,'18'!$AB:$AB)),0,SUMIF('18'!$V:$V,$C153,'18'!$AB:$AB)))-IF($D153="","",IF(ISNA(SUMIF('18'!$B:$B,$D153,'18'!$L:$L)),0,SUMIF('18'!$B:$B,$D153,'18'!$L:$L)))))</f>
        <v/>
      </c>
      <c r="X153" s="36" t="str">
        <f>IF($D153="","",(IF($C153="","",IF(ISNA(SUMIF('19'!$V:$V,$C153,'19'!$AB:$AB)),0,SUMIF('19'!$V:$V,$C153,'19'!$AB:$AB)))-IF($D153="","",IF(ISNA(SUMIF('19'!$B:$B,$D153,'19'!$L:$L)),0,SUMIF('19'!$B:$B,$D153,'19'!$L:$L)))))</f>
        <v/>
      </c>
      <c r="Y153" s="36" t="str">
        <f>IF($D153="","",(IF($C153="","",IF(ISNA(SUMIF('20'!$V:$V,$C153,'20'!$AB:$AB)),0,SUMIF('20'!$V:$V,$C153,'20'!$AB:$AB)))-IF($D153="","",IF(ISNA(SUMIF('20'!$B:$B,$D153,'20'!$L:$L)),0,SUMIF('20'!$B:$B,$D153,'20'!$L:$L)))))</f>
        <v/>
      </c>
      <c r="Z153" s="36" t="str">
        <f>IF($D153="","",(IF($C153="","",IF(ISNA(SUMIF('21'!$V:$V,$C153,'21'!$AB:$AB)),0,SUMIF('21'!$V:$V,$C153,'21'!$AB:$AB)))-IF($D153="","",IF(ISNA(SUMIF('21'!$B:$B,$D153,'21'!$L:$L)),0,SUMIF('21'!$B:$B,$D153,'21'!$L:$L)))))</f>
        <v/>
      </c>
      <c r="AA153" s="36" t="str">
        <f>IF($D153="","",(IF($C153="","",IF(ISNA(SUMIF('22'!$V:$V,$C153,'22'!$AB:$AB)),0,SUMIF('22'!$V:$V,$C153,'22'!$AB:$AB)))-IF($D153="","",IF(ISNA(SUMIF('22'!$B:$B,$D153,'22'!$L:$L)),0,SUMIF('22'!$B:$B,$D153,'22'!$L:$L)))))</f>
        <v/>
      </c>
      <c r="AB153" s="36" t="str">
        <f>IF($D153="","",(IF($C153="","",IF(ISNA(SUMIF('23'!$V:$V,$C153,'23'!$AB:$AB)),0,SUMIF('23'!$V:$V,$C153,'23'!$AB:$AB)))-IF($D153="","",IF(ISNA(SUMIF('23'!$B:$B,$D153,'23'!$L:$L)),0,SUMIF('23'!$B:$B,$D153,'23'!$L:$L)))))</f>
        <v/>
      </c>
      <c r="AC153" s="36" t="str">
        <f>IF($D153="","",(IF($C153="","",IF(ISNA(SUMIF('24'!$V:$V,$C153,'24'!$AB:$AB)),0,SUMIF('24'!$V:$V,$C153,'24'!$AB:$AB)))-IF($D153="","",IF(ISNA(SUMIF('24'!$B:$B,$D153,'24'!$L:$L)),0,SUMIF('24'!$B:$B,$D153,'24'!$L:$L)))))</f>
        <v/>
      </c>
      <c r="AD153" s="36" t="str">
        <f>IF($D153="","",(IF($C153="","",IF(ISNA(SUMIF('25'!$V:$V,$C153,'25'!$AB:$AB)),0,SUMIF('25'!$V:$V,$C153,'25'!$AB:$AB)))-IF($D153="","",IF(ISNA(SUMIF('25'!$B:$B,$D153,'25'!$L:$L)),0,SUMIF('25'!$B:$B,$D153,'25'!$L:$L)))))</f>
        <v/>
      </c>
      <c r="AE153" s="36" t="str">
        <f>IF($D153="","",(IF($C153="","",IF(ISNA(SUMIF('26'!$V:$V,$C153,'26'!$AB:$AB)),0,SUMIF('26'!$V:$V,$C153,'26'!$AB:$AB)))-IF($D153="","",IF(ISNA(SUMIF('26'!$B:$B,$D153,'26'!$L:$L)),0,SUMIF('26'!$B:$B,$D153,'26'!$L:$L)))))</f>
        <v/>
      </c>
      <c r="AF153" s="36" t="str">
        <f>IF($D153="","",(IF($C153="","",IF(ISNA(SUMIF('27'!$V:$V,$C153,'27'!$AB:$AB)),0,SUMIF('27'!$V:$V,$C153,'27'!$AB:$AB)))-IF($D153="","",IF(ISNA(SUMIF('27'!$B:$B,$D153,'27'!$L:$L)),0,SUMIF('27'!$B:$B,$D153,'27'!$L:$L)))))</f>
        <v/>
      </c>
      <c r="AG153" s="36" t="str">
        <f>IF($D153="","",(IF($C153="","",IF(ISNA(SUMIF('28'!$V:$V,$C153,'28'!$AB:$AB)),0,SUMIF('28'!$V:$V,$C153,'28'!$AB:$AB)))-IF($D153="","",IF(ISNA(SUMIF('28'!$B:$B,$D153,'28'!$L:$L)),0,SUMIF('28'!$B:$B,$D153,'28'!$L:$L)))))</f>
        <v/>
      </c>
      <c r="AH153" s="36" t="str">
        <f>IF($D153="","",(IF($C153="","",IF(ISNA(SUMIF('29'!$V:$V,$C153,'29'!$AB:$AB)),0,SUMIF('29'!$V:$V,$C153,'29'!$AB:$AB)))-IF($D153="","",IF(ISNA(SUMIF('29'!$B:$B,$D153,'29'!$L:$L)),0,SUMIF('29'!$B:$B,$D153,'29'!$L:$L)))))</f>
        <v/>
      </c>
      <c r="AI153" s="36" t="str">
        <f>IF($D153="","",(IF($C153="","",IF(ISNA(SUMIF('30'!$V:$V,$C153,'30'!$AB:$AB)),0,SUMIF('30'!$V:$V,$C153,'30'!$AB:$AB)))-IF($D153="","",IF(ISNA(SUMIF('30'!$B:$B,$D153,'30'!$L:$L)),0,SUMIF('30'!$B:$B,$D153,'30'!$L:$L)))))</f>
        <v/>
      </c>
      <c r="AJ153" s="36" t="str">
        <f>IF($D153="","",(IF($C153="","",IF(ISNA(SUMIF('31'!$V:$V,$C153,'31'!$AB:$AB)),0,SUMIF('31'!$V:$V,$C153,'31'!$AB:$AB)))-IF($D153="","",IF(ISNA(SUMIF('31'!$B:$B,$D153,'31'!$L:$L)),0,SUMIF('31'!$B:$B,$D153,'31'!$L:$L)))))</f>
        <v/>
      </c>
      <c r="AK153" s="37" t="str">
        <f t="shared" si="8"/>
        <v/>
      </c>
      <c r="AL153" s="33" t="str">
        <f t="shared" si="9"/>
        <v/>
      </c>
    </row>
    <row r="154" spans="1:38" ht="17.399999999999999" hidden="1">
      <c r="A154" s="20">
        <v>42</v>
      </c>
      <c r="C154" s="41" t="str">
        <f>IF(D154="","",VLOOKUP('CUADRO GENERADO'!D154,'BASE DATOS CONDUCTORES'!B:C,2,FALSE))</f>
        <v/>
      </c>
      <c r="D154" s="30" t="str">
        <f>IFERROR(VLOOKUP(A154,'BASE DATOS CONDUCTORES'!$Y$4:$AB$1001,4,FALSE),"")</f>
        <v/>
      </c>
      <c r="E154" s="36" t="str">
        <f>IF(ISNA(VLOOKUP(D154,SALDOS!B:C,2,FALSE)),"",VLOOKUP(D154,SALDOS!B:C,2,FALSE))</f>
        <v/>
      </c>
      <c r="F154" s="36" t="str">
        <f>IF($D154="","",(IF($C154="","",IF(ISNA(SUMIF('1'!$V:$V,$C154,'1'!$AB:$AB)),0,SUMIF('1'!$V:$V,$C154,'1'!$AB:$AB)))-IF($D154="","",IF(ISNA(SUMIF('1'!$B:$B,$D154,'1'!$L:$L)),0,SUMIF('1'!$B:$B,$D154,'1'!$L:$L)))))</f>
        <v/>
      </c>
      <c r="G154" s="36" t="str">
        <f>IF($D154="","",(IF($C154="","",IF(ISNA(SUMIF('2'!$V:$V,$C154,'2'!$AB:$AB)),0,SUMIF('2'!$V:$V,$C154,'2'!$AB:$AB)))-IF($D154="","",IF(ISNA(SUMIF('2'!$B:$B,$D154,'2'!$L:$L)),0,SUMIF('2'!$B:$B,$D154,'2'!$L:$L)))))</f>
        <v/>
      </c>
      <c r="H154" s="36" t="str">
        <f>IF($D154="","",(IF($C154="","",IF(ISNA(SUMIF('3'!$V:$V,$C154,'3'!$AB:$AB)),0,SUMIF('3'!$V:$V,$C154,'3'!$AB:$AB)))-IF($D154="","",IF(ISNA(SUMIF('3'!$B:$B,$D154,'3'!$L:$L)),0,SUMIF('3'!$B:$B,$D154,'3'!$L:$L)))))</f>
        <v/>
      </c>
      <c r="I154" s="36" t="str">
        <f>IF($D154="","",(IF($C154="","",IF(ISNA(SUMIF('4'!$V:$V,$C154,'4'!$AB:$AB)),0,SUMIF('4'!$V:$V,$C154,'4'!$AB:$AB)))-IF($D154="","",IF(ISNA(SUMIF('4'!$B:$B,$D154,'4'!$L:$L)),0,SUMIF('4'!$B:$B,$D154,'4'!$L:$L)))))</f>
        <v/>
      </c>
      <c r="J154" s="36" t="str">
        <f>IF($D154="","",(IF($C154="","",IF(ISNA(SUMIF('5'!$V:$V,$C154,'5'!$AB:$AB)),0,SUMIF('5'!$V:$V,$C154,'5'!$AB:$AB)))-IF($D154="","",IF(ISNA(SUMIF('5'!$B:$B,$D154,'5'!$L:$L)),0,SUMIF('5'!$B:$B,$D154,'5'!$L:$L)))))</f>
        <v/>
      </c>
      <c r="K154" s="36" t="str">
        <f>IF($D154="","",(IF($C154="","",IF(ISNA(SUMIF('6'!$V:$V,$C154,'6'!$AB:$AB)),0,SUMIF('6'!$V:$V,$C154,'6'!$AB:$AB)))-IF($D154="","",IF(ISNA(SUMIF('6'!$B:$B,$D154,'6'!$L:$L)),0,SUMIF('6'!$B:$B,$D154,'6'!$L:$L)))))</f>
        <v/>
      </c>
      <c r="L154" s="36" t="str">
        <f>IF($D154="","",(IF($C154="","",IF(ISNA(SUMIF('7'!$V:$V,$C154,'7'!$AB:$AB)),0,SUMIF('7'!$V:$V,$C154,'7'!$AB:$AB)))-IF($D154="","",IF(ISNA(SUMIF('7'!$B:$B,$D154,'7'!$L:$L)),0,SUMIF('7'!$B:$B,$D154,'7'!$L:$L)))))</f>
        <v/>
      </c>
      <c r="M154" s="36" t="str">
        <f>IF($D154="","",(IF($C154="","",IF(ISNA(SUMIF('8'!$V:$V,$C154,'8'!$AB:$AB)),0,SUMIF('8'!$V:$V,$C154,'8'!$AB:$AB)))-IF($D154="","",IF(ISNA(SUMIF('8'!$B:$B,$D154,'8'!$L:$L)),0,SUMIF('8'!$B:$B,$D154,'8'!$L:$L)))))</f>
        <v/>
      </c>
      <c r="N154" s="36" t="str">
        <f>IF($D154="","",(IF($C154="","",IF(ISNA(SUMIF('9'!$V:$V,$C154,'9'!$AB:$AB)),0,SUMIF('9'!$V:$V,$C154,'9'!$AB:$AB)))-IF($D154="","",IF(ISNA(SUMIF('9'!$B:$B,$D154,'9'!$L:$L)),0,SUMIF('9'!$B:$B,$D154,'9'!$L:$L)))))</f>
        <v/>
      </c>
      <c r="O154" s="36" t="str">
        <f>IF($D154="","",(IF($C154="","",IF(ISNA(SUMIF('10'!$V:$V,$C154,'10'!$AB:$AB)),0,SUMIF('10'!$V:$V,$C154,'10'!$AB:$AB)))-IF($D154="","",IF(ISNA(SUMIF('10'!$B:$B,$D154,'10'!$L:$L)),0,SUMIF('10'!$B:$B,$D154,'10'!$L:$L)))))</f>
        <v/>
      </c>
      <c r="P154" s="36" t="str">
        <f>IF($D154="","",(IF($C154="","",IF(ISNA(SUMIF('11'!$V:$V,$C154,'11'!$AB:$AB)),0,SUMIF('11'!$V:$V,$C154,'11'!$AB:$AB)))-IF($D154="","",IF(ISNA(SUMIF('11'!$B:$B,$D154,'11'!$L:$L)),0,SUMIF('11'!$B:$B,$D154,'11'!$L:$L)))))</f>
        <v/>
      </c>
      <c r="Q154" s="36" t="str">
        <f>IF($D154="","",(IF($C154="","",IF(ISNA(SUMIF('12'!$V:$V,$C154,'12'!$AB:$AB)),0,SUMIF('12'!$V:$V,$C154,'12'!$AB:$AB)))-IF($D154="","",IF(ISNA(SUMIF('12'!$B:$B,$D154,'12'!$L:$L)),0,SUMIF('12'!$B:$B,$D154,'12'!$L:$L)))))</f>
        <v/>
      </c>
      <c r="R154" s="36" t="str">
        <f>IF($D154="","",(IF($C154="","",IF(ISNA(SUMIF('13'!$V:$V,$C154,'13'!$AB:$AB)),0,SUMIF('13'!$V:$V,$C154,'13'!$AB:$AB)))-IF($D154="","",IF(ISNA(SUMIF('13'!$B:$B,$D154,'13'!$L:$L)),0,SUMIF('13'!$B:$B,$D154,'13'!$L:$L)))))</f>
        <v/>
      </c>
      <c r="S154" s="36" t="str">
        <f>IF($D154="","",(IF($C154="","",IF(ISNA(SUMIF('14'!$V:$V,$C154,'14'!$AB:$AB)),0,SUMIF('14'!$V:$V,$C154,'14'!$AB:$AB)))-IF($D154="","",IF(ISNA(SUMIF('14'!$B:$B,$D154,'14'!$L:$L)),0,SUMIF('14'!$B:$B,$D154,'14'!$L:$L)))))</f>
        <v/>
      </c>
      <c r="T154" s="36" t="str">
        <f>IF($D154="","",(IF($C154="","",IF(ISNA(SUMIF('15'!$V:$V,$C154,'15'!$AB:$AB)),0,SUMIF('15'!$V:$V,$C154,'15'!$AB:$AB)))-IF($D154="","",IF(ISNA(SUMIF('15'!$B:$B,$D154,'15'!$L:$L)),0,SUMIF('15'!$B:$B,$D154,'15'!$L:$L)))))</f>
        <v/>
      </c>
      <c r="U154" s="36" t="str">
        <f>IF($D154="","",(IF($C154="","",IF(ISNA(SUMIF('16'!$V:$V,$C154,'16'!$AB:$AB)),0,SUMIF('16'!$V:$V,$C154,'16'!$AB:$AB)))-IF($D154="","",IF(ISNA(SUMIF('16'!$B:$B,$D154,'16'!$L:$L)),0,SUMIF('16'!$B:$B,$D154,'16'!$L:$L)))))</f>
        <v/>
      </c>
      <c r="V154" s="36" t="str">
        <f>IF($D154="","",(IF($C154="","",IF(ISNA(SUMIF('17'!$V:$V,$C154,'17'!$AB:$AB)),0,SUMIF('17'!$V:$V,$C154,'17'!$AB:$AB)))-IF($D154="","",IF(ISNA(SUMIF('17'!$B:$B,$D154,'17'!$L:$L)),0,SUMIF('17'!$B:$B,$D154,'17'!$L:$L)))))</f>
        <v/>
      </c>
      <c r="W154" s="36" t="str">
        <f>IF($D154="","",(IF($C154="","",IF(ISNA(SUMIF('18'!$V:$V,$C154,'18'!$AB:$AB)),0,SUMIF('18'!$V:$V,$C154,'18'!$AB:$AB)))-IF($D154="","",IF(ISNA(SUMIF('18'!$B:$B,$D154,'18'!$L:$L)),0,SUMIF('18'!$B:$B,$D154,'18'!$L:$L)))))</f>
        <v/>
      </c>
      <c r="X154" s="36" t="str">
        <f>IF($D154="","",(IF($C154="","",IF(ISNA(SUMIF('19'!$V:$V,$C154,'19'!$AB:$AB)),0,SUMIF('19'!$V:$V,$C154,'19'!$AB:$AB)))-IF($D154="","",IF(ISNA(SUMIF('19'!$B:$B,$D154,'19'!$L:$L)),0,SUMIF('19'!$B:$B,$D154,'19'!$L:$L)))))</f>
        <v/>
      </c>
      <c r="Y154" s="36" t="str">
        <f>IF($D154="","",(IF($C154="","",IF(ISNA(SUMIF('20'!$V:$V,$C154,'20'!$AB:$AB)),0,SUMIF('20'!$V:$V,$C154,'20'!$AB:$AB)))-IF($D154="","",IF(ISNA(SUMIF('20'!$B:$B,$D154,'20'!$L:$L)),0,SUMIF('20'!$B:$B,$D154,'20'!$L:$L)))))</f>
        <v/>
      </c>
      <c r="Z154" s="36" t="str">
        <f>IF($D154="","",(IF($C154="","",IF(ISNA(SUMIF('21'!$V:$V,$C154,'21'!$AB:$AB)),0,SUMIF('21'!$V:$V,$C154,'21'!$AB:$AB)))-IF($D154="","",IF(ISNA(SUMIF('21'!$B:$B,$D154,'21'!$L:$L)),0,SUMIF('21'!$B:$B,$D154,'21'!$L:$L)))))</f>
        <v/>
      </c>
      <c r="AA154" s="36" t="str">
        <f>IF($D154="","",(IF($C154="","",IF(ISNA(SUMIF('22'!$V:$V,$C154,'22'!$AB:$AB)),0,SUMIF('22'!$V:$V,$C154,'22'!$AB:$AB)))-IF($D154="","",IF(ISNA(SUMIF('22'!$B:$B,$D154,'22'!$L:$L)),0,SUMIF('22'!$B:$B,$D154,'22'!$L:$L)))))</f>
        <v/>
      </c>
      <c r="AB154" s="36" t="str">
        <f>IF($D154="","",(IF($C154="","",IF(ISNA(SUMIF('23'!$V:$V,$C154,'23'!$AB:$AB)),0,SUMIF('23'!$V:$V,$C154,'23'!$AB:$AB)))-IF($D154="","",IF(ISNA(SUMIF('23'!$B:$B,$D154,'23'!$L:$L)),0,SUMIF('23'!$B:$B,$D154,'23'!$L:$L)))))</f>
        <v/>
      </c>
      <c r="AC154" s="36" t="str">
        <f>IF($D154="","",(IF($C154="","",IF(ISNA(SUMIF('24'!$V:$V,$C154,'24'!$AB:$AB)),0,SUMIF('24'!$V:$V,$C154,'24'!$AB:$AB)))-IF($D154="","",IF(ISNA(SUMIF('24'!$B:$B,$D154,'24'!$L:$L)),0,SUMIF('24'!$B:$B,$D154,'24'!$L:$L)))))</f>
        <v/>
      </c>
      <c r="AD154" s="36" t="str">
        <f>IF($D154="","",(IF($C154="","",IF(ISNA(SUMIF('25'!$V:$V,$C154,'25'!$AB:$AB)),0,SUMIF('25'!$V:$V,$C154,'25'!$AB:$AB)))-IF($D154="","",IF(ISNA(SUMIF('25'!$B:$B,$D154,'25'!$L:$L)),0,SUMIF('25'!$B:$B,$D154,'25'!$L:$L)))))</f>
        <v/>
      </c>
      <c r="AE154" s="36" t="str">
        <f>IF($D154="","",(IF($C154="","",IF(ISNA(SUMIF('26'!$V:$V,$C154,'26'!$AB:$AB)),0,SUMIF('26'!$V:$V,$C154,'26'!$AB:$AB)))-IF($D154="","",IF(ISNA(SUMIF('26'!$B:$B,$D154,'26'!$L:$L)),0,SUMIF('26'!$B:$B,$D154,'26'!$L:$L)))))</f>
        <v/>
      </c>
      <c r="AF154" s="36" t="str">
        <f>IF($D154="","",(IF($C154="","",IF(ISNA(SUMIF('27'!$V:$V,$C154,'27'!$AB:$AB)),0,SUMIF('27'!$V:$V,$C154,'27'!$AB:$AB)))-IF($D154="","",IF(ISNA(SUMIF('27'!$B:$B,$D154,'27'!$L:$L)),0,SUMIF('27'!$B:$B,$D154,'27'!$L:$L)))))</f>
        <v/>
      </c>
      <c r="AG154" s="36" t="str">
        <f>IF($D154="","",(IF($C154="","",IF(ISNA(SUMIF('28'!$V:$V,$C154,'28'!$AB:$AB)),0,SUMIF('28'!$V:$V,$C154,'28'!$AB:$AB)))-IF($D154="","",IF(ISNA(SUMIF('28'!$B:$B,$D154,'28'!$L:$L)),0,SUMIF('28'!$B:$B,$D154,'28'!$L:$L)))))</f>
        <v/>
      </c>
      <c r="AH154" s="36" t="str">
        <f>IF($D154="","",(IF($C154="","",IF(ISNA(SUMIF('29'!$V:$V,$C154,'29'!$AB:$AB)),0,SUMIF('29'!$V:$V,$C154,'29'!$AB:$AB)))-IF($D154="","",IF(ISNA(SUMIF('29'!$B:$B,$D154,'29'!$L:$L)),0,SUMIF('29'!$B:$B,$D154,'29'!$L:$L)))))</f>
        <v/>
      </c>
      <c r="AI154" s="36" t="str">
        <f>IF($D154="","",(IF($C154="","",IF(ISNA(SUMIF('30'!$V:$V,$C154,'30'!$AB:$AB)),0,SUMIF('30'!$V:$V,$C154,'30'!$AB:$AB)))-IF($D154="","",IF(ISNA(SUMIF('30'!$B:$B,$D154,'30'!$L:$L)),0,SUMIF('30'!$B:$B,$D154,'30'!$L:$L)))))</f>
        <v/>
      </c>
      <c r="AJ154" s="36" t="str">
        <f>IF($D154="","",(IF($C154="","",IF(ISNA(SUMIF('31'!$V:$V,$C154,'31'!$AB:$AB)),0,SUMIF('31'!$V:$V,$C154,'31'!$AB:$AB)))-IF($D154="","",IF(ISNA(SUMIF('31'!$B:$B,$D154,'31'!$L:$L)),0,SUMIF('31'!$B:$B,$D154,'31'!$L:$L)))))</f>
        <v/>
      </c>
      <c r="AK154" s="37" t="str">
        <f t="shared" si="8"/>
        <v/>
      </c>
      <c r="AL154" s="33" t="str">
        <f t="shared" si="9"/>
        <v/>
      </c>
    </row>
    <row r="155" spans="1:38" ht="17.399999999999999" hidden="1">
      <c r="A155" s="20">
        <v>43</v>
      </c>
      <c r="C155" s="41" t="str">
        <f>IF(D155="","",VLOOKUP('CUADRO GENERADO'!D155,'BASE DATOS CONDUCTORES'!B:C,2,FALSE))</f>
        <v/>
      </c>
      <c r="D155" s="30" t="str">
        <f>IFERROR(VLOOKUP(A155,'BASE DATOS CONDUCTORES'!$Y$4:$AB$1001,4,FALSE),"")</f>
        <v/>
      </c>
      <c r="E155" s="36" t="str">
        <f>IF(ISNA(VLOOKUP(D155,SALDOS!B:C,2,FALSE)),"",VLOOKUP(D155,SALDOS!B:C,2,FALSE))</f>
        <v/>
      </c>
      <c r="F155" s="36" t="str">
        <f>IF($D155="","",(IF($C155="","",IF(ISNA(SUMIF('1'!$V:$V,$C155,'1'!$AB:$AB)),0,SUMIF('1'!$V:$V,$C155,'1'!$AB:$AB)))-IF($D155="","",IF(ISNA(SUMIF('1'!$B:$B,$D155,'1'!$L:$L)),0,SUMIF('1'!$B:$B,$D155,'1'!$L:$L)))))</f>
        <v/>
      </c>
      <c r="G155" s="36" t="str">
        <f>IF($D155="","",(IF($C155="","",IF(ISNA(SUMIF('2'!$V:$V,$C155,'2'!$AB:$AB)),0,SUMIF('2'!$V:$V,$C155,'2'!$AB:$AB)))-IF($D155="","",IF(ISNA(SUMIF('2'!$B:$B,$D155,'2'!$L:$L)),0,SUMIF('2'!$B:$B,$D155,'2'!$L:$L)))))</f>
        <v/>
      </c>
      <c r="H155" s="36" t="str">
        <f>IF($D155="","",(IF($C155="","",IF(ISNA(SUMIF('3'!$V:$V,$C155,'3'!$AB:$AB)),0,SUMIF('3'!$V:$V,$C155,'3'!$AB:$AB)))-IF($D155="","",IF(ISNA(SUMIF('3'!$B:$B,$D155,'3'!$L:$L)),0,SUMIF('3'!$B:$B,$D155,'3'!$L:$L)))))</f>
        <v/>
      </c>
      <c r="I155" s="36" t="str">
        <f>IF($D155="","",(IF($C155="","",IF(ISNA(SUMIF('4'!$V:$V,$C155,'4'!$AB:$AB)),0,SUMIF('4'!$V:$V,$C155,'4'!$AB:$AB)))-IF($D155="","",IF(ISNA(SUMIF('4'!$B:$B,$D155,'4'!$L:$L)),0,SUMIF('4'!$B:$B,$D155,'4'!$L:$L)))))</f>
        <v/>
      </c>
      <c r="J155" s="36" t="str">
        <f>IF($D155="","",(IF($C155="","",IF(ISNA(SUMIF('5'!$V:$V,$C155,'5'!$AB:$AB)),0,SUMIF('5'!$V:$V,$C155,'5'!$AB:$AB)))-IF($D155="","",IF(ISNA(SUMIF('5'!$B:$B,$D155,'5'!$L:$L)),0,SUMIF('5'!$B:$B,$D155,'5'!$L:$L)))))</f>
        <v/>
      </c>
      <c r="K155" s="36" t="str">
        <f>IF($D155="","",(IF($C155="","",IF(ISNA(SUMIF('6'!$V:$V,$C155,'6'!$AB:$AB)),0,SUMIF('6'!$V:$V,$C155,'6'!$AB:$AB)))-IF($D155="","",IF(ISNA(SUMIF('6'!$B:$B,$D155,'6'!$L:$L)),0,SUMIF('6'!$B:$B,$D155,'6'!$L:$L)))))</f>
        <v/>
      </c>
      <c r="L155" s="36" t="str">
        <f>IF($D155="","",(IF($C155="","",IF(ISNA(SUMIF('7'!$V:$V,$C155,'7'!$AB:$AB)),0,SUMIF('7'!$V:$V,$C155,'7'!$AB:$AB)))-IF($D155="","",IF(ISNA(SUMIF('7'!$B:$B,$D155,'7'!$L:$L)),0,SUMIF('7'!$B:$B,$D155,'7'!$L:$L)))))</f>
        <v/>
      </c>
      <c r="M155" s="36" t="str">
        <f>IF($D155="","",(IF($C155="","",IF(ISNA(SUMIF('8'!$V:$V,$C155,'8'!$AB:$AB)),0,SUMIF('8'!$V:$V,$C155,'8'!$AB:$AB)))-IF($D155="","",IF(ISNA(SUMIF('8'!$B:$B,$D155,'8'!$L:$L)),0,SUMIF('8'!$B:$B,$D155,'8'!$L:$L)))))</f>
        <v/>
      </c>
      <c r="N155" s="36" t="str">
        <f>IF($D155="","",(IF($C155="","",IF(ISNA(SUMIF('9'!$V:$V,$C155,'9'!$AB:$AB)),0,SUMIF('9'!$V:$V,$C155,'9'!$AB:$AB)))-IF($D155="","",IF(ISNA(SUMIF('9'!$B:$B,$D155,'9'!$L:$L)),0,SUMIF('9'!$B:$B,$D155,'9'!$L:$L)))))</f>
        <v/>
      </c>
      <c r="O155" s="36" t="str">
        <f>IF($D155="","",(IF($C155="","",IF(ISNA(SUMIF('10'!$V:$V,$C155,'10'!$AB:$AB)),0,SUMIF('10'!$V:$V,$C155,'10'!$AB:$AB)))-IF($D155="","",IF(ISNA(SUMIF('10'!$B:$B,$D155,'10'!$L:$L)),0,SUMIF('10'!$B:$B,$D155,'10'!$L:$L)))))</f>
        <v/>
      </c>
      <c r="P155" s="36" t="str">
        <f>IF($D155="","",(IF($C155="","",IF(ISNA(SUMIF('11'!$V:$V,$C155,'11'!$AB:$AB)),0,SUMIF('11'!$V:$V,$C155,'11'!$AB:$AB)))-IF($D155="","",IF(ISNA(SUMIF('11'!$B:$B,$D155,'11'!$L:$L)),0,SUMIF('11'!$B:$B,$D155,'11'!$L:$L)))))</f>
        <v/>
      </c>
      <c r="Q155" s="36" t="str">
        <f>IF($D155="","",(IF($C155="","",IF(ISNA(SUMIF('12'!$V:$V,$C155,'12'!$AB:$AB)),0,SUMIF('12'!$V:$V,$C155,'12'!$AB:$AB)))-IF($D155="","",IF(ISNA(SUMIF('12'!$B:$B,$D155,'12'!$L:$L)),0,SUMIF('12'!$B:$B,$D155,'12'!$L:$L)))))</f>
        <v/>
      </c>
      <c r="R155" s="36" t="str">
        <f>IF($D155="","",(IF($C155="","",IF(ISNA(SUMIF('13'!$V:$V,$C155,'13'!$AB:$AB)),0,SUMIF('13'!$V:$V,$C155,'13'!$AB:$AB)))-IF($D155="","",IF(ISNA(SUMIF('13'!$B:$B,$D155,'13'!$L:$L)),0,SUMIF('13'!$B:$B,$D155,'13'!$L:$L)))))</f>
        <v/>
      </c>
      <c r="S155" s="36" t="str">
        <f>IF($D155="","",(IF($C155="","",IF(ISNA(SUMIF('14'!$V:$V,$C155,'14'!$AB:$AB)),0,SUMIF('14'!$V:$V,$C155,'14'!$AB:$AB)))-IF($D155="","",IF(ISNA(SUMIF('14'!$B:$B,$D155,'14'!$L:$L)),0,SUMIF('14'!$B:$B,$D155,'14'!$L:$L)))))</f>
        <v/>
      </c>
      <c r="T155" s="36" t="str">
        <f>IF($D155="","",(IF($C155="","",IF(ISNA(SUMIF('15'!$V:$V,$C155,'15'!$AB:$AB)),0,SUMIF('15'!$V:$V,$C155,'15'!$AB:$AB)))-IF($D155="","",IF(ISNA(SUMIF('15'!$B:$B,$D155,'15'!$L:$L)),0,SUMIF('15'!$B:$B,$D155,'15'!$L:$L)))))</f>
        <v/>
      </c>
      <c r="U155" s="36" t="str">
        <f>IF($D155="","",(IF($C155="","",IF(ISNA(SUMIF('16'!$V:$V,$C155,'16'!$AB:$AB)),0,SUMIF('16'!$V:$V,$C155,'16'!$AB:$AB)))-IF($D155="","",IF(ISNA(SUMIF('16'!$B:$B,$D155,'16'!$L:$L)),0,SUMIF('16'!$B:$B,$D155,'16'!$L:$L)))))</f>
        <v/>
      </c>
      <c r="V155" s="36" t="str">
        <f>IF($D155="","",(IF($C155="","",IF(ISNA(SUMIF('17'!$V:$V,$C155,'17'!$AB:$AB)),0,SUMIF('17'!$V:$V,$C155,'17'!$AB:$AB)))-IF($D155="","",IF(ISNA(SUMIF('17'!$B:$B,$D155,'17'!$L:$L)),0,SUMIF('17'!$B:$B,$D155,'17'!$L:$L)))))</f>
        <v/>
      </c>
      <c r="W155" s="36" t="str">
        <f>IF($D155="","",(IF($C155="","",IF(ISNA(SUMIF('18'!$V:$V,$C155,'18'!$AB:$AB)),0,SUMIF('18'!$V:$V,$C155,'18'!$AB:$AB)))-IF($D155="","",IF(ISNA(SUMIF('18'!$B:$B,$D155,'18'!$L:$L)),0,SUMIF('18'!$B:$B,$D155,'18'!$L:$L)))))</f>
        <v/>
      </c>
      <c r="X155" s="36" t="str">
        <f>IF($D155="","",(IF($C155="","",IF(ISNA(SUMIF('19'!$V:$V,$C155,'19'!$AB:$AB)),0,SUMIF('19'!$V:$V,$C155,'19'!$AB:$AB)))-IF($D155="","",IF(ISNA(SUMIF('19'!$B:$B,$D155,'19'!$L:$L)),0,SUMIF('19'!$B:$B,$D155,'19'!$L:$L)))))</f>
        <v/>
      </c>
      <c r="Y155" s="36" t="str">
        <f>IF($D155="","",(IF($C155="","",IF(ISNA(SUMIF('20'!$V:$V,$C155,'20'!$AB:$AB)),0,SUMIF('20'!$V:$V,$C155,'20'!$AB:$AB)))-IF($D155="","",IF(ISNA(SUMIF('20'!$B:$B,$D155,'20'!$L:$L)),0,SUMIF('20'!$B:$B,$D155,'20'!$L:$L)))))</f>
        <v/>
      </c>
      <c r="Z155" s="36" t="str">
        <f>IF($D155="","",(IF($C155="","",IF(ISNA(SUMIF('21'!$V:$V,$C155,'21'!$AB:$AB)),0,SUMIF('21'!$V:$V,$C155,'21'!$AB:$AB)))-IF($D155="","",IF(ISNA(SUMIF('21'!$B:$B,$D155,'21'!$L:$L)),0,SUMIF('21'!$B:$B,$D155,'21'!$L:$L)))))</f>
        <v/>
      </c>
      <c r="AA155" s="36" t="str">
        <f>IF($D155="","",(IF($C155="","",IF(ISNA(SUMIF('22'!$V:$V,$C155,'22'!$AB:$AB)),0,SUMIF('22'!$V:$V,$C155,'22'!$AB:$AB)))-IF($D155="","",IF(ISNA(SUMIF('22'!$B:$B,$D155,'22'!$L:$L)),0,SUMIF('22'!$B:$B,$D155,'22'!$L:$L)))))</f>
        <v/>
      </c>
      <c r="AB155" s="36" t="str">
        <f>IF($D155="","",(IF($C155="","",IF(ISNA(SUMIF('23'!$V:$V,$C155,'23'!$AB:$AB)),0,SUMIF('23'!$V:$V,$C155,'23'!$AB:$AB)))-IF($D155="","",IF(ISNA(SUMIF('23'!$B:$B,$D155,'23'!$L:$L)),0,SUMIF('23'!$B:$B,$D155,'23'!$L:$L)))))</f>
        <v/>
      </c>
      <c r="AC155" s="36" t="str">
        <f>IF($D155="","",(IF($C155="","",IF(ISNA(SUMIF('24'!$V:$V,$C155,'24'!$AB:$AB)),0,SUMIF('24'!$V:$V,$C155,'24'!$AB:$AB)))-IF($D155="","",IF(ISNA(SUMIF('24'!$B:$B,$D155,'24'!$L:$L)),0,SUMIF('24'!$B:$B,$D155,'24'!$L:$L)))))</f>
        <v/>
      </c>
      <c r="AD155" s="36" t="str">
        <f>IF($D155="","",(IF($C155="","",IF(ISNA(SUMIF('25'!$V:$V,$C155,'25'!$AB:$AB)),0,SUMIF('25'!$V:$V,$C155,'25'!$AB:$AB)))-IF($D155="","",IF(ISNA(SUMIF('25'!$B:$B,$D155,'25'!$L:$L)),0,SUMIF('25'!$B:$B,$D155,'25'!$L:$L)))))</f>
        <v/>
      </c>
      <c r="AE155" s="36" t="str">
        <f>IF($D155="","",(IF($C155="","",IF(ISNA(SUMIF('26'!$V:$V,$C155,'26'!$AB:$AB)),0,SUMIF('26'!$V:$V,$C155,'26'!$AB:$AB)))-IF($D155="","",IF(ISNA(SUMIF('26'!$B:$B,$D155,'26'!$L:$L)),0,SUMIF('26'!$B:$B,$D155,'26'!$L:$L)))))</f>
        <v/>
      </c>
      <c r="AF155" s="36" t="str">
        <f>IF($D155="","",(IF($C155="","",IF(ISNA(SUMIF('27'!$V:$V,$C155,'27'!$AB:$AB)),0,SUMIF('27'!$V:$V,$C155,'27'!$AB:$AB)))-IF($D155="","",IF(ISNA(SUMIF('27'!$B:$B,$D155,'27'!$L:$L)),0,SUMIF('27'!$B:$B,$D155,'27'!$L:$L)))))</f>
        <v/>
      </c>
      <c r="AG155" s="36" t="str">
        <f>IF($D155="","",(IF($C155="","",IF(ISNA(SUMIF('28'!$V:$V,$C155,'28'!$AB:$AB)),0,SUMIF('28'!$V:$V,$C155,'28'!$AB:$AB)))-IF($D155="","",IF(ISNA(SUMIF('28'!$B:$B,$D155,'28'!$L:$L)),0,SUMIF('28'!$B:$B,$D155,'28'!$L:$L)))))</f>
        <v/>
      </c>
      <c r="AH155" s="36" t="str">
        <f>IF($D155="","",(IF($C155="","",IF(ISNA(SUMIF('29'!$V:$V,$C155,'29'!$AB:$AB)),0,SUMIF('29'!$V:$V,$C155,'29'!$AB:$AB)))-IF($D155="","",IF(ISNA(SUMIF('29'!$B:$B,$D155,'29'!$L:$L)),0,SUMIF('29'!$B:$B,$D155,'29'!$L:$L)))))</f>
        <v/>
      </c>
      <c r="AI155" s="36" t="str">
        <f>IF($D155="","",(IF($C155="","",IF(ISNA(SUMIF('30'!$V:$V,$C155,'30'!$AB:$AB)),0,SUMIF('30'!$V:$V,$C155,'30'!$AB:$AB)))-IF($D155="","",IF(ISNA(SUMIF('30'!$B:$B,$D155,'30'!$L:$L)),0,SUMIF('30'!$B:$B,$D155,'30'!$L:$L)))))</f>
        <v/>
      </c>
      <c r="AJ155" s="36" t="str">
        <f>IF($D155="","",(IF($C155="","",IF(ISNA(SUMIF('31'!$V:$V,$C155,'31'!$AB:$AB)),0,SUMIF('31'!$V:$V,$C155,'31'!$AB:$AB)))-IF($D155="","",IF(ISNA(SUMIF('31'!$B:$B,$D155,'31'!$L:$L)),0,SUMIF('31'!$B:$B,$D155,'31'!$L:$L)))))</f>
        <v/>
      </c>
      <c r="AK155" s="37" t="str">
        <f t="shared" si="8"/>
        <v/>
      </c>
      <c r="AL155" s="33" t="str">
        <f t="shared" si="9"/>
        <v/>
      </c>
    </row>
    <row r="156" spans="1:38" ht="17.399999999999999" hidden="1">
      <c r="A156" s="20">
        <v>44</v>
      </c>
      <c r="C156" s="41" t="str">
        <f>IF(D156="","",VLOOKUP('CUADRO GENERADO'!D156,'BASE DATOS CONDUCTORES'!B:C,2,FALSE))</f>
        <v/>
      </c>
      <c r="D156" s="30" t="str">
        <f>IFERROR(VLOOKUP(A156,'BASE DATOS CONDUCTORES'!$Y$4:$AB$1001,4,FALSE),"")</f>
        <v/>
      </c>
      <c r="E156" s="36" t="str">
        <f>IF(ISNA(VLOOKUP(D156,SALDOS!B:C,2,FALSE)),"",VLOOKUP(D156,SALDOS!B:C,2,FALSE))</f>
        <v/>
      </c>
      <c r="F156" s="36" t="str">
        <f>IF($D156="","",(IF($C156="","",IF(ISNA(SUMIF('1'!$V:$V,$C156,'1'!$AB:$AB)),0,SUMIF('1'!$V:$V,$C156,'1'!$AB:$AB)))-IF($D156="","",IF(ISNA(SUMIF('1'!$B:$B,$D156,'1'!$L:$L)),0,SUMIF('1'!$B:$B,$D156,'1'!$L:$L)))))</f>
        <v/>
      </c>
      <c r="G156" s="36" t="str">
        <f>IF($D156="","",(IF($C156="","",IF(ISNA(SUMIF('2'!$V:$V,$C156,'2'!$AB:$AB)),0,SUMIF('2'!$V:$V,$C156,'2'!$AB:$AB)))-IF($D156="","",IF(ISNA(SUMIF('2'!$B:$B,$D156,'2'!$L:$L)),0,SUMIF('2'!$B:$B,$D156,'2'!$L:$L)))))</f>
        <v/>
      </c>
      <c r="H156" s="36" t="str">
        <f>IF($D156="","",(IF($C156="","",IF(ISNA(SUMIF('3'!$V:$V,$C156,'3'!$AB:$AB)),0,SUMIF('3'!$V:$V,$C156,'3'!$AB:$AB)))-IF($D156="","",IF(ISNA(SUMIF('3'!$B:$B,$D156,'3'!$L:$L)),0,SUMIF('3'!$B:$B,$D156,'3'!$L:$L)))))</f>
        <v/>
      </c>
      <c r="I156" s="36" t="str">
        <f>IF($D156="","",(IF($C156="","",IF(ISNA(SUMIF('4'!$V:$V,$C156,'4'!$AB:$AB)),0,SUMIF('4'!$V:$V,$C156,'4'!$AB:$AB)))-IF($D156="","",IF(ISNA(SUMIF('4'!$B:$B,$D156,'4'!$L:$L)),0,SUMIF('4'!$B:$B,$D156,'4'!$L:$L)))))</f>
        <v/>
      </c>
      <c r="J156" s="36" t="str">
        <f>IF($D156="","",(IF($C156="","",IF(ISNA(SUMIF('5'!$V:$V,$C156,'5'!$AB:$AB)),0,SUMIF('5'!$V:$V,$C156,'5'!$AB:$AB)))-IF($D156="","",IF(ISNA(SUMIF('5'!$B:$B,$D156,'5'!$L:$L)),0,SUMIF('5'!$B:$B,$D156,'5'!$L:$L)))))</f>
        <v/>
      </c>
      <c r="K156" s="36" t="str">
        <f>IF($D156="","",(IF($C156="","",IF(ISNA(SUMIF('6'!$V:$V,$C156,'6'!$AB:$AB)),0,SUMIF('6'!$V:$V,$C156,'6'!$AB:$AB)))-IF($D156="","",IF(ISNA(SUMIF('6'!$B:$B,$D156,'6'!$L:$L)),0,SUMIF('6'!$B:$B,$D156,'6'!$L:$L)))))</f>
        <v/>
      </c>
      <c r="L156" s="36" t="str">
        <f>IF($D156="","",(IF($C156="","",IF(ISNA(SUMIF('7'!$V:$V,$C156,'7'!$AB:$AB)),0,SUMIF('7'!$V:$V,$C156,'7'!$AB:$AB)))-IF($D156="","",IF(ISNA(SUMIF('7'!$B:$B,$D156,'7'!$L:$L)),0,SUMIF('7'!$B:$B,$D156,'7'!$L:$L)))))</f>
        <v/>
      </c>
      <c r="M156" s="36" t="str">
        <f>IF($D156="","",(IF($C156="","",IF(ISNA(SUMIF('8'!$V:$V,$C156,'8'!$AB:$AB)),0,SUMIF('8'!$V:$V,$C156,'8'!$AB:$AB)))-IF($D156="","",IF(ISNA(SUMIF('8'!$B:$B,$D156,'8'!$L:$L)),0,SUMIF('8'!$B:$B,$D156,'8'!$L:$L)))))</f>
        <v/>
      </c>
      <c r="N156" s="36" t="str">
        <f>IF($D156="","",(IF($C156="","",IF(ISNA(SUMIF('9'!$V:$V,$C156,'9'!$AB:$AB)),0,SUMIF('9'!$V:$V,$C156,'9'!$AB:$AB)))-IF($D156="","",IF(ISNA(SUMIF('9'!$B:$B,$D156,'9'!$L:$L)),0,SUMIF('9'!$B:$B,$D156,'9'!$L:$L)))))</f>
        <v/>
      </c>
      <c r="O156" s="36" t="str">
        <f>IF($D156="","",(IF($C156="","",IF(ISNA(SUMIF('10'!$V:$V,$C156,'10'!$AB:$AB)),0,SUMIF('10'!$V:$V,$C156,'10'!$AB:$AB)))-IF($D156="","",IF(ISNA(SUMIF('10'!$B:$B,$D156,'10'!$L:$L)),0,SUMIF('10'!$B:$B,$D156,'10'!$L:$L)))))</f>
        <v/>
      </c>
      <c r="P156" s="36" t="str">
        <f>IF($D156="","",(IF($C156="","",IF(ISNA(SUMIF('11'!$V:$V,$C156,'11'!$AB:$AB)),0,SUMIF('11'!$V:$V,$C156,'11'!$AB:$AB)))-IF($D156="","",IF(ISNA(SUMIF('11'!$B:$B,$D156,'11'!$L:$L)),0,SUMIF('11'!$B:$B,$D156,'11'!$L:$L)))))</f>
        <v/>
      </c>
      <c r="Q156" s="36" t="str">
        <f>IF($D156="","",(IF($C156="","",IF(ISNA(SUMIF('12'!$V:$V,$C156,'12'!$AB:$AB)),0,SUMIF('12'!$V:$V,$C156,'12'!$AB:$AB)))-IF($D156="","",IF(ISNA(SUMIF('12'!$B:$B,$D156,'12'!$L:$L)),0,SUMIF('12'!$B:$B,$D156,'12'!$L:$L)))))</f>
        <v/>
      </c>
      <c r="R156" s="36" t="str">
        <f>IF($D156="","",(IF($C156="","",IF(ISNA(SUMIF('13'!$V:$V,$C156,'13'!$AB:$AB)),0,SUMIF('13'!$V:$V,$C156,'13'!$AB:$AB)))-IF($D156="","",IF(ISNA(SUMIF('13'!$B:$B,$D156,'13'!$L:$L)),0,SUMIF('13'!$B:$B,$D156,'13'!$L:$L)))))</f>
        <v/>
      </c>
      <c r="S156" s="36" t="str">
        <f>IF($D156="","",(IF($C156="","",IF(ISNA(SUMIF('14'!$V:$V,$C156,'14'!$AB:$AB)),0,SUMIF('14'!$V:$V,$C156,'14'!$AB:$AB)))-IF($D156="","",IF(ISNA(SUMIF('14'!$B:$B,$D156,'14'!$L:$L)),0,SUMIF('14'!$B:$B,$D156,'14'!$L:$L)))))</f>
        <v/>
      </c>
      <c r="T156" s="36" t="str">
        <f>IF($D156="","",(IF($C156="","",IF(ISNA(SUMIF('15'!$V:$V,$C156,'15'!$AB:$AB)),0,SUMIF('15'!$V:$V,$C156,'15'!$AB:$AB)))-IF($D156="","",IF(ISNA(SUMIF('15'!$B:$B,$D156,'15'!$L:$L)),0,SUMIF('15'!$B:$B,$D156,'15'!$L:$L)))))</f>
        <v/>
      </c>
      <c r="U156" s="36" t="str">
        <f>IF($D156="","",(IF($C156="","",IF(ISNA(SUMIF('16'!$V:$V,$C156,'16'!$AB:$AB)),0,SUMIF('16'!$V:$V,$C156,'16'!$AB:$AB)))-IF($D156="","",IF(ISNA(SUMIF('16'!$B:$B,$D156,'16'!$L:$L)),0,SUMIF('16'!$B:$B,$D156,'16'!$L:$L)))))</f>
        <v/>
      </c>
      <c r="V156" s="36" t="str">
        <f>IF($D156="","",(IF($C156="","",IF(ISNA(SUMIF('17'!$V:$V,$C156,'17'!$AB:$AB)),0,SUMIF('17'!$V:$V,$C156,'17'!$AB:$AB)))-IF($D156="","",IF(ISNA(SUMIF('17'!$B:$B,$D156,'17'!$L:$L)),0,SUMIF('17'!$B:$B,$D156,'17'!$L:$L)))))</f>
        <v/>
      </c>
      <c r="W156" s="36" t="str">
        <f>IF($D156="","",(IF($C156="","",IF(ISNA(SUMIF('18'!$V:$V,$C156,'18'!$AB:$AB)),0,SUMIF('18'!$V:$V,$C156,'18'!$AB:$AB)))-IF($D156="","",IF(ISNA(SUMIF('18'!$B:$B,$D156,'18'!$L:$L)),0,SUMIF('18'!$B:$B,$D156,'18'!$L:$L)))))</f>
        <v/>
      </c>
      <c r="X156" s="36" t="str">
        <f>IF($D156="","",(IF($C156="","",IF(ISNA(SUMIF('19'!$V:$V,$C156,'19'!$AB:$AB)),0,SUMIF('19'!$V:$V,$C156,'19'!$AB:$AB)))-IF($D156="","",IF(ISNA(SUMIF('19'!$B:$B,$D156,'19'!$L:$L)),0,SUMIF('19'!$B:$B,$D156,'19'!$L:$L)))))</f>
        <v/>
      </c>
      <c r="Y156" s="36" t="str">
        <f>IF($D156="","",(IF($C156="","",IF(ISNA(SUMIF('20'!$V:$V,$C156,'20'!$AB:$AB)),0,SUMIF('20'!$V:$V,$C156,'20'!$AB:$AB)))-IF($D156="","",IF(ISNA(SUMIF('20'!$B:$B,$D156,'20'!$L:$L)),0,SUMIF('20'!$B:$B,$D156,'20'!$L:$L)))))</f>
        <v/>
      </c>
      <c r="Z156" s="36" t="str">
        <f>IF($D156="","",(IF($C156="","",IF(ISNA(SUMIF('21'!$V:$V,$C156,'21'!$AB:$AB)),0,SUMIF('21'!$V:$V,$C156,'21'!$AB:$AB)))-IF($D156="","",IF(ISNA(SUMIF('21'!$B:$B,$D156,'21'!$L:$L)),0,SUMIF('21'!$B:$B,$D156,'21'!$L:$L)))))</f>
        <v/>
      </c>
      <c r="AA156" s="36" t="str">
        <f>IF($D156="","",(IF($C156="","",IF(ISNA(SUMIF('22'!$V:$V,$C156,'22'!$AB:$AB)),0,SUMIF('22'!$V:$V,$C156,'22'!$AB:$AB)))-IF($D156="","",IF(ISNA(SUMIF('22'!$B:$B,$D156,'22'!$L:$L)),0,SUMIF('22'!$B:$B,$D156,'22'!$L:$L)))))</f>
        <v/>
      </c>
      <c r="AB156" s="36" t="str">
        <f>IF($D156="","",(IF($C156="","",IF(ISNA(SUMIF('23'!$V:$V,$C156,'23'!$AB:$AB)),0,SUMIF('23'!$V:$V,$C156,'23'!$AB:$AB)))-IF($D156="","",IF(ISNA(SUMIF('23'!$B:$B,$D156,'23'!$L:$L)),0,SUMIF('23'!$B:$B,$D156,'23'!$L:$L)))))</f>
        <v/>
      </c>
      <c r="AC156" s="36" t="str">
        <f>IF($D156="","",(IF($C156="","",IF(ISNA(SUMIF('24'!$V:$V,$C156,'24'!$AB:$AB)),0,SUMIF('24'!$V:$V,$C156,'24'!$AB:$AB)))-IF($D156="","",IF(ISNA(SUMIF('24'!$B:$B,$D156,'24'!$L:$L)),0,SUMIF('24'!$B:$B,$D156,'24'!$L:$L)))))</f>
        <v/>
      </c>
      <c r="AD156" s="36" t="str">
        <f>IF($D156="","",(IF($C156="","",IF(ISNA(SUMIF('25'!$V:$V,$C156,'25'!$AB:$AB)),0,SUMIF('25'!$V:$V,$C156,'25'!$AB:$AB)))-IF($D156="","",IF(ISNA(SUMIF('25'!$B:$B,$D156,'25'!$L:$L)),0,SUMIF('25'!$B:$B,$D156,'25'!$L:$L)))))</f>
        <v/>
      </c>
      <c r="AE156" s="36" t="str">
        <f>IF($D156="","",(IF($C156="","",IF(ISNA(SUMIF('26'!$V:$V,$C156,'26'!$AB:$AB)),0,SUMIF('26'!$V:$V,$C156,'26'!$AB:$AB)))-IF($D156="","",IF(ISNA(SUMIF('26'!$B:$B,$D156,'26'!$L:$L)),0,SUMIF('26'!$B:$B,$D156,'26'!$L:$L)))))</f>
        <v/>
      </c>
      <c r="AF156" s="36" t="str">
        <f>IF($D156="","",(IF($C156="","",IF(ISNA(SUMIF('27'!$V:$V,$C156,'27'!$AB:$AB)),0,SUMIF('27'!$V:$V,$C156,'27'!$AB:$AB)))-IF($D156="","",IF(ISNA(SUMIF('27'!$B:$B,$D156,'27'!$L:$L)),0,SUMIF('27'!$B:$B,$D156,'27'!$L:$L)))))</f>
        <v/>
      </c>
      <c r="AG156" s="36" t="str">
        <f>IF($D156="","",(IF($C156="","",IF(ISNA(SUMIF('28'!$V:$V,$C156,'28'!$AB:$AB)),0,SUMIF('28'!$V:$V,$C156,'28'!$AB:$AB)))-IF($D156="","",IF(ISNA(SUMIF('28'!$B:$B,$D156,'28'!$L:$L)),0,SUMIF('28'!$B:$B,$D156,'28'!$L:$L)))))</f>
        <v/>
      </c>
      <c r="AH156" s="36" t="str">
        <f>IF($D156="","",(IF($C156="","",IF(ISNA(SUMIF('29'!$V:$V,$C156,'29'!$AB:$AB)),0,SUMIF('29'!$V:$V,$C156,'29'!$AB:$AB)))-IF($D156="","",IF(ISNA(SUMIF('29'!$B:$B,$D156,'29'!$L:$L)),0,SUMIF('29'!$B:$B,$D156,'29'!$L:$L)))))</f>
        <v/>
      </c>
      <c r="AI156" s="36" t="str">
        <f>IF($D156="","",(IF($C156="","",IF(ISNA(SUMIF('30'!$V:$V,$C156,'30'!$AB:$AB)),0,SUMIF('30'!$V:$V,$C156,'30'!$AB:$AB)))-IF($D156="","",IF(ISNA(SUMIF('30'!$B:$B,$D156,'30'!$L:$L)),0,SUMIF('30'!$B:$B,$D156,'30'!$L:$L)))))</f>
        <v/>
      </c>
      <c r="AJ156" s="36" t="str">
        <f>IF($D156="","",(IF($C156="","",IF(ISNA(SUMIF('31'!$V:$V,$C156,'31'!$AB:$AB)),0,SUMIF('31'!$V:$V,$C156,'31'!$AB:$AB)))-IF($D156="","",IF(ISNA(SUMIF('31'!$B:$B,$D156,'31'!$L:$L)),0,SUMIF('31'!$B:$B,$D156,'31'!$L:$L)))))</f>
        <v/>
      </c>
      <c r="AK156" s="37" t="str">
        <f t="shared" si="8"/>
        <v/>
      </c>
      <c r="AL156" s="33" t="str">
        <f t="shared" si="9"/>
        <v/>
      </c>
    </row>
    <row r="157" spans="1:38" ht="17.399999999999999" hidden="1">
      <c r="A157" s="20">
        <v>45</v>
      </c>
      <c r="C157" s="41" t="str">
        <f>IF(D157="","",VLOOKUP('CUADRO GENERADO'!D157,'BASE DATOS CONDUCTORES'!B:C,2,FALSE))</f>
        <v/>
      </c>
      <c r="D157" s="30" t="str">
        <f>IFERROR(VLOOKUP(A157,'BASE DATOS CONDUCTORES'!$Y$4:$AB$1001,4,FALSE),"")</f>
        <v/>
      </c>
      <c r="E157" s="36" t="str">
        <f>IF(ISNA(VLOOKUP(D157,SALDOS!B:C,2,FALSE)),"",VLOOKUP(D157,SALDOS!B:C,2,FALSE))</f>
        <v/>
      </c>
      <c r="F157" s="36" t="str">
        <f>IF($D157="","",(IF($C157="","",IF(ISNA(SUMIF('1'!$V:$V,$C157,'1'!$AB:$AB)),0,SUMIF('1'!$V:$V,$C157,'1'!$AB:$AB)))-IF($D157="","",IF(ISNA(SUMIF('1'!$B:$B,$D157,'1'!$L:$L)),0,SUMIF('1'!$B:$B,$D157,'1'!$L:$L)))))</f>
        <v/>
      </c>
      <c r="G157" s="36" t="str">
        <f>IF($D157="","",(IF($C157="","",IF(ISNA(SUMIF('2'!$V:$V,$C157,'2'!$AB:$AB)),0,SUMIF('2'!$V:$V,$C157,'2'!$AB:$AB)))-IF($D157="","",IF(ISNA(SUMIF('2'!$B:$B,$D157,'2'!$L:$L)),0,SUMIF('2'!$B:$B,$D157,'2'!$L:$L)))))</f>
        <v/>
      </c>
      <c r="H157" s="36" t="str">
        <f>IF($D157="","",(IF($C157="","",IF(ISNA(SUMIF('3'!$V:$V,$C157,'3'!$AB:$AB)),0,SUMIF('3'!$V:$V,$C157,'3'!$AB:$AB)))-IF($D157="","",IF(ISNA(SUMIF('3'!$B:$B,$D157,'3'!$L:$L)),0,SUMIF('3'!$B:$B,$D157,'3'!$L:$L)))))</f>
        <v/>
      </c>
      <c r="I157" s="36" t="str">
        <f>IF($D157="","",(IF($C157="","",IF(ISNA(SUMIF('4'!$V:$V,$C157,'4'!$AB:$AB)),0,SUMIF('4'!$V:$V,$C157,'4'!$AB:$AB)))-IF($D157="","",IF(ISNA(SUMIF('4'!$B:$B,$D157,'4'!$L:$L)),0,SUMIF('4'!$B:$B,$D157,'4'!$L:$L)))))</f>
        <v/>
      </c>
      <c r="J157" s="36" t="str">
        <f>IF($D157="","",(IF($C157="","",IF(ISNA(SUMIF('5'!$V:$V,$C157,'5'!$AB:$AB)),0,SUMIF('5'!$V:$V,$C157,'5'!$AB:$AB)))-IF($D157="","",IF(ISNA(SUMIF('5'!$B:$B,$D157,'5'!$L:$L)),0,SUMIF('5'!$B:$B,$D157,'5'!$L:$L)))))</f>
        <v/>
      </c>
      <c r="K157" s="36" t="str">
        <f>IF($D157="","",(IF($C157="","",IF(ISNA(SUMIF('6'!$V:$V,$C157,'6'!$AB:$AB)),0,SUMIF('6'!$V:$V,$C157,'6'!$AB:$AB)))-IF($D157="","",IF(ISNA(SUMIF('6'!$B:$B,$D157,'6'!$L:$L)),0,SUMIF('6'!$B:$B,$D157,'6'!$L:$L)))))</f>
        <v/>
      </c>
      <c r="L157" s="36" t="str">
        <f>IF($D157="","",(IF($C157="","",IF(ISNA(SUMIF('7'!$V:$V,$C157,'7'!$AB:$AB)),0,SUMIF('7'!$V:$V,$C157,'7'!$AB:$AB)))-IF($D157="","",IF(ISNA(SUMIF('7'!$B:$B,$D157,'7'!$L:$L)),0,SUMIF('7'!$B:$B,$D157,'7'!$L:$L)))))</f>
        <v/>
      </c>
      <c r="M157" s="36" t="str">
        <f>IF($D157="","",(IF($C157="","",IF(ISNA(SUMIF('8'!$V:$V,$C157,'8'!$AB:$AB)),0,SUMIF('8'!$V:$V,$C157,'8'!$AB:$AB)))-IF($D157="","",IF(ISNA(SUMIF('8'!$B:$B,$D157,'8'!$L:$L)),0,SUMIF('8'!$B:$B,$D157,'8'!$L:$L)))))</f>
        <v/>
      </c>
      <c r="N157" s="36" t="str">
        <f>IF($D157="","",(IF($C157="","",IF(ISNA(SUMIF('9'!$V:$V,$C157,'9'!$AB:$AB)),0,SUMIF('9'!$V:$V,$C157,'9'!$AB:$AB)))-IF($D157="","",IF(ISNA(SUMIF('9'!$B:$B,$D157,'9'!$L:$L)),0,SUMIF('9'!$B:$B,$D157,'9'!$L:$L)))))</f>
        <v/>
      </c>
      <c r="O157" s="36" t="str">
        <f>IF($D157="","",(IF($C157="","",IF(ISNA(SUMIF('10'!$V:$V,$C157,'10'!$AB:$AB)),0,SUMIF('10'!$V:$V,$C157,'10'!$AB:$AB)))-IF($D157="","",IF(ISNA(SUMIF('10'!$B:$B,$D157,'10'!$L:$L)),0,SUMIF('10'!$B:$B,$D157,'10'!$L:$L)))))</f>
        <v/>
      </c>
      <c r="P157" s="36" t="str">
        <f>IF($D157="","",(IF($C157="","",IF(ISNA(SUMIF('11'!$V:$V,$C157,'11'!$AB:$AB)),0,SUMIF('11'!$V:$V,$C157,'11'!$AB:$AB)))-IF($D157="","",IF(ISNA(SUMIF('11'!$B:$B,$D157,'11'!$L:$L)),0,SUMIF('11'!$B:$B,$D157,'11'!$L:$L)))))</f>
        <v/>
      </c>
      <c r="Q157" s="36" t="str">
        <f>IF($D157="","",(IF($C157="","",IF(ISNA(SUMIF('12'!$V:$V,$C157,'12'!$AB:$AB)),0,SUMIF('12'!$V:$V,$C157,'12'!$AB:$AB)))-IF($D157="","",IF(ISNA(SUMIF('12'!$B:$B,$D157,'12'!$L:$L)),0,SUMIF('12'!$B:$B,$D157,'12'!$L:$L)))))</f>
        <v/>
      </c>
      <c r="R157" s="36" t="str">
        <f>IF($D157="","",(IF($C157="","",IF(ISNA(SUMIF('13'!$V:$V,$C157,'13'!$AB:$AB)),0,SUMIF('13'!$V:$V,$C157,'13'!$AB:$AB)))-IF($D157="","",IF(ISNA(SUMIF('13'!$B:$B,$D157,'13'!$L:$L)),0,SUMIF('13'!$B:$B,$D157,'13'!$L:$L)))))</f>
        <v/>
      </c>
      <c r="S157" s="36" t="str">
        <f>IF($D157="","",(IF($C157="","",IF(ISNA(SUMIF('14'!$V:$V,$C157,'14'!$AB:$AB)),0,SUMIF('14'!$V:$V,$C157,'14'!$AB:$AB)))-IF($D157="","",IF(ISNA(SUMIF('14'!$B:$B,$D157,'14'!$L:$L)),0,SUMIF('14'!$B:$B,$D157,'14'!$L:$L)))))</f>
        <v/>
      </c>
      <c r="T157" s="36" t="str">
        <f>IF($D157="","",(IF($C157="","",IF(ISNA(SUMIF('15'!$V:$V,$C157,'15'!$AB:$AB)),0,SUMIF('15'!$V:$V,$C157,'15'!$AB:$AB)))-IF($D157="","",IF(ISNA(SUMIF('15'!$B:$B,$D157,'15'!$L:$L)),0,SUMIF('15'!$B:$B,$D157,'15'!$L:$L)))))</f>
        <v/>
      </c>
      <c r="U157" s="36" t="str">
        <f>IF($D157="","",(IF($C157="","",IF(ISNA(SUMIF('16'!$V:$V,$C157,'16'!$AB:$AB)),0,SUMIF('16'!$V:$V,$C157,'16'!$AB:$AB)))-IF($D157="","",IF(ISNA(SUMIF('16'!$B:$B,$D157,'16'!$L:$L)),0,SUMIF('16'!$B:$B,$D157,'16'!$L:$L)))))</f>
        <v/>
      </c>
      <c r="V157" s="36" t="str">
        <f>IF($D157="","",(IF($C157="","",IF(ISNA(SUMIF('17'!$V:$V,$C157,'17'!$AB:$AB)),0,SUMIF('17'!$V:$V,$C157,'17'!$AB:$AB)))-IF($D157="","",IF(ISNA(SUMIF('17'!$B:$B,$D157,'17'!$L:$L)),0,SUMIF('17'!$B:$B,$D157,'17'!$L:$L)))))</f>
        <v/>
      </c>
      <c r="W157" s="36" t="str">
        <f>IF($D157="","",(IF($C157="","",IF(ISNA(SUMIF('18'!$V:$V,$C157,'18'!$AB:$AB)),0,SUMIF('18'!$V:$V,$C157,'18'!$AB:$AB)))-IF($D157="","",IF(ISNA(SUMIF('18'!$B:$B,$D157,'18'!$L:$L)),0,SUMIF('18'!$B:$B,$D157,'18'!$L:$L)))))</f>
        <v/>
      </c>
      <c r="X157" s="36" t="str">
        <f>IF($D157="","",(IF($C157="","",IF(ISNA(SUMIF('19'!$V:$V,$C157,'19'!$AB:$AB)),0,SUMIF('19'!$V:$V,$C157,'19'!$AB:$AB)))-IF($D157="","",IF(ISNA(SUMIF('19'!$B:$B,$D157,'19'!$L:$L)),0,SUMIF('19'!$B:$B,$D157,'19'!$L:$L)))))</f>
        <v/>
      </c>
      <c r="Y157" s="36" t="str">
        <f>IF($D157="","",(IF($C157="","",IF(ISNA(SUMIF('20'!$V:$V,$C157,'20'!$AB:$AB)),0,SUMIF('20'!$V:$V,$C157,'20'!$AB:$AB)))-IF($D157="","",IF(ISNA(SUMIF('20'!$B:$B,$D157,'20'!$L:$L)),0,SUMIF('20'!$B:$B,$D157,'20'!$L:$L)))))</f>
        <v/>
      </c>
      <c r="Z157" s="36" t="str">
        <f>IF($D157="","",(IF($C157="","",IF(ISNA(SUMIF('21'!$V:$V,$C157,'21'!$AB:$AB)),0,SUMIF('21'!$V:$V,$C157,'21'!$AB:$AB)))-IF($D157="","",IF(ISNA(SUMIF('21'!$B:$B,$D157,'21'!$L:$L)),0,SUMIF('21'!$B:$B,$D157,'21'!$L:$L)))))</f>
        <v/>
      </c>
      <c r="AA157" s="36" t="str">
        <f>IF($D157="","",(IF($C157="","",IF(ISNA(SUMIF('22'!$V:$V,$C157,'22'!$AB:$AB)),0,SUMIF('22'!$V:$V,$C157,'22'!$AB:$AB)))-IF($D157="","",IF(ISNA(SUMIF('22'!$B:$B,$D157,'22'!$L:$L)),0,SUMIF('22'!$B:$B,$D157,'22'!$L:$L)))))</f>
        <v/>
      </c>
      <c r="AB157" s="36" t="str">
        <f>IF($D157="","",(IF($C157="","",IF(ISNA(SUMIF('23'!$V:$V,$C157,'23'!$AB:$AB)),0,SUMIF('23'!$V:$V,$C157,'23'!$AB:$AB)))-IF($D157="","",IF(ISNA(SUMIF('23'!$B:$B,$D157,'23'!$L:$L)),0,SUMIF('23'!$B:$B,$D157,'23'!$L:$L)))))</f>
        <v/>
      </c>
      <c r="AC157" s="36" t="str">
        <f>IF($D157="","",(IF($C157="","",IF(ISNA(SUMIF('24'!$V:$V,$C157,'24'!$AB:$AB)),0,SUMIF('24'!$V:$V,$C157,'24'!$AB:$AB)))-IF($D157="","",IF(ISNA(SUMIF('24'!$B:$B,$D157,'24'!$L:$L)),0,SUMIF('24'!$B:$B,$D157,'24'!$L:$L)))))</f>
        <v/>
      </c>
      <c r="AD157" s="36" t="str">
        <f>IF($D157="","",(IF($C157="","",IF(ISNA(SUMIF('25'!$V:$V,$C157,'25'!$AB:$AB)),0,SUMIF('25'!$V:$V,$C157,'25'!$AB:$AB)))-IF($D157="","",IF(ISNA(SUMIF('25'!$B:$B,$D157,'25'!$L:$L)),0,SUMIF('25'!$B:$B,$D157,'25'!$L:$L)))))</f>
        <v/>
      </c>
      <c r="AE157" s="36" t="str">
        <f>IF($D157="","",(IF($C157="","",IF(ISNA(SUMIF('26'!$V:$V,$C157,'26'!$AB:$AB)),0,SUMIF('26'!$V:$V,$C157,'26'!$AB:$AB)))-IF($D157="","",IF(ISNA(SUMIF('26'!$B:$B,$D157,'26'!$L:$L)),0,SUMIF('26'!$B:$B,$D157,'26'!$L:$L)))))</f>
        <v/>
      </c>
      <c r="AF157" s="36" t="str">
        <f>IF($D157="","",(IF($C157="","",IF(ISNA(SUMIF('27'!$V:$V,$C157,'27'!$AB:$AB)),0,SUMIF('27'!$V:$V,$C157,'27'!$AB:$AB)))-IF($D157="","",IF(ISNA(SUMIF('27'!$B:$B,$D157,'27'!$L:$L)),0,SUMIF('27'!$B:$B,$D157,'27'!$L:$L)))))</f>
        <v/>
      </c>
      <c r="AG157" s="36" t="str">
        <f>IF($D157="","",(IF($C157="","",IF(ISNA(SUMIF('28'!$V:$V,$C157,'28'!$AB:$AB)),0,SUMIF('28'!$V:$V,$C157,'28'!$AB:$AB)))-IF($D157="","",IF(ISNA(SUMIF('28'!$B:$B,$D157,'28'!$L:$L)),0,SUMIF('28'!$B:$B,$D157,'28'!$L:$L)))))</f>
        <v/>
      </c>
      <c r="AH157" s="36" t="str">
        <f>IF($D157="","",(IF($C157="","",IF(ISNA(SUMIF('29'!$V:$V,$C157,'29'!$AB:$AB)),0,SUMIF('29'!$V:$V,$C157,'29'!$AB:$AB)))-IF($D157="","",IF(ISNA(SUMIF('29'!$B:$B,$D157,'29'!$L:$L)),0,SUMIF('29'!$B:$B,$D157,'29'!$L:$L)))))</f>
        <v/>
      </c>
      <c r="AI157" s="36" t="str">
        <f>IF($D157="","",(IF($C157="","",IF(ISNA(SUMIF('30'!$V:$V,$C157,'30'!$AB:$AB)),0,SUMIF('30'!$V:$V,$C157,'30'!$AB:$AB)))-IF($D157="","",IF(ISNA(SUMIF('30'!$B:$B,$D157,'30'!$L:$L)),0,SUMIF('30'!$B:$B,$D157,'30'!$L:$L)))))</f>
        <v/>
      </c>
      <c r="AJ157" s="36" t="str">
        <f>IF($D157="","",(IF($C157="","",IF(ISNA(SUMIF('31'!$V:$V,$C157,'31'!$AB:$AB)),0,SUMIF('31'!$V:$V,$C157,'31'!$AB:$AB)))-IF($D157="","",IF(ISNA(SUMIF('31'!$B:$B,$D157,'31'!$L:$L)),0,SUMIF('31'!$B:$B,$D157,'31'!$L:$L)))))</f>
        <v/>
      </c>
      <c r="AK157" s="37" t="str">
        <f t="shared" si="8"/>
        <v/>
      </c>
      <c r="AL157" s="33" t="str">
        <f t="shared" si="9"/>
        <v/>
      </c>
    </row>
    <row r="158" spans="1:38" ht="17.399999999999999" hidden="1">
      <c r="A158" s="20">
        <v>46</v>
      </c>
      <c r="C158" s="41" t="str">
        <f>IF(D158="","",VLOOKUP('CUADRO GENERADO'!D158,'BASE DATOS CONDUCTORES'!B:C,2,FALSE))</f>
        <v/>
      </c>
      <c r="D158" s="30" t="str">
        <f>IFERROR(VLOOKUP(A158,'BASE DATOS CONDUCTORES'!$Y$4:$AB$1001,4,FALSE),"")</f>
        <v/>
      </c>
      <c r="E158" s="36" t="str">
        <f>IF(ISNA(VLOOKUP(D158,SALDOS!B:C,2,FALSE)),"",VLOOKUP(D158,SALDOS!B:C,2,FALSE))</f>
        <v/>
      </c>
      <c r="F158" s="36" t="str">
        <f>IF($D158="","",(IF($C158="","",IF(ISNA(SUMIF('1'!$V:$V,$C158,'1'!$AB:$AB)),0,SUMIF('1'!$V:$V,$C158,'1'!$AB:$AB)))-IF($D158="","",IF(ISNA(SUMIF('1'!$B:$B,$D158,'1'!$L:$L)),0,SUMIF('1'!$B:$B,$D158,'1'!$L:$L)))))</f>
        <v/>
      </c>
      <c r="G158" s="36" t="str">
        <f>IF($D158="","",(IF($C158="","",IF(ISNA(SUMIF('2'!$V:$V,$C158,'2'!$AB:$AB)),0,SUMIF('2'!$V:$V,$C158,'2'!$AB:$AB)))-IF($D158="","",IF(ISNA(SUMIF('2'!$B:$B,$D158,'2'!$L:$L)),0,SUMIF('2'!$B:$B,$D158,'2'!$L:$L)))))</f>
        <v/>
      </c>
      <c r="H158" s="36" t="str">
        <f>IF($D158="","",(IF($C158="","",IF(ISNA(SUMIF('3'!$V:$V,$C158,'3'!$AB:$AB)),0,SUMIF('3'!$V:$V,$C158,'3'!$AB:$AB)))-IF($D158="","",IF(ISNA(SUMIF('3'!$B:$B,$D158,'3'!$L:$L)),0,SUMIF('3'!$B:$B,$D158,'3'!$L:$L)))))</f>
        <v/>
      </c>
      <c r="I158" s="36" t="str">
        <f>IF($D158="","",(IF($C158="","",IF(ISNA(SUMIF('4'!$V:$V,$C158,'4'!$AB:$AB)),0,SUMIF('4'!$V:$V,$C158,'4'!$AB:$AB)))-IF($D158="","",IF(ISNA(SUMIF('4'!$B:$B,$D158,'4'!$L:$L)),0,SUMIF('4'!$B:$B,$D158,'4'!$L:$L)))))</f>
        <v/>
      </c>
      <c r="J158" s="36" t="str">
        <f>IF($D158="","",(IF($C158="","",IF(ISNA(SUMIF('5'!$V:$V,$C158,'5'!$AB:$AB)),0,SUMIF('5'!$V:$V,$C158,'5'!$AB:$AB)))-IF($D158="","",IF(ISNA(SUMIF('5'!$B:$B,$D158,'5'!$L:$L)),0,SUMIF('5'!$B:$B,$D158,'5'!$L:$L)))))</f>
        <v/>
      </c>
      <c r="K158" s="36" t="str">
        <f>IF($D158="","",(IF($C158="","",IF(ISNA(SUMIF('6'!$V:$V,$C158,'6'!$AB:$AB)),0,SUMIF('6'!$V:$V,$C158,'6'!$AB:$AB)))-IF($D158="","",IF(ISNA(SUMIF('6'!$B:$B,$D158,'6'!$L:$L)),0,SUMIF('6'!$B:$B,$D158,'6'!$L:$L)))))</f>
        <v/>
      </c>
      <c r="L158" s="36" t="str">
        <f>IF($D158="","",(IF($C158="","",IF(ISNA(SUMIF('7'!$V:$V,$C158,'7'!$AB:$AB)),0,SUMIF('7'!$V:$V,$C158,'7'!$AB:$AB)))-IF($D158="","",IF(ISNA(SUMIF('7'!$B:$B,$D158,'7'!$L:$L)),0,SUMIF('7'!$B:$B,$D158,'7'!$L:$L)))))</f>
        <v/>
      </c>
      <c r="M158" s="36" t="str">
        <f>IF($D158="","",(IF($C158="","",IF(ISNA(SUMIF('8'!$V:$V,$C158,'8'!$AB:$AB)),0,SUMIF('8'!$V:$V,$C158,'8'!$AB:$AB)))-IF($D158="","",IF(ISNA(SUMIF('8'!$B:$B,$D158,'8'!$L:$L)),0,SUMIF('8'!$B:$B,$D158,'8'!$L:$L)))))</f>
        <v/>
      </c>
      <c r="N158" s="36" t="str">
        <f>IF($D158="","",(IF($C158="","",IF(ISNA(SUMIF('9'!$V:$V,$C158,'9'!$AB:$AB)),0,SUMIF('9'!$V:$V,$C158,'9'!$AB:$AB)))-IF($D158="","",IF(ISNA(SUMIF('9'!$B:$B,$D158,'9'!$L:$L)),0,SUMIF('9'!$B:$B,$D158,'9'!$L:$L)))))</f>
        <v/>
      </c>
      <c r="O158" s="36" t="str">
        <f>IF($D158="","",(IF($C158="","",IF(ISNA(SUMIF('10'!$V:$V,$C158,'10'!$AB:$AB)),0,SUMIF('10'!$V:$V,$C158,'10'!$AB:$AB)))-IF($D158="","",IF(ISNA(SUMIF('10'!$B:$B,$D158,'10'!$L:$L)),0,SUMIF('10'!$B:$B,$D158,'10'!$L:$L)))))</f>
        <v/>
      </c>
      <c r="P158" s="36" t="str">
        <f>IF($D158="","",(IF($C158="","",IF(ISNA(SUMIF('11'!$V:$V,$C158,'11'!$AB:$AB)),0,SUMIF('11'!$V:$V,$C158,'11'!$AB:$AB)))-IF($D158="","",IF(ISNA(SUMIF('11'!$B:$B,$D158,'11'!$L:$L)),0,SUMIF('11'!$B:$B,$D158,'11'!$L:$L)))))</f>
        <v/>
      </c>
      <c r="Q158" s="36" t="str">
        <f>IF($D158="","",(IF($C158="","",IF(ISNA(SUMIF('12'!$V:$V,$C158,'12'!$AB:$AB)),0,SUMIF('12'!$V:$V,$C158,'12'!$AB:$AB)))-IF($D158="","",IF(ISNA(SUMIF('12'!$B:$B,$D158,'12'!$L:$L)),0,SUMIF('12'!$B:$B,$D158,'12'!$L:$L)))))</f>
        <v/>
      </c>
      <c r="R158" s="36" t="str">
        <f>IF($D158="","",(IF($C158="","",IF(ISNA(SUMIF('13'!$V:$V,$C158,'13'!$AB:$AB)),0,SUMIF('13'!$V:$V,$C158,'13'!$AB:$AB)))-IF($D158="","",IF(ISNA(SUMIF('13'!$B:$B,$D158,'13'!$L:$L)),0,SUMIF('13'!$B:$B,$D158,'13'!$L:$L)))))</f>
        <v/>
      </c>
      <c r="S158" s="36" t="str">
        <f>IF($D158="","",(IF($C158="","",IF(ISNA(SUMIF('14'!$V:$V,$C158,'14'!$AB:$AB)),0,SUMIF('14'!$V:$V,$C158,'14'!$AB:$AB)))-IF($D158="","",IF(ISNA(SUMIF('14'!$B:$B,$D158,'14'!$L:$L)),0,SUMIF('14'!$B:$B,$D158,'14'!$L:$L)))))</f>
        <v/>
      </c>
      <c r="T158" s="36" t="str">
        <f>IF($D158="","",(IF($C158="","",IF(ISNA(SUMIF('15'!$V:$V,$C158,'15'!$AB:$AB)),0,SUMIF('15'!$V:$V,$C158,'15'!$AB:$AB)))-IF($D158="","",IF(ISNA(SUMIF('15'!$B:$B,$D158,'15'!$L:$L)),0,SUMIF('15'!$B:$B,$D158,'15'!$L:$L)))))</f>
        <v/>
      </c>
      <c r="U158" s="36" t="str">
        <f>IF($D158="","",(IF($C158="","",IF(ISNA(SUMIF('16'!$V:$V,$C158,'16'!$AB:$AB)),0,SUMIF('16'!$V:$V,$C158,'16'!$AB:$AB)))-IF($D158="","",IF(ISNA(SUMIF('16'!$B:$B,$D158,'16'!$L:$L)),0,SUMIF('16'!$B:$B,$D158,'16'!$L:$L)))))</f>
        <v/>
      </c>
      <c r="V158" s="36" t="str">
        <f>IF($D158="","",(IF($C158="","",IF(ISNA(SUMIF('17'!$V:$V,$C158,'17'!$AB:$AB)),0,SUMIF('17'!$V:$V,$C158,'17'!$AB:$AB)))-IF($D158="","",IF(ISNA(SUMIF('17'!$B:$B,$D158,'17'!$L:$L)),0,SUMIF('17'!$B:$B,$D158,'17'!$L:$L)))))</f>
        <v/>
      </c>
      <c r="W158" s="36" t="str">
        <f>IF($D158="","",(IF($C158="","",IF(ISNA(SUMIF('18'!$V:$V,$C158,'18'!$AB:$AB)),0,SUMIF('18'!$V:$V,$C158,'18'!$AB:$AB)))-IF($D158="","",IF(ISNA(SUMIF('18'!$B:$B,$D158,'18'!$L:$L)),0,SUMIF('18'!$B:$B,$D158,'18'!$L:$L)))))</f>
        <v/>
      </c>
      <c r="X158" s="36" t="str">
        <f>IF($D158="","",(IF($C158="","",IF(ISNA(SUMIF('19'!$V:$V,$C158,'19'!$AB:$AB)),0,SUMIF('19'!$V:$V,$C158,'19'!$AB:$AB)))-IF($D158="","",IF(ISNA(SUMIF('19'!$B:$B,$D158,'19'!$L:$L)),0,SUMIF('19'!$B:$B,$D158,'19'!$L:$L)))))</f>
        <v/>
      </c>
      <c r="Y158" s="36" t="str">
        <f>IF($D158="","",(IF($C158="","",IF(ISNA(SUMIF('20'!$V:$V,$C158,'20'!$AB:$AB)),0,SUMIF('20'!$V:$V,$C158,'20'!$AB:$AB)))-IF($D158="","",IF(ISNA(SUMIF('20'!$B:$B,$D158,'20'!$L:$L)),0,SUMIF('20'!$B:$B,$D158,'20'!$L:$L)))))</f>
        <v/>
      </c>
      <c r="Z158" s="36" t="str">
        <f>IF($D158="","",(IF($C158="","",IF(ISNA(SUMIF('21'!$V:$V,$C158,'21'!$AB:$AB)),0,SUMIF('21'!$V:$V,$C158,'21'!$AB:$AB)))-IF($D158="","",IF(ISNA(SUMIF('21'!$B:$B,$D158,'21'!$L:$L)),0,SUMIF('21'!$B:$B,$D158,'21'!$L:$L)))))</f>
        <v/>
      </c>
      <c r="AA158" s="36" t="str">
        <f>IF($D158="","",(IF($C158="","",IF(ISNA(SUMIF('22'!$V:$V,$C158,'22'!$AB:$AB)),0,SUMIF('22'!$V:$V,$C158,'22'!$AB:$AB)))-IF($D158="","",IF(ISNA(SUMIF('22'!$B:$B,$D158,'22'!$L:$L)),0,SUMIF('22'!$B:$B,$D158,'22'!$L:$L)))))</f>
        <v/>
      </c>
      <c r="AB158" s="36" t="str">
        <f>IF($D158="","",(IF($C158="","",IF(ISNA(SUMIF('23'!$V:$V,$C158,'23'!$AB:$AB)),0,SUMIF('23'!$V:$V,$C158,'23'!$AB:$AB)))-IF($D158="","",IF(ISNA(SUMIF('23'!$B:$B,$D158,'23'!$L:$L)),0,SUMIF('23'!$B:$B,$D158,'23'!$L:$L)))))</f>
        <v/>
      </c>
      <c r="AC158" s="36" t="str">
        <f>IF($D158="","",(IF($C158="","",IF(ISNA(SUMIF('24'!$V:$V,$C158,'24'!$AB:$AB)),0,SUMIF('24'!$V:$V,$C158,'24'!$AB:$AB)))-IF($D158="","",IF(ISNA(SUMIF('24'!$B:$B,$D158,'24'!$L:$L)),0,SUMIF('24'!$B:$B,$D158,'24'!$L:$L)))))</f>
        <v/>
      </c>
      <c r="AD158" s="36" t="str">
        <f>IF($D158="","",(IF($C158="","",IF(ISNA(SUMIF('25'!$V:$V,$C158,'25'!$AB:$AB)),0,SUMIF('25'!$V:$V,$C158,'25'!$AB:$AB)))-IF($D158="","",IF(ISNA(SUMIF('25'!$B:$B,$D158,'25'!$L:$L)),0,SUMIF('25'!$B:$B,$D158,'25'!$L:$L)))))</f>
        <v/>
      </c>
      <c r="AE158" s="36" t="str">
        <f>IF($D158="","",(IF($C158="","",IF(ISNA(SUMIF('26'!$V:$V,$C158,'26'!$AB:$AB)),0,SUMIF('26'!$V:$V,$C158,'26'!$AB:$AB)))-IF($D158="","",IF(ISNA(SUMIF('26'!$B:$B,$D158,'26'!$L:$L)),0,SUMIF('26'!$B:$B,$D158,'26'!$L:$L)))))</f>
        <v/>
      </c>
      <c r="AF158" s="36" t="str">
        <f>IF($D158="","",(IF($C158="","",IF(ISNA(SUMIF('27'!$V:$V,$C158,'27'!$AB:$AB)),0,SUMIF('27'!$V:$V,$C158,'27'!$AB:$AB)))-IF($D158="","",IF(ISNA(SUMIF('27'!$B:$B,$D158,'27'!$L:$L)),0,SUMIF('27'!$B:$B,$D158,'27'!$L:$L)))))</f>
        <v/>
      </c>
      <c r="AG158" s="36" t="str">
        <f>IF($D158="","",(IF($C158="","",IF(ISNA(SUMIF('28'!$V:$V,$C158,'28'!$AB:$AB)),0,SUMIF('28'!$V:$V,$C158,'28'!$AB:$AB)))-IF($D158="","",IF(ISNA(SUMIF('28'!$B:$B,$D158,'28'!$L:$L)),0,SUMIF('28'!$B:$B,$D158,'28'!$L:$L)))))</f>
        <v/>
      </c>
      <c r="AH158" s="36" t="str">
        <f>IF($D158="","",(IF($C158="","",IF(ISNA(SUMIF('29'!$V:$V,$C158,'29'!$AB:$AB)),0,SUMIF('29'!$V:$V,$C158,'29'!$AB:$AB)))-IF($D158="","",IF(ISNA(SUMIF('29'!$B:$B,$D158,'29'!$L:$L)),0,SUMIF('29'!$B:$B,$D158,'29'!$L:$L)))))</f>
        <v/>
      </c>
      <c r="AI158" s="36" t="str">
        <f>IF($D158="","",(IF($C158="","",IF(ISNA(SUMIF('30'!$V:$V,$C158,'30'!$AB:$AB)),0,SUMIF('30'!$V:$V,$C158,'30'!$AB:$AB)))-IF($D158="","",IF(ISNA(SUMIF('30'!$B:$B,$D158,'30'!$L:$L)),0,SUMIF('30'!$B:$B,$D158,'30'!$L:$L)))))</f>
        <v/>
      </c>
      <c r="AJ158" s="36" t="str">
        <f>IF($D158="","",(IF($C158="","",IF(ISNA(SUMIF('31'!$V:$V,$C158,'31'!$AB:$AB)),0,SUMIF('31'!$V:$V,$C158,'31'!$AB:$AB)))-IF($D158="","",IF(ISNA(SUMIF('31'!$B:$B,$D158,'31'!$L:$L)),0,SUMIF('31'!$B:$B,$D158,'31'!$L:$L)))))</f>
        <v/>
      </c>
      <c r="AK158" s="37" t="str">
        <f t="shared" si="8"/>
        <v/>
      </c>
      <c r="AL158" s="33" t="str">
        <f t="shared" si="9"/>
        <v/>
      </c>
    </row>
    <row r="159" spans="1:38" ht="17.399999999999999" hidden="1">
      <c r="A159" s="20">
        <v>47</v>
      </c>
      <c r="C159" s="41" t="str">
        <f>IF(D159="","",VLOOKUP('CUADRO GENERADO'!D159,'BASE DATOS CONDUCTORES'!B:C,2,FALSE))</f>
        <v/>
      </c>
      <c r="D159" s="30" t="str">
        <f>IFERROR(VLOOKUP(A159,'BASE DATOS CONDUCTORES'!$Y$4:$AB$1001,4,FALSE),"")</f>
        <v/>
      </c>
      <c r="E159" s="36" t="str">
        <f>IF(ISNA(VLOOKUP(D159,SALDOS!B:C,2,FALSE)),"",VLOOKUP(D159,SALDOS!B:C,2,FALSE))</f>
        <v/>
      </c>
      <c r="F159" s="36" t="str">
        <f>IF($D159="","",(IF($C159="","",IF(ISNA(SUMIF('1'!$V:$V,$C159,'1'!$AB:$AB)),0,SUMIF('1'!$V:$V,$C159,'1'!$AB:$AB)))-IF($D159="","",IF(ISNA(SUMIF('1'!$B:$B,$D159,'1'!$L:$L)),0,SUMIF('1'!$B:$B,$D159,'1'!$L:$L)))))</f>
        <v/>
      </c>
      <c r="G159" s="36" t="str">
        <f>IF($D159="","",(IF($C159="","",IF(ISNA(SUMIF('2'!$V:$V,$C159,'2'!$AB:$AB)),0,SUMIF('2'!$V:$V,$C159,'2'!$AB:$AB)))-IF($D159="","",IF(ISNA(SUMIF('2'!$B:$B,$D159,'2'!$L:$L)),0,SUMIF('2'!$B:$B,$D159,'2'!$L:$L)))))</f>
        <v/>
      </c>
      <c r="H159" s="36" t="str">
        <f>IF($D159="","",(IF($C159="","",IF(ISNA(SUMIF('3'!$V:$V,$C159,'3'!$AB:$AB)),0,SUMIF('3'!$V:$V,$C159,'3'!$AB:$AB)))-IF($D159="","",IF(ISNA(SUMIF('3'!$B:$B,$D159,'3'!$L:$L)),0,SUMIF('3'!$B:$B,$D159,'3'!$L:$L)))))</f>
        <v/>
      </c>
      <c r="I159" s="36" t="str">
        <f>IF($D159="","",(IF($C159="","",IF(ISNA(SUMIF('4'!$V:$V,$C159,'4'!$AB:$AB)),0,SUMIF('4'!$V:$V,$C159,'4'!$AB:$AB)))-IF($D159="","",IF(ISNA(SUMIF('4'!$B:$B,$D159,'4'!$L:$L)),0,SUMIF('4'!$B:$B,$D159,'4'!$L:$L)))))</f>
        <v/>
      </c>
      <c r="J159" s="36" t="str">
        <f>IF($D159="","",(IF($C159="","",IF(ISNA(SUMIF('5'!$V:$V,$C159,'5'!$AB:$AB)),0,SUMIF('5'!$V:$V,$C159,'5'!$AB:$AB)))-IF($D159="","",IF(ISNA(SUMIF('5'!$B:$B,$D159,'5'!$L:$L)),0,SUMIF('5'!$B:$B,$D159,'5'!$L:$L)))))</f>
        <v/>
      </c>
      <c r="K159" s="36" t="str">
        <f>IF($D159="","",(IF($C159="","",IF(ISNA(SUMIF('6'!$V:$V,$C159,'6'!$AB:$AB)),0,SUMIF('6'!$V:$V,$C159,'6'!$AB:$AB)))-IF($D159="","",IF(ISNA(SUMIF('6'!$B:$B,$D159,'6'!$L:$L)),0,SUMIF('6'!$B:$B,$D159,'6'!$L:$L)))))</f>
        <v/>
      </c>
      <c r="L159" s="36" t="str">
        <f>IF($D159="","",(IF($C159="","",IF(ISNA(SUMIF('7'!$V:$V,$C159,'7'!$AB:$AB)),0,SUMIF('7'!$V:$V,$C159,'7'!$AB:$AB)))-IF($D159="","",IF(ISNA(SUMIF('7'!$B:$B,$D159,'7'!$L:$L)),0,SUMIF('7'!$B:$B,$D159,'7'!$L:$L)))))</f>
        <v/>
      </c>
      <c r="M159" s="36" t="str">
        <f>IF($D159="","",(IF($C159="","",IF(ISNA(SUMIF('8'!$V:$V,$C159,'8'!$AB:$AB)),0,SUMIF('8'!$V:$V,$C159,'8'!$AB:$AB)))-IF($D159="","",IF(ISNA(SUMIF('8'!$B:$B,$D159,'8'!$L:$L)),0,SUMIF('8'!$B:$B,$D159,'8'!$L:$L)))))</f>
        <v/>
      </c>
      <c r="N159" s="36" t="str">
        <f>IF($D159="","",(IF($C159="","",IF(ISNA(SUMIF('9'!$V:$V,$C159,'9'!$AB:$AB)),0,SUMIF('9'!$V:$V,$C159,'9'!$AB:$AB)))-IF($D159="","",IF(ISNA(SUMIF('9'!$B:$B,$D159,'9'!$L:$L)),0,SUMIF('9'!$B:$B,$D159,'9'!$L:$L)))))</f>
        <v/>
      </c>
      <c r="O159" s="36" t="str">
        <f>IF($D159="","",(IF($C159="","",IF(ISNA(SUMIF('10'!$V:$V,$C159,'10'!$AB:$AB)),0,SUMIF('10'!$V:$V,$C159,'10'!$AB:$AB)))-IF($D159="","",IF(ISNA(SUMIF('10'!$B:$B,$D159,'10'!$L:$L)),0,SUMIF('10'!$B:$B,$D159,'10'!$L:$L)))))</f>
        <v/>
      </c>
      <c r="P159" s="36" t="str">
        <f>IF($D159="","",(IF($C159="","",IF(ISNA(SUMIF('11'!$V:$V,$C159,'11'!$AB:$AB)),0,SUMIF('11'!$V:$V,$C159,'11'!$AB:$AB)))-IF($D159="","",IF(ISNA(SUMIF('11'!$B:$B,$D159,'11'!$L:$L)),0,SUMIF('11'!$B:$B,$D159,'11'!$L:$L)))))</f>
        <v/>
      </c>
      <c r="Q159" s="36" t="str">
        <f>IF($D159="","",(IF($C159="","",IF(ISNA(SUMIF('12'!$V:$V,$C159,'12'!$AB:$AB)),0,SUMIF('12'!$V:$V,$C159,'12'!$AB:$AB)))-IF($D159="","",IF(ISNA(SUMIF('12'!$B:$B,$D159,'12'!$L:$L)),0,SUMIF('12'!$B:$B,$D159,'12'!$L:$L)))))</f>
        <v/>
      </c>
      <c r="R159" s="36" t="str">
        <f>IF($D159="","",(IF($C159="","",IF(ISNA(SUMIF('13'!$V:$V,$C159,'13'!$AB:$AB)),0,SUMIF('13'!$V:$V,$C159,'13'!$AB:$AB)))-IF($D159="","",IF(ISNA(SUMIF('13'!$B:$B,$D159,'13'!$L:$L)),0,SUMIF('13'!$B:$B,$D159,'13'!$L:$L)))))</f>
        <v/>
      </c>
      <c r="S159" s="36" t="str">
        <f>IF($D159="","",(IF($C159="","",IF(ISNA(SUMIF('14'!$V:$V,$C159,'14'!$AB:$AB)),0,SUMIF('14'!$V:$V,$C159,'14'!$AB:$AB)))-IF($D159="","",IF(ISNA(SUMIF('14'!$B:$B,$D159,'14'!$L:$L)),0,SUMIF('14'!$B:$B,$D159,'14'!$L:$L)))))</f>
        <v/>
      </c>
      <c r="T159" s="36" t="str">
        <f>IF($D159="","",(IF($C159="","",IF(ISNA(SUMIF('15'!$V:$V,$C159,'15'!$AB:$AB)),0,SUMIF('15'!$V:$V,$C159,'15'!$AB:$AB)))-IF($D159="","",IF(ISNA(SUMIF('15'!$B:$B,$D159,'15'!$L:$L)),0,SUMIF('15'!$B:$B,$D159,'15'!$L:$L)))))</f>
        <v/>
      </c>
      <c r="U159" s="36" t="str">
        <f>IF($D159="","",(IF($C159="","",IF(ISNA(SUMIF('16'!$V:$V,$C159,'16'!$AB:$AB)),0,SUMIF('16'!$V:$V,$C159,'16'!$AB:$AB)))-IF($D159="","",IF(ISNA(SUMIF('16'!$B:$B,$D159,'16'!$L:$L)),0,SUMIF('16'!$B:$B,$D159,'16'!$L:$L)))))</f>
        <v/>
      </c>
      <c r="V159" s="36" t="str">
        <f>IF($D159="","",(IF($C159="","",IF(ISNA(SUMIF('17'!$V:$V,$C159,'17'!$AB:$AB)),0,SUMIF('17'!$V:$V,$C159,'17'!$AB:$AB)))-IF($D159="","",IF(ISNA(SUMIF('17'!$B:$B,$D159,'17'!$L:$L)),0,SUMIF('17'!$B:$B,$D159,'17'!$L:$L)))))</f>
        <v/>
      </c>
      <c r="W159" s="36" t="str">
        <f>IF($D159="","",(IF($C159="","",IF(ISNA(SUMIF('18'!$V:$V,$C159,'18'!$AB:$AB)),0,SUMIF('18'!$V:$V,$C159,'18'!$AB:$AB)))-IF($D159="","",IF(ISNA(SUMIF('18'!$B:$B,$D159,'18'!$L:$L)),0,SUMIF('18'!$B:$B,$D159,'18'!$L:$L)))))</f>
        <v/>
      </c>
      <c r="X159" s="36" t="str">
        <f>IF($D159="","",(IF($C159="","",IF(ISNA(SUMIF('19'!$V:$V,$C159,'19'!$AB:$AB)),0,SUMIF('19'!$V:$V,$C159,'19'!$AB:$AB)))-IF($D159="","",IF(ISNA(SUMIF('19'!$B:$B,$D159,'19'!$L:$L)),0,SUMIF('19'!$B:$B,$D159,'19'!$L:$L)))))</f>
        <v/>
      </c>
      <c r="Y159" s="36" t="str">
        <f>IF($D159="","",(IF($C159="","",IF(ISNA(SUMIF('20'!$V:$V,$C159,'20'!$AB:$AB)),0,SUMIF('20'!$V:$V,$C159,'20'!$AB:$AB)))-IF($D159="","",IF(ISNA(SUMIF('20'!$B:$B,$D159,'20'!$L:$L)),0,SUMIF('20'!$B:$B,$D159,'20'!$L:$L)))))</f>
        <v/>
      </c>
      <c r="Z159" s="36" t="str">
        <f>IF($D159="","",(IF($C159="","",IF(ISNA(SUMIF('21'!$V:$V,$C159,'21'!$AB:$AB)),0,SUMIF('21'!$V:$V,$C159,'21'!$AB:$AB)))-IF($D159="","",IF(ISNA(SUMIF('21'!$B:$B,$D159,'21'!$L:$L)),0,SUMIF('21'!$B:$B,$D159,'21'!$L:$L)))))</f>
        <v/>
      </c>
      <c r="AA159" s="36" t="str">
        <f>IF($D159="","",(IF($C159="","",IF(ISNA(SUMIF('22'!$V:$V,$C159,'22'!$AB:$AB)),0,SUMIF('22'!$V:$V,$C159,'22'!$AB:$AB)))-IF($D159="","",IF(ISNA(SUMIF('22'!$B:$B,$D159,'22'!$L:$L)),0,SUMIF('22'!$B:$B,$D159,'22'!$L:$L)))))</f>
        <v/>
      </c>
      <c r="AB159" s="36" t="str">
        <f>IF($D159="","",(IF($C159="","",IF(ISNA(SUMIF('23'!$V:$V,$C159,'23'!$AB:$AB)),0,SUMIF('23'!$V:$V,$C159,'23'!$AB:$AB)))-IF($D159="","",IF(ISNA(SUMIF('23'!$B:$B,$D159,'23'!$L:$L)),0,SUMIF('23'!$B:$B,$D159,'23'!$L:$L)))))</f>
        <v/>
      </c>
      <c r="AC159" s="36" t="str">
        <f>IF($D159="","",(IF($C159="","",IF(ISNA(SUMIF('24'!$V:$V,$C159,'24'!$AB:$AB)),0,SUMIF('24'!$V:$V,$C159,'24'!$AB:$AB)))-IF($D159="","",IF(ISNA(SUMIF('24'!$B:$B,$D159,'24'!$L:$L)),0,SUMIF('24'!$B:$B,$D159,'24'!$L:$L)))))</f>
        <v/>
      </c>
      <c r="AD159" s="36" t="str">
        <f>IF($D159="","",(IF($C159="","",IF(ISNA(SUMIF('25'!$V:$V,$C159,'25'!$AB:$AB)),0,SUMIF('25'!$V:$V,$C159,'25'!$AB:$AB)))-IF($D159="","",IF(ISNA(SUMIF('25'!$B:$B,$D159,'25'!$L:$L)),0,SUMIF('25'!$B:$B,$D159,'25'!$L:$L)))))</f>
        <v/>
      </c>
      <c r="AE159" s="36" t="str">
        <f>IF($D159="","",(IF($C159="","",IF(ISNA(SUMIF('26'!$V:$V,$C159,'26'!$AB:$AB)),0,SUMIF('26'!$V:$V,$C159,'26'!$AB:$AB)))-IF($D159="","",IF(ISNA(SUMIF('26'!$B:$B,$D159,'26'!$L:$L)),0,SUMIF('26'!$B:$B,$D159,'26'!$L:$L)))))</f>
        <v/>
      </c>
      <c r="AF159" s="36" t="str">
        <f>IF($D159="","",(IF($C159="","",IF(ISNA(SUMIF('27'!$V:$V,$C159,'27'!$AB:$AB)),0,SUMIF('27'!$V:$V,$C159,'27'!$AB:$AB)))-IF($D159="","",IF(ISNA(SUMIF('27'!$B:$B,$D159,'27'!$L:$L)),0,SUMIF('27'!$B:$B,$D159,'27'!$L:$L)))))</f>
        <v/>
      </c>
      <c r="AG159" s="36" t="str">
        <f>IF($D159="","",(IF($C159="","",IF(ISNA(SUMIF('28'!$V:$V,$C159,'28'!$AB:$AB)),0,SUMIF('28'!$V:$V,$C159,'28'!$AB:$AB)))-IF($D159="","",IF(ISNA(SUMIF('28'!$B:$B,$D159,'28'!$L:$L)),0,SUMIF('28'!$B:$B,$D159,'28'!$L:$L)))))</f>
        <v/>
      </c>
      <c r="AH159" s="36" t="str">
        <f>IF($D159="","",(IF($C159="","",IF(ISNA(SUMIF('29'!$V:$V,$C159,'29'!$AB:$AB)),0,SUMIF('29'!$V:$V,$C159,'29'!$AB:$AB)))-IF($D159="","",IF(ISNA(SUMIF('29'!$B:$B,$D159,'29'!$L:$L)),0,SUMIF('29'!$B:$B,$D159,'29'!$L:$L)))))</f>
        <v/>
      </c>
      <c r="AI159" s="36" t="str">
        <f>IF($D159="","",(IF($C159="","",IF(ISNA(SUMIF('30'!$V:$V,$C159,'30'!$AB:$AB)),0,SUMIF('30'!$V:$V,$C159,'30'!$AB:$AB)))-IF($D159="","",IF(ISNA(SUMIF('30'!$B:$B,$D159,'30'!$L:$L)),0,SUMIF('30'!$B:$B,$D159,'30'!$L:$L)))))</f>
        <v/>
      </c>
      <c r="AJ159" s="36" t="str">
        <f>IF($D159="","",(IF($C159="","",IF(ISNA(SUMIF('31'!$V:$V,$C159,'31'!$AB:$AB)),0,SUMIF('31'!$V:$V,$C159,'31'!$AB:$AB)))-IF($D159="","",IF(ISNA(SUMIF('31'!$B:$B,$D159,'31'!$L:$L)),0,SUMIF('31'!$B:$B,$D159,'31'!$L:$L)))))</f>
        <v/>
      </c>
      <c r="AK159" s="37" t="str">
        <f t="shared" si="8"/>
        <v/>
      </c>
      <c r="AL159" s="33" t="str">
        <f t="shared" si="9"/>
        <v/>
      </c>
    </row>
    <row r="160" spans="1:38" ht="17.399999999999999" hidden="1">
      <c r="A160" s="20">
        <v>48</v>
      </c>
      <c r="C160" s="41" t="str">
        <f>IF(D160="","",VLOOKUP('CUADRO GENERADO'!D160,'BASE DATOS CONDUCTORES'!B:C,2,FALSE))</f>
        <v/>
      </c>
      <c r="D160" s="30" t="str">
        <f>IFERROR(VLOOKUP(A160,'BASE DATOS CONDUCTORES'!$Y$4:$AB$1001,4,FALSE),"")</f>
        <v/>
      </c>
      <c r="E160" s="36" t="str">
        <f>IF(ISNA(VLOOKUP(D160,SALDOS!B:C,2,FALSE)),"",VLOOKUP(D160,SALDOS!B:C,2,FALSE))</f>
        <v/>
      </c>
      <c r="F160" s="36" t="str">
        <f>IF($D160="","",(IF($C160="","",IF(ISNA(SUMIF('1'!$V:$V,$C160,'1'!$AB:$AB)),0,SUMIF('1'!$V:$V,$C160,'1'!$AB:$AB)))-IF($D160="","",IF(ISNA(SUMIF('1'!$B:$B,$D160,'1'!$L:$L)),0,SUMIF('1'!$B:$B,$D160,'1'!$L:$L)))))</f>
        <v/>
      </c>
      <c r="G160" s="36" t="str">
        <f>IF($D160="","",(IF($C160="","",IF(ISNA(SUMIF('2'!$V:$V,$C160,'2'!$AB:$AB)),0,SUMIF('2'!$V:$V,$C160,'2'!$AB:$AB)))-IF($D160="","",IF(ISNA(SUMIF('2'!$B:$B,$D160,'2'!$L:$L)),0,SUMIF('2'!$B:$B,$D160,'2'!$L:$L)))))</f>
        <v/>
      </c>
      <c r="H160" s="36" t="str">
        <f>IF($D160="","",(IF($C160="","",IF(ISNA(SUMIF('3'!$V:$V,$C160,'3'!$AB:$AB)),0,SUMIF('3'!$V:$V,$C160,'3'!$AB:$AB)))-IF($D160="","",IF(ISNA(SUMIF('3'!$B:$B,$D160,'3'!$L:$L)),0,SUMIF('3'!$B:$B,$D160,'3'!$L:$L)))))</f>
        <v/>
      </c>
      <c r="I160" s="36" t="str">
        <f>IF($D160="","",(IF($C160="","",IF(ISNA(SUMIF('4'!$V:$V,$C160,'4'!$AB:$AB)),0,SUMIF('4'!$V:$V,$C160,'4'!$AB:$AB)))-IF($D160="","",IF(ISNA(SUMIF('4'!$B:$B,$D160,'4'!$L:$L)),0,SUMIF('4'!$B:$B,$D160,'4'!$L:$L)))))</f>
        <v/>
      </c>
      <c r="J160" s="36" t="str">
        <f>IF($D160="","",(IF($C160="","",IF(ISNA(SUMIF('5'!$V:$V,$C160,'5'!$AB:$AB)),0,SUMIF('5'!$V:$V,$C160,'5'!$AB:$AB)))-IF($D160="","",IF(ISNA(SUMIF('5'!$B:$B,$D160,'5'!$L:$L)),0,SUMIF('5'!$B:$B,$D160,'5'!$L:$L)))))</f>
        <v/>
      </c>
      <c r="K160" s="36" t="str">
        <f>IF($D160="","",(IF($C160="","",IF(ISNA(SUMIF('6'!$V:$V,$C160,'6'!$AB:$AB)),0,SUMIF('6'!$V:$V,$C160,'6'!$AB:$AB)))-IF($D160="","",IF(ISNA(SUMIF('6'!$B:$B,$D160,'6'!$L:$L)),0,SUMIF('6'!$B:$B,$D160,'6'!$L:$L)))))</f>
        <v/>
      </c>
      <c r="L160" s="36" t="str">
        <f>IF($D160="","",(IF($C160="","",IF(ISNA(SUMIF('7'!$V:$V,$C160,'7'!$AB:$AB)),0,SUMIF('7'!$V:$V,$C160,'7'!$AB:$AB)))-IF($D160="","",IF(ISNA(SUMIF('7'!$B:$B,$D160,'7'!$L:$L)),0,SUMIF('7'!$B:$B,$D160,'7'!$L:$L)))))</f>
        <v/>
      </c>
      <c r="M160" s="36" t="str">
        <f>IF($D160="","",(IF($C160="","",IF(ISNA(SUMIF('8'!$V:$V,$C160,'8'!$AB:$AB)),0,SUMIF('8'!$V:$V,$C160,'8'!$AB:$AB)))-IF($D160="","",IF(ISNA(SUMIF('8'!$B:$B,$D160,'8'!$L:$L)),0,SUMIF('8'!$B:$B,$D160,'8'!$L:$L)))))</f>
        <v/>
      </c>
      <c r="N160" s="36" t="str">
        <f>IF($D160="","",(IF($C160="","",IF(ISNA(SUMIF('9'!$V:$V,$C160,'9'!$AB:$AB)),0,SUMIF('9'!$V:$V,$C160,'9'!$AB:$AB)))-IF($D160="","",IF(ISNA(SUMIF('9'!$B:$B,$D160,'9'!$L:$L)),0,SUMIF('9'!$B:$B,$D160,'9'!$L:$L)))))</f>
        <v/>
      </c>
      <c r="O160" s="36" t="str">
        <f>IF($D160="","",(IF($C160="","",IF(ISNA(SUMIF('10'!$V:$V,$C160,'10'!$AB:$AB)),0,SUMIF('10'!$V:$V,$C160,'10'!$AB:$AB)))-IF($D160="","",IF(ISNA(SUMIF('10'!$B:$B,$D160,'10'!$L:$L)),0,SUMIF('10'!$B:$B,$D160,'10'!$L:$L)))))</f>
        <v/>
      </c>
      <c r="P160" s="36" t="str">
        <f>IF($D160="","",(IF($C160="","",IF(ISNA(SUMIF('11'!$V:$V,$C160,'11'!$AB:$AB)),0,SUMIF('11'!$V:$V,$C160,'11'!$AB:$AB)))-IF($D160="","",IF(ISNA(SUMIF('11'!$B:$B,$D160,'11'!$L:$L)),0,SUMIF('11'!$B:$B,$D160,'11'!$L:$L)))))</f>
        <v/>
      </c>
      <c r="Q160" s="36" t="str">
        <f>IF($D160="","",(IF($C160="","",IF(ISNA(SUMIF('12'!$V:$V,$C160,'12'!$AB:$AB)),0,SUMIF('12'!$V:$V,$C160,'12'!$AB:$AB)))-IF($D160="","",IF(ISNA(SUMIF('12'!$B:$B,$D160,'12'!$L:$L)),0,SUMIF('12'!$B:$B,$D160,'12'!$L:$L)))))</f>
        <v/>
      </c>
      <c r="R160" s="36" t="str">
        <f>IF($D160="","",(IF($C160="","",IF(ISNA(SUMIF('13'!$V:$V,$C160,'13'!$AB:$AB)),0,SUMIF('13'!$V:$V,$C160,'13'!$AB:$AB)))-IF($D160="","",IF(ISNA(SUMIF('13'!$B:$B,$D160,'13'!$L:$L)),0,SUMIF('13'!$B:$B,$D160,'13'!$L:$L)))))</f>
        <v/>
      </c>
      <c r="S160" s="36" t="str">
        <f>IF($D160="","",(IF($C160="","",IF(ISNA(SUMIF('14'!$V:$V,$C160,'14'!$AB:$AB)),0,SUMIF('14'!$V:$V,$C160,'14'!$AB:$AB)))-IF($D160="","",IF(ISNA(SUMIF('14'!$B:$B,$D160,'14'!$L:$L)),0,SUMIF('14'!$B:$B,$D160,'14'!$L:$L)))))</f>
        <v/>
      </c>
      <c r="T160" s="36" t="str">
        <f>IF($D160="","",(IF($C160="","",IF(ISNA(SUMIF('15'!$V:$V,$C160,'15'!$AB:$AB)),0,SUMIF('15'!$V:$V,$C160,'15'!$AB:$AB)))-IF($D160="","",IF(ISNA(SUMIF('15'!$B:$B,$D160,'15'!$L:$L)),0,SUMIF('15'!$B:$B,$D160,'15'!$L:$L)))))</f>
        <v/>
      </c>
      <c r="U160" s="36" t="str">
        <f>IF($D160="","",(IF($C160="","",IF(ISNA(SUMIF('16'!$V:$V,$C160,'16'!$AB:$AB)),0,SUMIF('16'!$V:$V,$C160,'16'!$AB:$AB)))-IF($D160="","",IF(ISNA(SUMIF('16'!$B:$B,$D160,'16'!$L:$L)),0,SUMIF('16'!$B:$B,$D160,'16'!$L:$L)))))</f>
        <v/>
      </c>
      <c r="V160" s="36" t="str">
        <f>IF($D160="","",(IF($C160="","",IF(ISNA(SUMIF('17'!$V:$V,$C160,'17'!$AB:$AB)),0,SUMIF('17'!$V:$V,$C160,'17'!$AB:$AB)))-IF($D160="","",IF(ISNA(SUMIF('17'!$B:$B,$D160,'17'!$L:$L)),0,SUMIF('17'!$B:$B,$D160,'17'!$L:$L)))))</f>
        <v/>
      </c>
      <c r="W160" s="36" t="str">
        <f>IF($D160="","",(IF($C160="","",IF(ISNA(SUMIF('18'!$V:$V,$C160,'18'!$AB:$AB)),0,SUMIF('18'!$V:$V,$C160,'18'!$AB:$AB)))-IF($D160="","",IF(ISNA(SUMIF('18'!$B:$B,$D160,'18'!$L:$L)),0,SUMIF('18'!$B:$B,$D160,'18'!$L:$L)))))</f>
        <v/>
      </c>
      <c r="X160" s="36" t="str">
        <f>IF($D160="","",(IF($C160="","",IF(ISNA(SUMIF('19'!$V:$V,$C160,'19'!$AB:$AB)),0,SUMIF('19'!$V:$V,$C160,'19'!$AB:$AB)))-IF($D160="","",IF(ISNA(SUMIF('19'!$B:$B,$D160,'19'!$L:$L)),0,SUMIF('19'!$B:$B,$D160,'19'!$L:$L)))))</f>
        <v/>
      </c>
      <c r="Y160" s="36" t="str">
        <f>IF($D160="","",(IF($C160="","",IF(ISNA(SUMIF('20'!$V:$V,$C160,'20'!$AB:$AB)),0,SUMIF('20'!$V:$V,$C160,'20'!$AB:$AB)))-IF($D160="","",IF(ISNA(SUMIF('20'!$B:$B,$D160,'20'!$L:$L)),0,SUMIF('20'!$B:$B,$D160,'20'!$L:$L)))))</f>
        <v/>
      </c>
      <c r="Z160" s="36" t="str">
        <f>IF($D160="","",(IF($C160="","",IF(ISNA(SUMIF('21'!$V:$V,$C160,'21'!$AB:$AB)),0,SUMIF('21'!$V:$V,$C160,'21'!$AB:$AB)))-IF($D160="","",IF(ISNA(SUMIF('21'!$B:$B,$D160,'21'!$L:$L)),0,SUMIF('21'!$B:$B,$D160,'21'!$L:$L)))))</f>
        <v/>
      </c>
      <c r="AA160" s="36" t="str">
        <f>IF($D160="","",(IF($C160="","",IF(ISNA(SUMIF('22'!$V:$V,$C160,'22'!$AB:$AB)),0,SUMIF('22'!$V:$V,$C160,'22'!$AB:$AB)))-IF($D160="","",IF(ISNA(SUMIF('22'!$B:$B,$D160,'22'!$L:$L)),0,SUMIF('22'!$B:$B,$D160,'22'!$L:$L)))))</f>
        <v/>
      </c>
      <c r="AB160" s="36" t="str">
        <f>IF($D160="","",(IF($C160="","",IF(ISNA(SUMIF('23'!$V:$V,$C160,'23'!$AB:$AB)),0,SUMIF('23'!$V:$V,$C160,'23'!$AB:$AB)))-IF($D160="","",IF(ISNA(SUMIF('23'!$B:$B,$D160,'23'!$L:$L)),0,SUMIF('23'!$B:$B,$D160,'23'!$L:$L)))))</f>
        <v/>
      </c>
      <c r="AC160" s="36" t="str">
        <f>IF($D160="","",(IF($C160="","",IF(ISNA(SUMIF('24'!$V:$V,$C160,'24'!$AB:$AB)),0,SUMIF('24'!$V:$V,$C160,'24'!$AB:$AB)))-IF($D160="","",IF(ISNA(SUMIF('24'!$B:$B,$D160,'24'!$L:$L)),0,SUMIF('24'!$B:$B,$D160,'24'!$L:$L)))))</f>
        <v/>
      </c>
      <c r="AD160" s="36" t="str">
        <f>IF($D160="","",(IF($C160="","",IF(ISNA(SUMIF('25'!$V:$V,$C160,'25'!$AB:$AB)),0,SUMIF('25'!$V:$V,$C160,'25'!$AB:$AB)))-IF($D160="","",IF(ISNA(SUMIF('25'!$B:$B,$D160,'25'!$L:$L)),0,SUMIF('25'!$B:$B,$D160,'25'!$L:$L)))))</f>
        <v/>
      </c>
      <c r="AE160" s="36" t="str">
        <f>IF($D160="","",(IF($C160="","",IF(ISNA(SUMIF('26'!$V:$V,$C160,'26'!$AB:$AB)),0,SUMIF('26'!$V:$V,$C160,'26'!$AB:$AB)))-IF($D160="","",IF(ISNA(SUMIF('26'!$B:$B,$D160,'26'!$L:$L)),0,SUMIF('26'!$B:$B,$D160,'26'!$L:$L)))))</f>
        <v/>
      </c>
      <c r="AF160" s="36" t="str">
        <f>IF($D160="","",(IF($C160="","",IF(ISNA(SUMIF('27'!$V:$V,$C160,'27'!$AB:$AB)),0,SUMIF('27'!$V:$V,$C160,'27'!$AB:$AB)))-IF($D160="","",IF(ISNA(SUMIF('27'!$B:$B,$D160,'27'!$L:$L)),0,SUMIF('27'!$B:$B,$D160,'27'!$L:$L)))))</f>
        <v/>
      </c>
      <c r="AG160" s="36" t="str">
        <f>IF($D160="","",(IF($C160="","",IF(ISNA(SUMIF('28'!$V:$V,$C160,'28'!$AB:$AB)),0,SUMIF('28'!$V:$V,$C160,'28'!$AB:$AB)))-IF($D160="","",IF(ISNA(SUMIF('28'!$B:$B,$D160,'28'!$L:$L)),0,SUMIF('28'!$B:$B,$D160,'28'!$L:$L)))))</f>
        <v/>
      </c>
      <c r="AH160" s="36" t="str">
        <f>IF($D160="","",(IF($C160="","",IF(ISNA(SUMIF('29'!$V:$V,$C160,'29'!$AB:$AB)),0,SUMIF('29'!$V:$V,$C160,'29'!$AB:$AB)))-IF($D160="","",IF(ISNA(SUMIF('29'!$B:$B,$D160,'29'!$L:$L)),0,SUMIF('29'!$B:$B,$D160,'29'!$L:$L)))))</f>
        <v/>
      </c>
      <c r="AI160" s="36" t="str">
        <f>IF($D160="","",(IF($C160="","",IF(ISNA(SUMIF('30'!$V:$V,$C160,'30'!$AB:$AB)),0,SUMIF('30'!$V:$V,$C160,'30'!$AB:$AB)))-IF($D160="","",IF(ISNA(SUMIF('30'!$B:$B,$D160,'30'!$L:$L)),0,SUMIF('30'!$B:$B,$D160,'30'!$L:$L)))))</f>
        <v/>
      </c>
      <c r="AJ160" s="36" t="str">
        <f>IF($D160="","",(IF($C160="","",IF(ISNA(SUMIF('31'!$V:$V,$C160,'31'!$AB:$AB)),0,SUMIF('31'!$V:$V,$C160,'31'!$AB:$AB)))-IF($D160="","",IF(ISNA(SUMIF('31'!$B:$B,$D160,'31'!$L:$L)),0,SUMIF('31'!$B:$B,$D160,'31'!$L:$L)))))</f>
        <v/>
      </c>
      <c r="AK160" s="37" t="str">
        <f t="shared" si="8"/>
        <v/>
      </c>
      <c r="AL160" s="33" t="str">
        <f t="shared" si="9"/>
        <v/>
      </c>
    </row>
    <row r="161" spans="1:38" ht="17.399999999999999" hidden="1">
      <c r="A161" s="20">
        <v>49</v>
      </c>
      <c r="C161" s="41" t="str">
        <f>IF(D161="","",VLOOKUP('CUADRO GENERADO'!D161,'BASE DATOS CONDUCTORES'!B:C,2,FALSE))</f>
        <v/>
      </c>
      <c r="D161" s="30" t="str">
        <f>IFERROR(VLOOKUP(A161,'BASE DATOS CONDUCTORES'!$Y$4:$AB$1001,4,FALSE),"")</f>
        <v/>
      </c>
      <c r="E161" s="36" t="str">
        <f>IF(ISNA(VLOOKUP(D161,SALDOS!B:C,2,FALSE)),"",VLOOKUP(D161,SALDOS!B:C,2,FALSE))</f>
        <v/>
      </c>
      <c r="F161" s="36" t="str">
        <f>IF($D161="","",(IF($C161="","",IF(ISNA(SUMIF('1'!$V:$V,$C161,'1'!$AB:$AB)),0,SUMIF('1'!$V:$V,$C161,'1'!$AB:$AB)))-IF($D161="","",IF(ISNA(SUMIF('1'!$B:$B,$D161,'1'!$L:$L)),0,SUMIF('1'!$B:$B,$D161,'1'!$L:$L)))))</f>
        <v/>
      </c>
      <c r="G161" s="36" t="str">
        <f>IF($D161="","",(IF($C161="","",IF(ISNA(SUMIF('2'!$V:$V,$C161,'2'!$AB:$AB)),0,SUMIF('2'!$V:$V,$C161,'2'!$AB:$AB)))-IF($D161="","",IF(ISNA(SUMIF('2'!$B:$B,$D161,'2'!$L:$L)),0,SUMIF('2'!$B:$B,$D161,'2'!$L:$L)))))</f>
        <v/>
      </c>
      <c r="H161" s="36" t="str">
        <f>IF($D161="","",(IF($C161="","",IF(ISNA(SUMIF('3'!$V:$V,$C161,'3'!$AB:$AB)),0,SUMIF('3'!$V:$V,$C161,'3'!$AB:$AB)))-IF($D161="","",IF(ISNA(SUMIF('3'!$B:$B,$D161,'3'!$L:$L)),0,SUMIF('3'!$B:$B,$D161,'3'!$L:$L)))))</f>
        <v/>
      </c>
      <c r="I161" s="36" t="str">
        <f>IF($D161="","",(IF($C161="","",IF(ISNA(SUMIF('4'!$V:$V,$C161,'4'!$AB:$AB)),0,SUMIF('4'!$V:$V,$C161,'4'!$AB:$AB)))-IF($D161="","",IF(ISNA(SUMIF('4'!$B:$B,$D161,'4'!$L:$L)),0,SUMIF('4'!$B:$B,$D161,'4'!$L:$L)))))</f>
        <v/>
      </c>
      <c r="J161" s="36" t="str">
        <f>IF($D161="","",(IF($C161="","",IF(ISNA(SUMIF('5'!$V:$V,$C161,'5'!$AB:$AB)),0,SUMIF('5'!$V:$V,$C161,'5'!$AB:$AB)))-IF($D161="","",IF(ISNA(SUMIF('5'!$B:$B,$D161,'5'!$L:$L)),0,SUMIF('5'!$B:$B,$D161,'5'!$L:$L)))))</f>
        <v/>
      </c>
      <c r="K161" s="36" t="str">
        <f>IF($D161="","",(IF($C161="","",IF(ISNA(SUMIF('6'!$V:$V,$C161,'6'!$AB:$AB)),0,SUMIF('6'!$V:$V,$C161,'6'!$AB:$AB)))-IF($D161="","",IF(ISNA(SUMIF('6'!$B:$B,$D161,'6'!$L:$L)),0,SUMIF('6'!$B:$B,$D161,'6'!$L:$L)))))</f>
        <v/>
      </c>
      <c r="L161" s="36" t="str">
        <f>IF($D161="","",(IF($C161="","",IF(ISNA(SUMIF('7'!$V:$V,$C161,'7'!$AB:$AB)),0,SUMIF('7'!$V:$V,$C161,'7'!$AB:$AB)))-IF($D161="","",IF(ISNA(SUMIF('7'!$B:$B,$D161,'7'!$L:$L)),0,SUMIF('7'!$B:$B,$D161,'7'!$L:$L)))))</f>
        <v/>
      </c>
      <c r="M161" s="36" t="str">
        <f>IF($D161="","",(IF($C161="","",IF(ISNA(SUMIF('8'!$V:$V,$C161,'8'!$AB:$AB)),0,SUMIF('8'!$V:$V,$C161,'8'!$AB:$AB)))-IF($D161="","",IF(ISNA(SUMIF('8'!$B:$B,$D161,'8'!$L:$L)),0,SUMIF('8'!$B:$B,$D161,'8'!$L:$L)))))</f>
        <v/>
      </c>
      <c r="N161" s="36" t="str">
        <f>IF($D161="","",(IF($C161="","",IF(ISNA(SUMIF('9'!$V:$V,$C161,'9'!$AB:$AB)),0,SUMIF('9'!$V:$V,$C161,'9'!$AB:$AB)))-IF($D161="","",IF(ISNA(SUMIF('9'!$B:$B,$D161,'9'!$L:$L)),0,SUMIF('9'!$B:$B,$D161,'9'!$L:$L)))))</f>
        <v/>
      </c>
      <c r="O161" s="36" t="str">
        <f>IF($D161="","",(IF($C161="","",IF(ISNA(SUMIF('10'!$V:$V,$C161,'10'!$AB:$AB)),0,SUMIF('10'!$V:$V,$C161,'10'!$AB:$AB)))-IF($D161="","",IF(ISNA(SUMIF('10'!$B:$B,$D161,'10'!$L:$L)),0,SUMIF('10'!$B:$B,$D161,'10'!$L:$L)))))</f>
        <v/>
      </c>
      <c r="P161" s="36" t="str">
        <f>IF($D161="","",(IF($C161="","",IF(ISNA(SUMIF('11'!$V:$V,$C161,'11'!$AB:$AB)),0,SUMIF('11'!$V:$V,$C161,'11'!$AB:$AB)))-IF($D161="","",IF(ISNA(SUMIF('11'!$B:$B,$D161,'11'!$L:$L)),0,SUMIF('11'!$B:$B,$D161,'11'!$L:$L)))))</f>
        <v/>
      </c>
      <c r="Q161" s="36" t="str">
        <f>IF($D161="","",(IF($C161="","",IF(ISNA(SUMIF('12'!$V:$V,$C161,'12'!$AB:$AB)),0,SUMIF('12'!$V:$V,$C161,'12'!$AB:$AB)))-IF($D161="","",IF(ISNA(SUMIF('12'!$B:$B,$D161,'12'!$L:$L)),0,SUMIF('12'!$B:$B,$D161,'12'!$L:$L)))))</f>
        <v/>
      </c>
      <c r="R161" s="36" t="str">
        <f>IF($D161="","",(IF($C161="","",IF(ISNA(SUMIF('13'!$V:$V,$C161,'13'!$AB:$AB)),0,SUMIF('13'!$V:$V,$C161,'13'!$AB:$AB)))-IF($D161="","",IF(ISNA(SUMIF('13'!$B:$B,$D161,'13'!$L:$L)),0,SUMIF('13'!$B:$B,$D161,'13'!$L:$L)))))</f>
        <v/>
      </c>
      <c r="S161" s="36" t="str">
        <f>IF($D161="","",(IF($C161="","",IF(ISNA(SUMIF('14'!$V:$V,$C161,'14'!$AB:$AB)),0,SUMIF('14'!$V:$V,$C161,'14'!$AB:$AB)))-IF($D161="","",IF(ISNA(SUMIF('14'!$B:$B,$D161,'14'!$L:$L)),0,SUMIF('14'!$B:$B,$D161,'14'!$L:$L)))))</f>
        <v/>
      </c>
      <c r="T161" s="36" t="str">
        <f>IF($D161="","",(IF($C161="","",IF(ISNA(SUMIF('15'!$V:$V,$C161,'15'!$AB:$AB)),0,SUMIF('15'!$V:$V,$C161,'15'!$AB:$AB)))-IF($D161="","",IF(ISNA(SUMIF('15'!$B:$B,$D161,'15'!$L:$L)),0,SUMIF('15'!$B:$B,$D161,'15'!$L:$L)))))</f>
        <v/>
      </c>
      <c r="U161" s="36" t="str">
        <f>IF($D161="","",(IF($C161="","",IF(ISNA(SUMIF('16'!$V:$V,$C161,'16'!$AB:$AB)),0,SUMIF('16'!$V:$V,$C161,'16'!$AB:$AB)))-IF($D161="","",IF(ISNA(SUMIF('16'!$B:$B,$D161,'16'!$L:$L)),0,SUMIF('16'!$B:$B,$D161,'16'!$L:$L)))))</f>
        <v/>
      </c>
      <c r="V161" s="36" t="str">
        <f>IF($D161="","",(IF($C161="","",IF(ISNA(SUMIF('17'!$V:$V,$C161,'17'!$AB:$AB)),0,SUMIF('17'!$V:$V,$C161,'17'!$AB:$AB)))-IF($D161="","",IF(ISNA(SUMIF('17'!$B:$B,$D161,'17'!$L:$L)),0,SUMIF('17'!$B:$B,$D161,'17'!$L:$L)))))</f>
        <v/>
      </c>
      <c r="W161" s="36" t="str">
        <f>IF($D161="","",(IF($C161="","",IF(ISNA(SUMIF('18'!$V:$V,$C161,'18'!$AB:$AB)),0,SUMIF('18'!$V:$V,$C161,'18'!$AB:$AB)))-IF($D161="","",IF(ISNA(SUMIF('18'!$B:$B,$D161,'18'!$L:$L)),0,SUMIF('18'!$B:$B,$D161,'18'!$L:$L)))))</f>
        <v/>
      </c>
      <c r="X161" s="36" t="str">
        <f>IF($D161="","",(IF($C161="","",IF(ISNA(SUMIF('19'!$V:$V,$C161,'19'!$AB:$AB)),0,SUMIF('19'!$V:$V,$C161,'19'!$AB:$AB)))-IF($D161="","",IF(ISNA(SUMIF('19'!$B:$B,$D161,'19'!$L:$L)),0,SUMIF('19'!$B:$B,$D161,'19'!$L:$L)))))</f>
        <v/>
      </c>
      <c r="Y161" s="36" t="str">
        <f>IF($D161="","",(IF($C161="","",IF(ISNA(SUMIF('20'!$V:$V,$C161,'20'!$AB:$AB)),0,SUMIF('20'!$V:$V,$C161,'20'!$AB:$AB)))-IF($D161="","",IF(ISNA(SUMIF('20'!$B:$B,$D161,'20'!$L:$L)),0,SUMIF('20'!$B:$B,$D161,'20'!$L:$L)))))</f>
        <v/>
      </c>
      <c r="Z161" s="36" t="str">
        <f>IF($D161="","",(IF($C161="","",IF(ISNA(SUMIF('21'!$V:$V,$C161,'21'!$AB:$AB)),0,SUMIF('21'!$V:$V,$C161,'21'!$AB:$AB)))-IF($D161="","",IF(ISNA(SUMIF('21'!$B:$B,$D161,'21'!$L:$L)),0,SUMIF('21'!$B:$B,$D161,'21'!$L:$L)))))</f>
        <v/>
      </c>
      <c r="AA161" s="36" t="str">
        <f>IF($D161="","",(IF($C161="","",IF(ISNA(SUMIF('22'!$V:$V,$C161,'22'!$AB:$AB)),0,SUMIF('22'!$V:$V,$C161,'22'!$AB:$AB)))-IF($D161="","",IF(ISNA(SUMIF('22'!$B:$B,$D161,'22'!$L:$L)),0,SUMIF('22'!$B:$B,$D161,'22'!$L:$L)))))</f>
        <v/>
      </c>
      <c r="AB161" s="36" t="str">
        <f>IF($D161="","",(IF($C161="","",IF(ISNA(SUMIF('23'!$V:$V,$C161,'23'!$AB:$AB)),0,SUMIF('23'!$V:$V,$C161,'23'!$AB:$AB)))-IF($D161="","",IF(ISNA(SUMIF('23'!$B:$B,$D161,'23'!$L:$L)),0,SUMIF('23'!$B:$B,$D161,'23'!$L:$L)))))</f>
        <v/>
      </c>
      <c r="AC161" s="36" t="str">
        <f>IF($D161="","",(IF($C161="","",IF(ISNA(SUMIF('24'!$V:$V,$C161,'24'!$AB:$AB)),0,SUMIF('24'!$V:$V,$C161,'24'!$AB:$AB)))-IF($D161="","",IF(ISNA(SUMIF('24'!$B:$B,$D161,'24'!$L:$L)),0,SUMIF('24'!$B:$B,$D161,'24'!$L:$L)))))</f>
        <v/>
      </c>
      <c r="AD161" s="36" t="str">
        <f>IF($D161="","",(IF($C161="","",IF(ISNA(SUMIF('25'!$V:$V,$C161,'25'!$AB:$AB)),0,SUMIF('25'!$V:$V,$C161,'25'!$AB:$AB)))-IF($D161="","",IF(ISNA(SUMIF('25'!$B:$B,$D161,'25'!$L:$L)),0,SUMIF('25'!$B:$B,$D161,'25'!$L:$L)))))</f>
        <v/>
      </c>
      <c r="AE161" s="36" t="str">
        <f>IF($D161="","",(IF($C161="","",IF(ISNA(SUMIF('26'!$V:$V,$C161,'26'!$AB:$AB)),0,SUMIF('26'!$V:$V,$C161,'26'!$AB:$AB)))-IF($D161="","",IF(ISNA(SUMIF('26'!$B:$B,$D161,'26'!$L:$L)),0,SUMIF('26'!$B:$B,$D161,'26'!$L:$L)))))</f>
        <v/>
      </c>
      <c r="AF161" s="36" t="str">
        <f>IF($D161="","",(IF($C161="","",IF(ISNA(SUMIF('27'!$V:$V,$C161,'27'!$AB:$AB)),0,SUMIF('27'!$V:$V,$C161,'27'!$AB:$AB)))-IF($D161="","",IF(ISNA(SUMIF('27'!$B:$B,$D161,'27'!$L:$L)),0,SUMIF('27'!$B:$B,$D161,'27'!$L:$L)))))</f>
        <v/>
      </c>
      <c r="AG161" s="36" t="str">
        <f>IF($D161="","",(IF($C161="","",IF(ISNA(SUMIF('28'!$V:$V,$C161,'28'!$AB:$AB)),0,SUMIF('28'!$V:$V,$C161,'28'!$AB:$AB)))-IF($D161="","",IF(ISNA(SUMIF('28'!$B:$B,$D161,'28'!$L:$L)),0,SUMIF('28'!$B:$B,$D161,'28'!$L:$L)))))</f>
        <v/>
      </c>
      <c r="AH161" s="36" t="str">
        <f>IF($D161="","",(IF($C161="","",IF(ISNA(SUMIF('29'!$V:$V,$C161,'29'!$AB:$AB)),0,SUMIF('29'!$V:$V,$C161,'29'!$AB:$AB)))-IF($D161="","",IF(ISNA(SUMIF('29'!$B:$B,$D161,'29'!$L:$L)),0,SUMIF('29'!$B:$B,$D161,'29'!$L:$L)))))</f>
        <v/>
      </c>
      <c r="AI161" s="36" t="str">
        <f>IF($D161="","",(IF($C161="","",IF(ISNA(SUMIF('30'!$V:$V,$C161,'30'!$AB:$AB)),0,SUMIF('30'!$V:$V,$C161,'30'!$AB:$AB)))-IF($D161="","",IF(ISNA(SUMIF('30'!$B:$B,$D161,'30'!$L:$L)),0,SUMIF('30'!$B:$B,$D161,'30'!$L:$L)))))</f>
        <v/>
      </c>
      <c r="AJ161" s="36" t="str">
        <f>IF($D161="","",(IF($C161="","",IF(ISNA(SUMIF('31'!$V:$V,$C161,'31'!$AB:$AB)),0,SUMIF('31'!$V:$V,$C161,'31'!$AB:$AB)))-IF($D161="","",IF(ISNA(SUMIF('31'!$B:$B,$D161,'31'!$L:$L)),0,SUMIF('31'!$B:$B,$D161,'31'!$L:$L)))))</f>
        <v/>
      </c>
      <c r="AK161" s="37" t="str">
        <f t="shared" si="8"/>
        <v/>
      </c>
      <c r="AL161" s="33" t="str">
        <f t="shared" si="9"/>
        <v/>
      </c>
    </row>
    <row r="162" spans="1:38" ht="17.399999999999999" hidden="1">
      <c r="A162" s="20">
        <v>50</v>
      </c>
      <c r="C162" s="41" t="str">
        <f>IF(D162="","",VLOOKUP('CUADRO GENERADO'!D162,'BASE DATOS CONDUCTORES'!B:C,2,FALSE))</f>
        <v/>
      </c>
      <c r="D162" s="30" t="str">
        <f>IFERROR(VLOOKUP(A162,'BASE DATOS CONDUCTORES'!$Y$4:$AB$1001,4,FALSE),"")</f>
        <v/>
      </c>
      <c r="E162" s="36" t="str">
        <f>IF(ISNA(VLOOKUP(D162,SALDOS!B:C,2,FALSE)),"",VLOOKUP(D162,SALDOS!B:C,2,FALSE))</f>
        <v/>
      </c>
      <c r="F162" s="36" t="str">
        <f>IF($D162="","",(IF($C162="","",IF(ISNA(SUMIF('1'!$V:$V,$C162,'1'!$AB:$AB)),0,SUMIF('1'!$V:$V,$C162,'1'!$AB:$AB)))-IF($D162="","",IF(ISNA(SUMIF('1'!$B:$B,$D162,'1'!$L:$L)),0,SUMIF('1'!$B:$B,$D162,'1'!$L:$L)))))</f>
        <v/>
      </c>
      <c r="G162" s="36" t="str">
        <f>IF($D162="","",(IF($C162="","",IF(ISNA(SUMIF('2'!$V:$V,$C162,'2'!$AB:$AB)),0,SUMIF('2'!$V:$V,$C162,'2'!$AB:$AB)))-IF($D162="","",IF(ISNA(SUMIF('2'!$B:$B,$D162,'2'!$L:$L)),0,SUMIF('2'!$B:$B,$D162,'2'!$L:$L)))))</f>
        <v/>
      </c>
      <c r="H162" s="36" t="str">
        <f>IF($D162="","",(IF($C162="","",IF(ISNA(SUMIF('3'!$V:$V,$C162,'3'!$AB:$AB)),0,SUMIF('3'!$V:$V,$C162,'3'!$AB:$AB)))-IF($D162="","",IF(ISNA(SUMIF('3'!$B:$B,$D162,'3'!$L:$L)),0,SUMIF('3'!$B:$B,$D162,'3'!$L:$L)))))</f>
        <v/>
      </c>
      <c r="I162" s="36" t="str">
        <f>IF($D162="","",(IF($C162="","",IF(ISNA(SUMIF('4'!$V:$V,$C162,'4'!$AB:$AB)),0,SUMIF('4'!$V:$V,$C162,'4'!$AB:$AB)))-IF($D162="","",IF(ISNA(SUMIF('4'!$B:$B,$D162,'4'!$L:$L)),0,SUMIF('4'!$B:$B,$D162,'4'!$L:$L)))))</f>
        <v/>
      </c>
      <c r="J162" s="36" t="str">
        <f>IF($D162="","",(IF($C162="","",IF(ISNA(SUMIF('5'!$V:$V,$C162,'5'!$AB:$AB)),0,SUMIF('5'!$V:$V,$C162,'5'!$AB:$AB)))-IF($D162="","",IF(ISNA(SUMIF('5'!$B:$B,$D162,'5'!$L:$L)),0,SUMIF('5'!$B:$B,$D162,'5'!$L:$L)))))</f>
        <v/>
      </c>
      <c r="K162" s="36" t="str">
        <f>IF($D162="","",(IF($C162="","",IF(ISNA(SUMIF('6'!$V:$V,$C162,'6'!$AB:$AB)),0,SUMIF('6'!$V:$V,$C162,'6'!$AB:$AB)))-IF($D162="","",IF(ISNA(SUMIF('6'!$B:$B,$D162,'6'!$L:$L)),0,SUMIF('6'!$B:$B,$D162,'6'!$L:$L)))))</f>
        <v/>
      </c>
      <c r="L162" s="36" t="str">
        <f>IF($D162="","",(IF($C162="","",IF(ISNA(SUMIF('7'!$V:$V,$C162,'7'!$AB:$AB)),0,SUMIF('7'!$V:$V,$C162,'7'!$AB:$AB)))-IF($D162="","",IF(ISNA(SUMIF('7'!$B:$B,$D162,'7'!$L:$L)),0,SUMIF('7'!$B:$B,$D162,'7'!$L:$L)))))</f>
        <v/>
      </c>
      <c r="M162" s="36" t="str">
        <f>IF($D162="","",(IF($C162="","",IF(ISNA(SUMIF('8'!$V:$V,$C162,'8'!$AB:$AB)),0,SUMIF('8'!$V:$V,$C162,'8'!$AB:$AB)))-IF($D162="","",IF(ISNA(SUMIF('8'!$B:$B,$D162,'8'!$L:$L)),0,SUMIF('8'!$B:$B,$D162,'8'!$L:$L)))))</f>
        <v/>
      </c>
      <c r="N162" s="36" t="str">
        <f>IF($D162="","",(IF($C162="","",IF(ISNA(SUMIF('9'!$V:$V,$C162,'9'!$AB:$AB)),0,SUMIF('9'!$V:$V,$C162,'9'!$AB:$AB)))-IF($D162="","",IF(ISNA(SUMIF('9'!$B:$B,$D162,'9'!$L:$L)),0,SUMIF('9'!$B:$B,$D162,'9'!$L:$L)))))</f>
        <v/>
      </c>
      <c r="O162" s="36" t="str">
        <f>IF($D162="","",(IF($C162="","",IF(ISNA(SUMIF('10'!$V:$V,$C162,'10'!$AB:$AB)),0,SUMIF('10'!$V:$V,$C162,'10'!$AB:$AB)))-IF($D162="","",IF(ISNA(SUMIF('10'!$B:$B,$D162,'10'!$L:$L)),0,SUMIF('10'!$B:$B,$D162,'10'!$L:$L)))))</f>
        <v/>
      </c>
      <c r="P162" s="36" t="str">
        <f>IF($D162="","",(IF($C162="","",IF(ISNA(SUMIF('11'!$V:$V,$C162,'11'!$AB:$AB)),0,SUMIF('11'!$V:$V,$C162,'11'!$AB:$AB)))-IF($D162="","",IF(ISNA(SUMIF('11'!$B:$B,$D162,'11'!$L:$L)),0,SUMIF('11'!$B:$B,$D162,'11'!$L:$L)))))</f>
        <v/>
      </c>
      <c r="Q162" s="36" t="str">
        <f>IF($D162="","",(IF($C162="","",IF(ISNA(SUMIF('12'!$V:$V,$C162,'12'!$AB:$AB)),0,SUMIF('12'!$V:$V,$C162,'12'!$AB:$AB)))-IF($D162="","",IF(ISNA(SUMIF('12'!$B:$B,$D162,'12'!$L:$L)),0,SUMIF('12'!$B:$B,$D162,'12'!$L:$L)))))</f>
        <v/>
      </c>
      <c r="R162" s="36" t="str">
        <f>IF($D162="","",(IF($C162="","",IF(ISNA(SUMIF('13'!$V:$V,$C162,'13'!$AB:$AB)),0,SUMIF('13'!$V:$V,$C162,'13'!$AB:$AB)))-IF($D162="","",IF(ISNA(SUMIF('13'!$B:$B,$D162,'13'!$L:$L)),0,SUMIF('13'!$B:$B,$D162,'13'!$L:$L)))))</f>
        <v/>
      </c>
      <c r="S162" s="36" t="str">
        <f>IF($D162="","",(IF($C162="","",IF(ISNA(SUMIF('14'!$V:$V,$C162,'14'!$AB:$AB)),0,SUMIF('14'!$V:$V,$C162,'14'!$AB:$AB)))-IF($D162="","",IF(ISNA(SUMIF('14'!$B:$B,$D162,'14'!$L:$L)),0,SUMIF('14'!$B:$B,$D162,'14'!$L:$L)))))</f>
        <v/>
      </c>
      <c r="T162" s="36" t="str">
        <f>IF($D162="","",(IF($C162="","",IF(ISNA(SUMIF('15'!$V:$V,$C162,'15'!$AB:$AB)),0,SUMIF('15'!$V:$V,$C162,'15'!$AB:$AB)))-IF($D162="","",IF(ISNA(SUMIF('15'!$B:$B,$D162,'15'!$L:$L)),0,SUMIF('15'!$B:$B,$D162,'15'!$L:$L)))))</f>
        <v/>
      </c>
      <c r="U162" s="36" t="str">
        <f>IF($D162="","",(IF($C162="","",IF(ISNA(SUMIF('16'!$V:$V,$C162,'16'!$AB:$AB)),0,SUMIF('16'!$V:$V,$C162,'16'!$AB:$AB)))-IF($D162="","",IF(ISNA(SUMIF('16'!$B:$B,$D162,'16'!$L:$L)),0,SUMIF('16'!$B:$B,$D162,'16'!$L:$L)))))</f>
        <v/>
      </c>
      <c r="V162" s="36" t="str">
        <f>IF($D162="","",(IF($C162="","",IF(ISNA(SUMIF('17'!$V:$V,$C162,'17'!$AB:$AB)),0,SUMIF('17'!$V:$V,$C162,'17'!$AB:$AB)))-IF($D162="","",IF(ISNA(SUMIF('17'!$B:$B,$D162,'17'!$L:$L)),0,SUMIF('17'!$B:$B,$D162,'17'!$L:$L)))))</f>
        <v/>
      </c>
      <c r="W162" s="36" t="str">
        <f>IF($D162="","",(IF($C162="","",IF(ISNA(SUMIF('18'!$V:$V,$C162,'18'!$AB:$AB)),0,SUMIF('18'!$V:$V,$C162,'18'!$AB:$AB)))-IF($D162="","",IF(ISNA(SUMIF('18'!$B:$B,$D162,'18'!$L:$L)),0,SUMIF('18'!$B:$B,$D162,'18'!$L:$L)))))</f>
        <v/>
      </c>
      <c r="X162" s="36" t="str">
        <f>IF($D162="","",(IF($C162="","",IF(ISNA(SUMIF('19'!$V:$V,$C162,'19'!$AB:$AB)),0,SUMIF('19'!$V:$V,$C162,'19'!$AB:$AB)))-IF($D162="","",IF(ISNA(SUMIF('19'!$B:$B,$D162,'19'!$L:$L)),0,SUMIF('19'!$B:$B,$D162,'19'!$L:$L)))))</f>
        <v/>
      </c>
      <c r="Y162" s="36" t="str">
        <f>IF($D162="","",(IF($C162="","",IF(ISNA(SUMIF('20'!$V:$V,$C162,'20'!$AB:$AB)),0,SUMIF('20'!$V:$V,$C162,'20'!$AB:$AB)))-IF($D162="","",IF(ISNA(SUMIF('20'!$B:$B,$D162,'20'!$L:$L)),0,SUMIF('20'!$B:$B,$D162,'20'!$L:$L)))))</f>
        <v/>
      </c>
      <c r="Z162" s="36" t="str">
        <f>IF($D162="","",(IF($C162="","",IF(ISNA(SUMIF('21'!$V:$V,$C162,'21'!$AB:$AB)),0,SUMIF('21'!$V:$V,$C162,'21'!$AB:$AB)))-IF($D162="","",IF(ISNA(SUMIF('21'!$B:$B,$D162,'21'!$L:$L)),0,SUMIF('21'!$B:$B,$D162,'21'!$L:$L)))))</f>
        <v/>
      </c>
      <c r="AA162" s="36" t="str">
        <f>IF($D162="","",(IF($C162="","",IF(ISNA(SUMIF('22'!$V:$V,$C162,'22'!$AB:$AB)),0,SUMIF('22'!$V:$V,$C162,'22'!$AB:$AB)))-IF($D162="","",IF(ISNA(SUMIF('22'!$B:$B,$D162,'22'!$L:$L)),0,SUMIF('22'!$B:$B,$D162,'22'!$L:$L)))))</f>
        <v/>
      </c>
      <c r="AB162" s="36" t="str">
        <f>IF($D162="","",(IF($C162="","",IF(ISNA(SUMIF('23'!$V:$V,$C162,'23'!$AB:$AB)),0,SUMIF('23'!$V:$V,$C162,'23'!$AB:$AB)))-IF($D162="","",IF(ISNA(SUMIF('23'!$B:$B,$D162,'23'!$L:$L)),0,SUMIF('23'!$B:$B,$D162,'23'!$L:$L)))))</f>
        <v/>
      </c>
      <c r="AC162" s="36" t="str">
        <f>IF($D162="","",(IF($C162="","",IF(ISNA(SUMIF('24'!$V:$V,$C162,'24'!$AB:$AB)),0,SUMIF('24'!$V:$V,$C162,'24'!$AB:$AB)))-IF($D162="","",IF(ISNA(SUMIF('24'!$B:$B,$D162,'24'!$L:$L)),0,SUMIF('24'!$B:$B,$D162,'24'!$L:$L)))))</f>
        <v/>
      </c>
      <c r="AD162" s="36" t="str">
        <f>IF($D162="","",(IF($C162="","",IF(ISNA(SUMIF('25'!$V:$V,$C162,'25'!$AB:$AB)),0,SUMIF('25'!$V:$V,$C162,'25'!$AB:$AB)))-IF($D162="","",IF(ISNA(SUMIF('25'!$B:$B,$D162,'25'!$L:$L)),0,SUMIF('25'!$B:$B,$D162,'25'!$L:$L)))))</f>
        <v/>
      </c>
      <c r="AE162" s="36" t="str">
        <f>IF($D162="","",(IF($C162="","",IF(ISNA(SUMIF('26'!$V:$V,$C162,'26'!$AB:$AB)),0,SUMIF('26'!$V:$V,$C162,'26'!$AB:$AB)))-IF($D162="","",IF(ISNA(SUMIF('26'!$B:$B,$D162,'26'!$L:$L)),0,SUMIF('26'!$B:$B,$D162,'26'!$L:$L)))))</f>
        <v/>
      </c>
      <c r="AF162" s="36" t="str">
        <f>IF($D162="","",(IF($C162="","",IF(ISNA(SUMIF('27'!$V:$V,$C162,'27'!$AB:$AB)),0,SUMIF('27'!$V:$V,$C162,'27'!$AB:$AB)))-IF($D162="","",IF(ISNA(SUMIF('27'!$B:$B,$D162,'27'!$L:$L)),0,SUMIF('27'!$B:$B,$D162,'27'!$L:$L)))))</f>
        <v/>
      </c>
      <c r="AG162" s="36" t="str">
        <f>IF($D162="","",(IF($C162="","",IF(ISNA(SUMIF('28'!$V:$V,$C162,'28'!$AB:$AB)),0,SUMIF('28'!$V:$V,$C162,'28'!$AB:$AB)))-IF($D162="","",IF(ISNA(SUMIF('28'!$B:$B,$D162,'28'!$L:$L)),0,SUMIF('28'!$B:$B,$D162,'28'!$L:$L)))))</f>
        <v/>
      </c>
      <c r="AH162" s="36" t="str">
        <f>IF($D162="","",(IF($C162="","",IF(ISNA(SUMIF('29'!$V:$V,$C162,'29'!$AB:$AB)),0,SUMIF('29'!$V:$V,$C162,'29'!$AB:$AB)))-IF($D162="","",IF(ISNA(SUMIF('29'!$B:$B,$D162,'29'!$L:$L)),0,SUMIF('29'!$B:$B,$D162,'29'!$L:$L)))))</f>
        <v/>
      </c>
      <c r="AI162" s="36" t="str">
        <f>IF($D162="","",(IF($C162="","",IF(ISNA(SUMIF('30'!$V:$V,$C162,'30'!$AB:$AB)),0,SUMIF('30'!$V:$V,$C162,'30'!$AB:$AB)))-IF($D162="","",IF(ISNA(SUMIF('30'!$B:$B,$D162,'30'!$L:$L)),0,SUMIF('30'!$B:$B,$D162,'30'!$L:$L)))))</f>
        <v/>
      </c>
      <c r="AJ162" s="36" t="str">
        <f>IF($D162="","",(IF($C162="","",IF(ISNA(SUMIF('31'!$V:$V,$C162,'31'!$AB:$AB)),0,SUMIF('31'!$V:$V,$C162,'31'!$AB:$AB)))-IF($D162="","",IF(ISNA(SUMIF('31'!$B:$B,$D162,'31'!$L:$L)),0,SUMIF('31'!$B:$B,$D162,'31'!$L:$L)))))</f>
        <v/>
      </c>
      <c r="AK162" s="37" t="str">
        <f t="shared" si="8"/>
        <v/>
      </c>
      <c r="AL162" s="33" t="str">
        <f t="shared" si="9"/>
        <v/>
      </c>
    </row>
    <row r="163" spans="1:38" ht="17.399999999999999" hidden="1">
      <c r="A163" s="20">
        <v>51</v>
      </c>
      <c r="C163" s="41" t="str">
        <f>IF(D163="","",VLOOKUP('CUADRO GENERADO'!D163,'BASE DATOS CONDUCTORES'!B:C,2,FALSE))</f>
        <v/>
      </c>
      <c r="D163" s="30" t="str">
        <f>IFERROR(VLOOKUP(A163,'BASE DATOS CONDUCTORES'!$Y$4:$AB$1001,4,FALSE),"")</f>
        <v/>
      </c>
      <c r="E163" s="36" t="str">
        <f>IF(ISNA(VLOOKUP(D163,SALDOS!B:C,2,FALSE)),"",VLOOKUP(D163,SALDOS!B:C,2,FALSE))</f>
        <v/>
      </c>
      <c r="F163" s="36" t="str">
        <f>IF($D163="","",(IF($C163="","",IF(ISNA(SUMIF('1'!$V:$V,$C163,'1'!$AB:$AB)),0,SUMIF('1'!$V:$V,$C163,'1'!$AB:$AB)))-IF($D163="","",IF(ISNA(SUMIF('1'!$B:$B,$D163,'1'!$L:$L)),0,SUMIF('1'!$B:$B,$D163,'1'!$L:$L)))))</f>
        <v/>
      </c>
      <c r="G163" s="36" t="str">
        <f>IF($D163="","",(IF($C163="","",IF(ISNA(SUMIF('2'!$V:$V,$C163,'2'!$AB:$AB)),0,SUMIF('2'!$V:$V,$C163,'2'!$AB:$AB)))-IF($D163="","",IF(ISNA(SUMIF('2'!$B:$B,$D163,'2'!$L:$L)),0,SUMIF('2'!$B:$B,$D163,'2'!$L:$L)))))</f>
        <v/>
      </c>
      <c r="H163" s="36" t="str">
        <f>IF($D163="","",(IF($C163="","",IF(ISNA(SUMIF('3'!$V:$V,$C163,'3'!$AB:$AB)),0,SUMIF('3'!$V:$V,$C163,'3'!$AB:$AB)))-IF($D163="","",IF(ISNA(SUMIF('3'!$B:$B,$D163,'3'!$L:$L)),0,SUMIF('3'!$B:$B,$D163,'3'!$L:$L)))))</f>
        <v/>
      </c>
      <c r="I163" s="36" t="str">
        <f>IF($D163="","",(IF($C163="","",IF(ISNA(SUMIF('4'!$V:$V,$C163,'4'!$AB:$AB)),0,SUMIF('4'!$V:$V,$C163,'4'!$AB:$AB)))-IF($D163="","",IF(ISNA(SUMIF('4'!$B:$B,$D163,'4'!$L:$L)),0,SUMIF('4'!$B:$B,$D163,'4'!$L:$L)))))</f>
        <v/>
      </c>
      <c r="J163" s="36" t="str">
        <f>IF($D163="","",(IF($C163="","",IF(ISNA(SUMIF('5'!$V:$V,$C163,'5'!$AB:$AB)),0,SUMIF('5'!$V:$V,$C163,'5'!$AB:$AB)))-IF($D163="","",IF(ISNA(SUMIF('5'!$B:$B,$D163,'5'!$L:$L)),0,SUMIF('5'!$B:$B,$D163,'5'!$L:$L)))))</f>
        <v/>
      </c>
      <c r="K163" s="36" t="str">
        <f>IF($D163="","",(IF($C163="","",IF(ISNA(SUMIF('6'!$V:$V,$C163,'6'!$AB:$AB)),0,SUMIF('6'!$V:$V,$C163,'6'!$AB:$AB)))-IF($D163="","",IF(ISNA(SUMIF('6'!$B:$B,$D163,'6'!$L:$L)),0,SUMIF('6'!$B:$B,$D163,'6'!$L:$L)))))</f>
        <v/>
      </c>
      <c r="L163" s="36" t="str">
        <f>IF($D163="","",(IF($C163="","",IF(ISNA(SUMIF('7'!$V:$V,$C163,'7'!$AB:$AB)),0,SUMIF('7'!$V:$V,$C163,'7'!$AB:$AB)))-IF($D163="","",IF(ISNA(SUMIF('7'!$B:$B,$D163,'7'!$L:$L)),0,SUMIF('7'!$B:$B,$D163,'7'!$L:$L)))))</f>
        <v/>
      </c>
      <c r="M163" s="36" t="str">
        <f>IF($D163="","",(IF($C163="","",IF(ISNA(SUMIF('8'!$V:$V,$C163,'8'!$AB:$AB)),0,SUMIF('8'!$V:$V,$C163,'8'!$AB:$AB)))-IF($D163="","",IF(ISNA(SUMIF('8'!$B:$B,$D163,'8'!$L:$L)),0,SUMIF('8'!$B:$B,$D163,'8'!$L:$L)))))</f>
        <v/>
      </c>
      <c r="N163" s="36" t="str">
        <f>IF($D163="","",(IF($C163="","",IF(ISNA(SUMIF('9'!$V:$V,$C163,'9'!$AB:$AB)),0,SUMIF('9'!$V:$V,$C163,'9'!$AB:$AB)))-IF($D163="","",IF(ISNA(SUMIF('9'!$B:$B,$D163,'9'!$L:$L)),0,SUMIF('9'!$B:$B,$D163,'9'!$L:$L)))))</f>
        <v/>
      </c>
      <c r="O163" s="36" t="str">
        <f>IF($D163="","",(IF($C163="","",IF(ISNA(SUMIF('10'!$V:$V,$C163,'10'!$AB:$AB)),0,SUMIF('10'!$V:$V,$C163,'10'!$AB:$AB)))-IF($D163="","",IF(ISNA(SUMIF('10'!$B:$B,$D163,'10'!$L:$L)),0,SUMIF('10'!$B:$B,$D163,'10'!$L:$L)))))</f>
        <v/>
      </c>
      <c r="P163" s="36" t="str">
        <f>IF($D163="","",(IF($C163="","",IF(ISNA(SUMIF('11'!$V:$V,$C163,'11'!$AB:$AB)),0,SUMIF('11'!$V:$V,$C163,'11'!$AB:$AB)))-IF($D163="","",IF(ISNA(SUMIF('11'!$B:$B,$D163,'11'!$L:$L)),0,SUMIF('11'!$B:$B,$D163,'11'!$L:$L)))))</f>
        <v/>
      </c>
      <c r="Q163" s="36" t="str">
        <f>IF($D163="","",(IF($C163="","",IF(ISNA(SUMIF('12'!$V:$V,$C163,'12'!$AB:$AB)),0,SUMIF('12'!$V:$V,$C163,'12'!$AB:$AB)))-IF($D163="","",IF(ISNA(SUMIF('12'!$B:$B,$D163,'12'!$L:$L)),0,SUMIF('12'!$B:$B,$D163,'12'!$L:$L)))))</f>
        <v/>
      </c>
      <c r="R163" s="36" t="str">
        <f>IF($D163="","",(IF($C163="","",IF(ISNA(SUMIF('13'!$V:$V,$C163,'13'!$AB:$AB)),0,SUMIF('13'!$V:$V,$C163,'13'!$AB:$AB)))-IF($D163="","",IF(ISNA(SUMIF('13'!$B:$B,$D163,'13'!$L:$L)),0,SUMIF('13'!$B:$B,$D163,'13'!$L:$L)))))</f>
        <v/>
      </c>
      <c r="S163" s="36" t="str">
        <f>IF($D163="","",(IF($C163="","",IF(ISNA(SUMIF('14'!$V:$V,$C163,'14'!$AB:$AB)),0,SUMIF('14'!$V:$V,$C163,'14'!$AB:$AB)))-IF($D163="","",IF(ISNA(SUMIF('14'!$B:$B,$D163,'14'!$L:$L)),0,SUMIF('14'!$B:$B,$D163,'14'!$L:$L)))))</f>
        <v/>
      </c>
      <c r="T163" s="36" t="str">
        <f>IF($D163="","",(IF($C163="","",IF(ISNA(SUMIF('15'!$V:$V,$C163,'15'!$AB:$AB)),0,SUMIF('15'!$V:$V,$C163,'15'!$AB:$AB)))-IF($D163="","",IF(ISNA(SUMIF('15'!$B:$B,$D163,'15'!$L:$L)),0,SUMIF('15'!$B:$B,$D163,'15'!$L:$L)))))</f>
        <v/>
      </c>
      <c r="U163" s="36" t="str">
        <f>IF($D163="","",(IF($C163="","",IF(ISNA(SUMIF('16'!$V:$V,$C163,'16'!$AB:$AB)),0,SUMIF('16'!$V:$V,$C163,'16'!$AB:$AB)))-IF($D163="","",IF(ISNA(SUMIF('16'!$B:$B,$D163,'16'!$L:$L)),0,SUMIF('16'!$B:$B,$D163,'16'!$L:$L)))))</f>
        <v/>
      </c>
      <c r="V163" s="36" t="str">
        <f>IF($D163="","",(IF($C163="","",IF(ISNA(SUMIF('17'!$V:$V,$C163,'17'!$AB:$AB)),0,SUMIF('17'!$V:$V,$C163,'17'!$AB:$AB)))-IF($D163="","",IF(ISNA(SUMIF('17'!$B:$B,$D163,'17'!$L:$L)),0,SUMIF('17'!$B:$B,$D163,'17'!$L:$L)))))</f>
        <v/>
      </c>
      <c r="W163" s="36" t="str">
        <f>IF($D163="","",(IF($C163="","",IF(ISNA(SUMIF('18'!$V:$V,$C163,'18'!$AB:$AB)),0,SUMIF('18'!$V:$V,$C163,'18'!$AB:$AB)))-IF($D163="","",IF(ISNA(SUMIF('18'!$B:$B,$D163,'18'!$L:$L)),0,SUMIF('18'!$B:$B,$D163,'18'!$L:$L)))))</f>
        <v/>
      </c>
      <c r="X163" s="36" t="str">
        <f>IF($D163="","",(IF($C163="","",IF(ISNA(SUMIF('19'!$V:$V,$C163,'19'!$AB:$AB)),0,SUMIF('19'!$V:$V,$C163,'19'!$AB:$AB)))-IF($D163="","",IF(ISNA(SUMIF('19'!$B:$B,$D163,'19'!$L:$L)),0,SUMIF('19'!$B:$B,$D163,'19'!$L:$L)))))</f>
        <v/>
      </c>
      <c r="Y163" s="36" t="str">
        <f>IF($D163="","",(IF($C163="","",IF(ISNA(SUMIF('20'!$V:$V,$C163,'20'!$AB:$AB)),0,SUMIF('20'!$V:$V,$C163,'20'!$AB:$AB)))-IF($D163="","",IF(ISNA(SUMIF('20'!$B:$B,$D163,'20'!$L:$L)),0,SUMIF('20'!$B:$B,$D163,'20'!$L:$L)))))</f>
        <v/>
      </c>
      <c r="Z163" s="36" t="str">
        <f>IF($D163="","",(IF($C163="","",IF(ISNA(SUMIF('21'!$V:$V,$C163,'21'!$AB:$AB)),0,SUMIF('21'!$V:$V,$C163,'21'!$AB:$AB)))-IF($D163="","",IF(ISNA(SUMIF('21'!$B:$B,$D163,'21'!$L:$L)),0,SUMIF('21'!$B:$B,$D163,'21'!$L:$L)))))</f>
        <v/>
      </c>
      <c r="AA163" s="36" t="str">
        <f>IF($D163="","",(IF($C163="","",IF(ISNA(SUMIF('22'!$V:$V,$C163,'22'!$AB:$AB)),0,SUMIF('22'!$V:$V,$C163,'22'!$AB:$AB)))-IF($D163="","",IF(ISNA(SUMIF('22'!$B:$B,$D163,'22'!$L:$L)),0,SUMIF('22'!$B:$B,$D163,'22'!$L:$L)))))</f>
        <v/>
      </c>
      <c r="AB163" s="36" t="str">
        <f>IF($D163="","",(IF($C163="","",IF(ISNA(SUMIF('23'!$V:$V,$C163,'23'!$AB:$AB)),0,SUMIF('23'!$V:$V,$C163,'23'!$AB:$AB)))-IF($D163="","",IF(ISNA(SUMIF('23'!$B:$B,$D163,'23'!$L:$L)),0,SUMIF('23'!$B:$B,$D163,'23'!$L:$L)))))</f>
        <v/>
      </c>
      <c r="AC163" s="36" t="str">
        <f>IF($D163="","",(IF($C163="","",IF(ISNA(SUMIF('24'!$V:$V,$C163,'24'!$AB:$AB)),0,SUMIF('24'!$V:$V,$C163,'24'!$AB:$AB)))-IF($D163="","",IF(ISNA(SUMIF('24'!$B:$B,$D163,'24'!$L:$L)),0,SUMIF('24'!$B:$B,$D163,'24'!$L:$L)))))</f>
        <v/>
      </c>
      <c r="AD163" s="36" t="str">
        <f>IF($D163="","",(IF($C163="","",IF(ISNA(SUMIF('25'!$V:$V,$C163,'25'!$AB:$AB)),0,SUMIF('25'!$V:$V,$C163,'25'!$AB:$AB)))-IF($D163="","",IF(ISNA(SUMIF('25'!$B:$B,$D163,'25'!$L:$L)),0,SUMIF('25'!$B:$B,$D163,'25'!$L:$L)))))</f>
        <v/>
      </c>
      <c r="AE163" s="36" t="str">
        <f>IF($D163="","",(IF($C163="","",IF(ISNA(SUMIF('26'!$V:$V,$C163,'26'!$AB:$AB)),0,SUMIF('26'!$V:$V,$C163,'26'!$AB:$AB)))-IF($D163="","",IF(ISNA(SUMIF('26'!$B:$B,$D163,'26'!$L:$L)),0,SUMIF('26'!$B:$B,$D163,'26'!$L:$L)))))</f>
        <v/>
      </c>
      <c r="AF163" s="36" t="str">
        <f>IF($D163="","",(IF($C163="","",IF(ISNA(SUMIF('27'!$V:$V,$C163,'27'!$AB:$AB)),0,SUMIF('27'!$V:$V,$C163,'27'!$AB:$AB)))-IF($D163="","",IF(ISNA(SUMIF('27'!$B:$B,$D163,'27'!$L:$L)),0,SUMIF('27'!$B:$B,$D163,'27'!$L:$L)))))</f>
        <v/>
      </c>
      <c r="AG163" s="36" t="str">
        <f>IF($D163="","",(IF($C163="","",IF(ISNA(SUMIF('28'!$V:$V,$C163,'28'!$AB:$AB)),0,SUMIF('28'!$V:$V,$C163,'28'!$AB:$AB)))-IF($D163="","",IF(ISNA(SUMIF('28'!$B:$B,$D163,'28'!$L:$L)),0,SUMIF('28'!$B:$B,$D163,'28'!$L:$L)))))</f>
        <v/>
      </c>
      <c r="AH163" s="36" t="str">
        <f>IF($D163="","",(IF($C163="","",IF(ISNA(SUMIF('29'!$V:$V,$C163,'29'!$AB:$AB)),0,SUMIF('29'!$V:$V,$C163,'29'!$AB:$AB)))-IF($D163="","",IF(ISNA(SUMIF('29'!$B:$B,$D163,'29'!$L:$L)),0,SUMIF('29'!$B:$B,$D163,'29'!$L:$L)))))</f>
        <v/>
      </c>
      <c r="AI163" s="36" t="str">
        <f>IF($D163="","",(IF($C163="","",IF(ISNA(SUMIF('30'!$V:$V,$C163,'30'!$AB:$AB)),0,SUMIF('30'!$V:$V,$C163,'30'!$AB:$AB)))-IF($D163="","",IF(ISNA(SUMIF('30'!$B:$B,$D163,'30'!$L:$L)),0,SUMIF('30'!$B:$B,$D163,'30'!$L:$L)))))</f>
        <v/>
      </c>
      <c r="AJ163" s="36" t="str">
        <f>IF($D163="","",(IF($C163="","",IF(ISNA(SUMIF('31'!$V:$V,$C163,'31'!$AB:$AB)),0,SUMIF('31'!$V:$V,$C163,'31'!$AB:$AB)))-IF($D163="","",IF(ISNA(SUMIF('31'!$B:$B,$D163,'31'!$L:$L)),0,SUMIF('31'!$B:$B,$D163,'31'!$L:$L)))))</f>
        <v/>
      </c>
      <c r="AK163" s="37" t="str">
        <f t="shared" si="8"/>
        <v/>
      </c>
      <c r="AL163" s="33" t="str">
        <f t="shared" si="9"/>
        <v/>
      </c>
    </row>
    <row r="164" spans="1:38" ht="17.399999999999999" hidden="1">
      <c r="A164" s="20">
        <v>52</v>
      </c>
      <c r="C164" s="41" t="str">
        <f>IF(D164="","",VLOOKUP('CUADRO GENERADO'!D164,'BASE DATOS CONDUCTORES'!B:C,2,FALSE))</f>
        <v/>
      </c>
      <c r="D164" s="30" t="str">
        <f>IFERROR(VLOOKUP(A164,'BASE DATOS CONDUCTORES'!$Y$4:$AB$1001,4,FALSE),"")</f>
        <v/>
      </c>
      <c r="E164" s="36" t="str">
        <f>IF(ISNA(VLOOKUP(D164,SALDOS!B:C,2,FALSE)),"",VLOOKUP(D164,SALDOS!B:C,2,FALSE))</f>
        <v/>
      </c>
      <c r="F164" s="36" t="str">
        <f>IF($D164="","",(IF($C164="","",IF(ISNA(SUMIF('1'!$V:$V,$C164,'1'!$AB:$AB)),0,SUMIF('1'!$V:$V,$C164,'1'!$AB:$AB)))-IF($D164="","",IF(ISNA(SUMIF('1'!$B:$B,$D164,'1'!$L:$L)),0,SUMIF('1'!$B:$B,$D164,'1'!$L:$L)))))</f>
        <v/>
      </c>
      <c r="G164" s="36" t="str">
        <f>IF($D164="","",(IF($C164="","",IF(ISNA(SUMIF('2'!$V:$V,$C164,'2'!$AB:$AB)),0,SUMIF('2'!$V:$V,$C164,'2'!$AB:$AB)))-IF($D164="","",IF(ISNA(SUMIF('2'!$B:$B,$D164,'2'!$L:$L)),0,SUMIF('2'!$B:$B,$D164,'2'!$L:$L)))))</f>
        <v/>
      </c>
      <c r="H164" s="36" t="str">
        <f>IF($D164="","",(IF($C164="","",IF(ISNA(SUMIF('3'!$V:$V,$C164,'3'!$AB:$AB)),0,SUMIF('3'!$V:$V,$C164,'3'!$AB:$AB)))-IF($D164="","",IF(ISNA(SUMIF('3'!$B:$B,$D164,'3'!$L:$L)),0,SUMIF('3'!$B:$B,$D164,'3'!$L:$L)))))</f>
        <v/>
      </c>
      <c r="I164" s="36" t="str">
        <f>IF($D164="","",(IF($C164="","",IF(ISNA(SUMIF('4'!$V:$V,$C164,'4'!$AB:$AB)),0,SUMIF('4'!$V:$V,$C164,'4'!$AB:$AB)))-IF($D164="","",IF(ISNA(SUMIF('4'!$B:$B,$D164,'4'!$L:$L)),0,SUMIF('4'!$B:$B,$D164,'4'!$L:$L)))))</f>
        <v/>
      </c>
      <c r="J164" s="36" t="str">
        <f>IF($D164="","",(IF($C164="","",IF(ISNA(SUMIF('5'!$V:$V,$C164,'5'!$AB:$AB)),0,SUMIF('5'!$V:$V,$C164,'5'!$AB:$AB)))-IF($D164="","",IF(ISNA(SUMIF('5'!$B:$B,$D164,'5'!$L:$L)),0,SUMIF('5'!$B:$B,$D164,'5'!$L:$L)))))</f>
        <v/>
      </c>
      <c r="K164" s="36" t="str">
        <f>IF($D164="","",(IF($C164="","",IF(ISNA(SUMIF('6'!$V:$V,$C164,'6'!$AB:$AB)),0,SUMIF('6'!$V:$V,$C164,'6'!$AB:$AB)))-IF($D164="","",IF(ISNA(SUMIF('6'!$B:$B,$D164,'6'!$L:$L)),0,SUMIF('6'!$B:$B,$D164,'6'!$L:$L)))))</f>
        <v/>
      </c>
      <c r="L164" s="36" t="str">
        <f>IF($D164="","",(IF($C164="","",IF(ISNA(SUMIF('7'!$V:$V,$C164,'7'!$AB:$AB)),0,SUMIF('7'!$V:$V,$C164,'7'!$AB:$AB)))-IF($D164="","",IF(ISNA(SUMIF('7'!$B:$B,$D164,'7'!$L:$L)),0,SUMIF('7'!$B:$B,$D164,'7'!$L:$L)))))</f>
        <v/>
      </c>
      <c r="M164" s="36" t="str">
        <f>IF($D164="","",(IF($C164="","",IF(ISNA(SUMIF('8'!$V:$V,$C164,'8'!$AB:$AB)),0,SUMIF('8'!$V:$V,$C164,'8'!$AB:$AB)))-IF($D164="","",IF(ISNA(SUMIF('8'!$B:$B,$D164,'8'!$L:$L)),0,SUMIF('8'!$B:$B,$D164,'8'!$L:$L)))))</f>
        <v/>
      </c>
      <c r="N164" s="36" t="str">
        <f>IF($D164="","",(IF($C164="","",IF(ISNA(SUMIF('9'!$V:$V,$C164,'9'!$AB:$AB)),0,SUMIF('9'!$V:$V,$C164,'9'!$AB:$AB)))-IF($D164="","",IF(ISNA(SUMIF('9'!$B:$B,$D164,'9'!$L:$L)),0,SUMIF('9'!$B:$B,$D164,'9'!$L:$L)))))</f>
        <v/>
      </c>
      <c r="O164" s="36" t="str">
        <f>IF($D164="","",(IF($C164="","",IF(ISNA(SUMIF('10'!$V:$V,$C164,'10'!$AB:$AB)),0,SUMIF('10'!$V:$V,$C164,'10'!$AB:$AB)))-IF($D164="","",IF(ISNA(SUMIF('10'!$B:$B,$D164,'10'!$L:$L)),0,SUMIF('10'!$B:$B,$D164,'10'!$L:$L)))))</f>
        <v/>
      </c>
      <c r="P164" s="36" t="str">
        <f>IF($D164="","",(IF($C164="","",IF(ISNA(SUMIF('11'!$V:$V,$C164,'11'!$AB:$AB)),0,SUMIF('11'!$V:$V,$C164,'11'!$AB:$AB)))-IF($D164="","",IF(ISNA(SUMIF('11'!$B:$B,$D164,'11'!$L:$L)),0,SUMIF('11'!$B:$B,$D164,'11'!$L:$L)))))</f>
        <v/>
      </c>
      <c r="Q164" s="36" t="str">
        <f>IF($D164="","",(IF($C164="","",IF(ISNA(SUMIF('12'!$V:$V,$C164,'12'!$AB:$AB)),0,SUMIF('12'!$V:$V,$C164,'12'!$AB:$AB)))-IF($D164="","",IF(ISNA(SUMIF('12'!$B:$B,$D164,'12'!$L:$L)),0,SUMIF('12'!$B:$B,$D164,'12'!$L:$L)))))</f>
        <v/>
      </c>
      <c r="R164" s="36" t="str">
        <f>IF($D164="","",(IF($C164="","",IF(ISNA(SUMIF('13'!$V:$V,$C164,'13'!$AB:$AB)),0,SUMIF('13'!$V:$V,$C164,'13'!$AB:$AB)))-IF($D164="","",IF(ISNA(SUMIF('13'!$B:$B,$D164,'13'!$L:$L)),0,SUMIF('13'!$B:$B,$D164,'13'!$L:$L)))))</f>
        <v/>
      </c>
      <c r="S164" s="36" t="str">
        <f>IF($D164="","",(IF($C164="","",IF(ISNA(SUMIF('14'!$V:$V,$C164,'14'!$AB:$AB)),0,SUMIF('14'!$V:$V,$C164,'14'!$AB:$AB)))-IF($D164="","",IF(ISNA(SUMIF('14'!$B:$B,$D164,'14'!$L:$L)),0,SUMIF('14'!$B:$B,$D164,'14'!$L:$L)))))</f>
        <v/>
      </c>
      <c r="T164" s="36" t="str">
        <f>IF($D164="","",(IF($C164="","",IF(ISNA(SUMIF('15'!$V:$V,$C164,'15'!$AB:$AB)),0,SUMIF('15'!$V:$V,$C164,'15'!$AB:$AB)))-IF($D164="","",IF(ISNA(SUMIF('15'!$B:$B,$D164,'15'!$L:$L)),0,SUMIF('15'!$B:$B,$D164,'15'!$L:$L)))))</f>
        <v/>
      </c>
      <c r="U164" s="36" t="str">
        <f>IF($D164="","",(IF($C164="","",IF(ISNA(SUMIF('16'!$V:$V,$C164,'16'!$AB:$AB)),0,SUMIF('16'!$V:$V,$C164,'16'!$AB:$AB)))-IF($D164="","",IF(ISNA(SUMIF('16'!$B:$B,$D164,'16'!$L:$L)),0,SUMIF('16'!$B:$B,$D164,'16'!$L:$L)))))</f>
        <v/>
      </c>
      <c r="V164" s="36" t="str">
        <f>IF($D164="","",(IF($C164="","",IF(ISNA(SUMIF('17'!$V:$V,$C164,'17'!$AB:$AB)),0,SUMIF('17'!$V:$V,$C164,'17'!$AB:$AB)))-IF($D164="","",IF(ISNA(SUMIF('17'!$B:$B,$D164,'17'!$L:$L)),0,SUMIF('17'!$B:$B,$D164,'17'!$L:$L)))))</f>
        <v/>
      </c>
      <c r="W164" s="36" t="str">
        <f>IF($D164="","",(IF($C164="","",IF(ISNA(SUMIF('18'!$V:$V,$C164,'18'!$AB:$AB)),0,SUMIF('18'!$V:$V,$C164,'18'!$AB:$AB)))-IF($D164="","",IF(ISNA(SUMIF('18'!$B:$B,$D164,'18'!$L:$L)),0,SUMIF('18'!$B:$B,$D164,'18'!$L:$L)))))</f>
        <v/>
      </c>
      <c r="X164" s="36" t="str">
        <f>IF($D164="","",(IF($C164="","",IF(ISNA(SUMIF('19'!$V:$V,$C164,'19'!$AB:$AB)),0,SUMIF('19'!$V:$V,$C164,'19'!$AB:$AB)))-IF($D164="","",IF(ISNA(SUMIF('19'!$B:$B,$D164,'19'!$L:$L)),0,SUMIF('19'!$B:$B,$D164,'19'!$L:$L)))))</f>
        <v/>
      </c>
      <c r="Y164" s="36" t="str">
        <f>IF($D164="","",(IF($C164="","",IF(ISNA(SUMIF('20'!$V:$V,$C164,'20'!$AB:$AB)),0,SUMIF('20'!$V:$V,$C164,'20'!$AB:$AB)))-IF($D164="","",IF(ISNA(SUMIF('20'!$B:$B,$D164,'20'!$L:$L)),0,SUMIF('20'!$B:$B,$D164,'20'!$L:$L)))))</f>
        <v/>
      </c>
      <c r="Z164" s="36" t="str">
        <f>IF($D164="","",(IF($C164="","",IF(ISNA(SUMIF('21'!$V:$V,$C164,'21'!$AB:$AB)),0,SUMIF('21'!$V:$V,$C164,'21'!$AB:$AB)))-IF($D164="","",IF(ISNA(SUMIF('21'!$B:$B,$D164,'21'!$L:$L)),0,SUMIF('21'!$B:$B,$D164,'21'!$L:$L)))))</f>
        <v/>
      </c>
      <c r="AA164" s="36" t="str">
        <f>IF($D164="","",(IF($C164="","",IF(ISNA(SUMIF('22'!$V:$V,$C164,'22'!$AB:$AB)),0,SUMIF('22'!$V:$V,$C164,'22'!$AB:$AB)))-IF($D164="","",IF(ISNA(SUMIF('22'!$B:$B,$D164,'22'!$L:$L)),0,SUMIF('22'!$B:$B,$D164,'22'!$L:$L)))))</f>
        <v/>
      </c>
      <c r="AB164" s="36" t="str">
        <f>IF($D164="","",(IF($C164="","",IF(ISNA(SUMIF('23'!$V:$V,$C164,'23'!$AB:$AB)),0,SUMIF('23'!$V:$V,$C164,'23'!$AB:$AB)))-IF($D164="","",IF(ISNA(SUMIF('23'!$B:$B,$D164,'23'!$L:$L)),0,SUMIF('23'!$B:$B,$D164,'23'!$L:$L)))))</f>
        <v/>
      </c>
      <c r="AC164" s="36" t="str">
        <f>IF($D164="","",(IF($C164="","",IF(ISNA(SUMIF('24'!$V:$V,$C164,'24'!$AB:$AB)),0,SUMIF('24'!$V:$V,$C164,'24'!$AB:$AB)))-IF($D164="","",IF(ISNA(SUMIF('24'!$B:$B,$D164,'24'!$L:$L)),0,SUMIF('24'!$B:$B,$D164,'24'!$L:$L)))))</f>
        <v/>
      </c>
      <c r="AD164" s="36" t="str">
        <f>IF($D164="","",(IF($C164="","",IF(ISNA(SUMIF('25'!$V:$V,$C164,'25'!$AB:$AB)),0,SUMIF('25'!$V:$V,$C164,'25'!$AB:$AB)))-IF($D164="","",IF(ISNA(SUMIF('25'!$B:$B,$D164,'25'!$L:$L)),0,SUMIF('25'!$B:$B,$D164,'25'!$L:$L)))))</f>
        <v/>
      </c>
      <c r="AE164" s="36" t="str">
        <f>IF($D164="","",(IF($C164="","",IF(ISNA(SUMIF('26'!$V:$V,$C164,'26'!$AB:$AB)),0,SUMIF('26'!$V:$V,$C164,'26'!$AB:$AB)))-IF($D164="","",IF(ISNA(SUMIF('26'!$B:$B,$D164,'26'!$L:$L)),0,SUMIF('26'!$B:$B,$D164,'26'!$L:$L)))))</f>
        <v/>
      </c>
      <c r="AF164" s="36" t="str">
        <f>IF($D164="","",(IF($C164="","",IF(ISNA(SUMIF('27'!$V:$V,$C164,'27'!$AB:$AB)),0,SUMIF('27'!$V:$V,$C164,'27'!$AB:$AB)))-IF($D164="","",IF(ISNA(SUMIF('27'!$B:$B,$D164,'27'!$L:$L)),0,SUMIF('27'!$B:$B,$D164,'27'!$L:$L)))))</f>
        <v/>
      </c>
      <c r="AG164" s="36" t="str">
        <f>IF($D164="","",(IF($C164="","",IF(ISNA(SUMIF('28'!$V:$V,$C164,'28'!$AB:$AB)),0,SUMIF('28'!$V:$V,$C164,'28'!$AB:$AB)))-IF($D164="","",IF(ISNA(SUMIF('28'!$B:$B,$D164,'28'!$L:$L)),0,SUMIF('28'!$B:$B,$D164,'28'!$L:$L)))))</f>
        <v/>
      </c>
      <c r="AH164" s="36" t="str">
        <f>IF($D164="","",(IF($C164="","",IF(ISNA(SUMIF('29'!$V:$V,$C164,'29'!$AB:$AB)),0,SUMIF('29'!$V:$V,$C164,'29'!$AB:$AB)))-IF($D164="","",IF(ISNA(SUMIF('29'!$B:$B,$D164,'29'!$L:$L)),0,SUMIF('29'!$B:$B,$D164,'29'!$L:$L)))))</f>
        <v/>
      </c>
      <c r="AI164" s="36" t="str">
        <f>IF($D164="","",(IF($C164="","",IF(ISNA(SUMIF('30'!$V:$V,$C164,'30'!$AB:$AB)),0,SUMIF('30'!$V:$V,$C164,'30'!$AB:$AB)))-IF($D164="","",IF(ISNA(SUMIF('30'!$B:$B,$D164,'30'!$L:$L)),0,SUMIF('30'!$B:$B,$D164,'30'!$L:$L)))))</f>
        <v/>
      </c>
      <c r="AJ164" s="36" t="str">
        <f>IF($D164="","",(IF($C164="","",IF(ISNA(SUMIF('31'!$V:$V,$C164,'31'!$AB:$AB)),0,SUMIF('31'!$V:$V,$C164,'31'!$AB:$AB)))-IF($D164="","",IF(ISNA(SUMIF('31'!$B:$B,$D164,'31'!$L:$L)),0,SUMIF('31'!$B:$B,$D164,'31'!$L:$L)))))</f>
        <v/>
      </c>
      <c r="AK164" s="37" t="str">
        <f t="shared" si="8"/>
        <v/>
      </c>
      <c r="AL164" s="33" t="str">
        <f t="shared" si="9"/>
        <v/>
      </c>
    </row>
    <row r="165" spans="1:38" ht="17.399999999999999" hidden="1">
      <c r="A165" s="20">
        <v>53</v>
      </c>
      <c r="C165" s="41" t="str">
        <f>IF(D165="","",VLOOKUP('CUADRO GENERADO'!D165,'BASE DATOS CONDUCTORES'!B:C,2,FALSE))</f>
        <v/>
      </c>
      <c r="D165" s="30" t="str">
        <f>IFERROR(VLOOKUP(A165,'BASE DATOS CONDUCTORES'!$Y$4:$AB$1001,4,FALSE),"")</f>
        <v/>
      </c>
      <c r="E165" s="36" t="str">
        <f>IF(ISNA(VLOOKUP(D165,SALDOS!B:C,2,FALSE)),"",VLOOKUP(D165,SALDOS!B:C,2,FALSE))</f>
        <v/>
      </c>
      <c r="F165" s="36" t="str">
        <f>IF($D165="","",(IF($C165="","",IF(ISNA(SUMIF('1'!$V:$V,$C165,'1'!$AB:$AB)),0,SUMIF('1'!$V:$V,$C165,'1'!$AB:$AB)))-IF($D165="","",IF(ISNA(SUMIF('1'!$B:$B,$D165,'1'!$L:$L)),0,SUMIF('1'!$B:$B,$D165,'1'!$L:$L)))))</f>
        <v/>
      </c>
      <c r="G165" s="36" t="str">
        <f>IF($D165="","",(IF($C165="","",IF(ISNA(SUMIF('2'!$V:$V,$C165,'2'!$AB:$AB)),0,SUMIF('2'!$V:$V,$C165,'2'!$AB:$AB)))-IF($D165="","",IF(ISNA(SUMIF('2'!$B:$B,$D165,'2'!$L:$L)),0,SUMIF('2'!$B:$B,$D165,'2'!$L:$L)))))</f>
        <v/>
      </c>
      <c r="H165" s="36" t="str">
        <f>IF($D165="","",(IF($C165="","",IF(ISNA(SUMIF('3'!$V:$V,$C165,'3'!$AB:$AB)),0,SUMIF('3'!$V:$V,$C165,'3'!$AB:$AB)))-IF($D165="","",IF(ISNA(SUMIF('3'!$B:$B,$D165,'3'!$L:$L)),0,SUMIF('3'!$B:$B,$D165,'3'!$L:$L)))))</f>
        <v/>
      </c>
      <c r="I165" s="36" t="str">
        <f>IF($D165="","",(IF($C165="","",IF(ISNA(SUMIF('4'!$V:$V,$C165,'4'!$AB:$AB)),0,SUMIF('4'!$V:$V,$C165,'4'!$AB:$AB)))-IF($D165="","",IF(ISNA(SUMIF('4'!$B:$B,$D165,'4'!$L:$L)),0,SUMIF('4'!$B:$B,$D165,'4'!$L:$L)))))</f>
        <v/>
      </c>
      <c r="J165" s="36" t="str">
        <f>IF($D165="","",(IF($C165="","",IF(ISNA(SUMIF('5'!$V:$V,$C165,'5'!$AB:$AB)),0,SUMIF('5'!$V:$V,$C165,'5'!$AB:$AB)))-IF($D165="","",IF(ISNA(SUMIF('5'!$B:$B,$D165,'5'!$L:$L)),0,SUMIF('5'!$B:$B,$D165,'5'!$L:$L)))))</f>
        <v/>
      </c>
      <c r="K165" s="36" t="str">
        <f>IF($D165="","",(IF($C165="","",IF(ISNA(SUMIF('6'!$V:$V,$C165,'6'!$AB:$AB)),0,SUMIF('6'!$V:$V,$C165,'6'!$AB:$AB)))-IF($D165="","",IF(ISNA(SUMIF('6'!$B:$B,$D165,'6'!$L:$L)),0,SUMIF('6'!$B:$B,$D165,'6'!$L:$L)))))</f>
        <v/>
      </c>
      <c r="L165" s="36" t="str">
        <f>IF($D165="","",(IF($C165="","",IF(ISNA(SUMIF('7'!$V:$V,$C165,'7'!$AB:$AB)),0,SUMIF('7'!$V:$V,$C165,'7'!$AB:$AB)))-IF($D165="","",IF(ISNA(SUMIF('7'!$B:$B,$D165,'7'!$L:$L)),0,SUMIF('7'!$B:$B,$D165,'7'!$L:$L)))))</f>
        <v/>
      </c>
      <c r="M165" s="36" t="str">
        <f>IF($D165="","",(IF($C165="","",IF(ISNA(SUMIF('8'!$V:$V,$C165,'8'!$AB:$AB)),0,SUMIF('8'!$V:$V,$C165,'8'!$AB:$AB)))-IF($D165="","",IF(ISNA(SUMIF('8'!$B:$B,$D165,'8'!$L:$L)),0,SUMIF('8'!$B:$B,$D165,'8'!$L:$L)))))</f>
        <v/>
      </c>
      <c r="N165" s="36" t="str">
        <f>IF($D165="","",(IF($C165="","",IF(ISNA(SUMIF('9'!$V:$V,$C165,'9'!$AB:$AB)),0,SUMIF('9'!$V:$V,$C165,'9'!$AB:$AB)))-IF($D165="","",IF(ISNA(SUMIF('9'!$B:$B,$D165,'9'!$L:$L)),0,SUMIF('9'!$B:$B,$D165,'9'!$L:$L)))))</f>
        <v/>
      </c>
      <c r="O165" s="36" t="str">
        <f>IF($D165="","",(IF($C165="","",IF(ISNA(SUMIF('10'!$V:$V,$C165,'10'!$AB:$AB)),0,SUMIF('10'!$V:$V,$C165,'10'!$AB:$AB)))-IF($D165="","",IF(ISNA(SUMIF('10'!$B:$B,$D165,'10'!$L:$L)),0,SUMIF('10'!$B:$B,$D165,'10'!$L:$L)))))</f>
        <v/>
      </c>
      <c r="P165" s="36" t="str">
        <f>IF($D165="","",(IF($C165="","",IF(ISNA(SUMIF('11'!$V:$V,$C165,'11'!$AB:$AB)),0,SUMIF('11'!$V:$V,$C165,'11'!$AB:$AB)))-IF($D165="","",IF(ISNA(SUMIF('11'!$B:$B,$D165,'11'!$L:$L)),0,SUMIF('11'!$B:$B,$D165,'11'!$L:$L)))))</f>
        <v/>
      </c>
      <c r="Q165" s="36" t="str">
        <f>IF($D165="","",(IF($C165="","",IF(ISNA(SUMIF('12'!$V:$V,$C165,'12'!$AB:$AB)),0,SUMIF('12'!$V:$V,$C165,'12'!$AB:$AB)))-IF($D165="","",IF(ISNA(SUMIF('12'!$B:$B,$D165,'12'!$L:$L)),0,SUMIF('12'!$B:$B,$D165,'12'!$L:$L)))))</f>
        <v/>
      </c>
      <c r="R165" s="36" t="str">
        <f>IF($D165="","",(IF($C165="","",IF(ISNA(SUMIF('13'!$V:$V,$C165,'13'!$AB:$AB)),0,SUMIF('13'!$V:$V,$C165,'13'!$AB:$AB)))-IF($D165="","",IF(ISNA(SUMIF('13'!$B:$B,$D165,'13'!$L:$L)),0,SUMIF('13'!$B:$B,$D165,'13'!$L:$L)))))</f>
        <v/>
      </c>
      <c r="S165" s="36" t="str">
        <f>IF($D165="","",(IF($C165="","",IF(ISNA(SUMIF('14'!$V:$V,$C165,'14'!$AB:$AB)),0,SUMIF('14'!$V:$V,$C165,'14'!$AB:$AB)))-IF($D165="","",IF(ISNA(SUMIF('14'!$B:$B,$D165,'14'!$L:$L)),0,SUMIF('14'!$B:$B,$D165,'14'!$L:$L)))))</f>
        <v/>
      </c>
      <c r="T165" s="36" t="str">
        <f>IF($D165="","",(IF($C165="","",IF(ISNA(SUMIF('15'!$V:$V,$C165,'15'!$AB:$AB)),0,SUMIF('15'!$V:$V,$C165,'15'!$AB:$AB)))-IF($D165="","",IF(ISNA(SUMIF('15'!$B:$B,$D165,'15'!$L:$L)),0,SUMIF('15'!$B:$B,$D165,'15'!$L:$L)))))</f>
        <v/>
      </c>
      <c r="U165" s="36" t="str">
        <f>IF($D165="","",(IF($C165="","",IF(ISNA(SUMIF('16'!$V:$V,$C165,'16'!$AB:$AB)),0,SUMIF('16'!$V:$V,$C165,'16'!$AB:$AB)))-IF($D165="","",IF(ISNA(SUMIF('16'!$B:$B,$D165,'16'!$L:$L)),0,SUMIF('16'!$B:$B,$D165,'16'!$L:$L)))))</f>
        <v/>
      </c>
      <c r="V165" s="36" t="str">
        <f>IF($D165="","",(IF($C165="","",IF(ISNA(SUMIF('17'!$V:$V,$C165,'17'!$AB:$AB)),0,SUMIF('17'!$V:$V,$C165,'17'!$AB:$AB)))-IF($D165="","",IF(ISNA(SUMIF('17'!$B:$B,$D165,'17'!$L:$L)),0,SUMIF('17'!$B:$B,$D165,'17'!$L:$L)))))</f>
        <v/>
      </c>
      <c r="W165" s="36" t="str">
        <f>IF($D165="","",(IF($C165="","",IF(ISNA(SUMIF('18'!$V:$V,$C165,'18'!$AB:$AB)),0,SUMIF('18'!$V:$V,$C165,'18'!$AB:$AB)))-IF($D165="","",IF(ISNA(SUMIF('18'!$B:$B,$D165,'18'!$L:$L)),0,SUMIF('18'!$B:$B,$D165,'18'!$L:$L)))))</f>
        <v/>
      </c>
      <c r="X165" s="36" t="str">
        <f>IF($D165="","",(IF($C165="","",IF(ISNA(SUMIF('19'!$V:$V,$C165,'19'!$AB:$AB)),0,SUMIF('19'!$V:$V,$C165,'19'!$AB:$AB)))-IF($D165="","",IF(ISNA(SUMIF('19'!$B:$B,$D165,'19'!$L:$L)),0,SUMIF('19'!$B:$B,$D165,'19'!$L:$L)))))</f>
        <v/>
      </c>
      <c r="Y165" s="36" t="str">
        <f>IF($D165="","",(IF($C165="","",IF(ISNA(SUMIF('20'!$V:$V,$C165,'20'!$AB:$AB)),0,SUMIF('20'!$V:$V,$C165,'20'!$AB:$AB)))-IF($D165="","",IF(ISNA(SUMIF('20'!$B:$B,$D165,'20'!$L:$L)),0,SUMIF('20'!$B:$B,$D165,'20'!$L:$L)))))</f>
        <v/>
      </c>
      <c r="Z165" s="36" t="str">
        <f>IF($D165="","",(IF($C165="","",IF(ISNA(SUMIF('21'!$V:$V,$C165,'21'!$AB:$AB)),0,SUMIF('21'!$V:$V,$C165,'21'!$AB:$AB)))-IF($D165="","",IF(ISNA(SUMIF('21'!$B:$B,$D165,'21'!$L:$L)),0,SUMIF('21'!$B:$B,$D165,'21'!$L:$L)))))</f>
        <v/>
      </c>
      <c r="AA165" s="36" t="str">
        <f>IF($D165="","",(IF($C165="","",IF(ISNA(SUMIF('22'!$V:$V,$C165,'22'!$AB:$AB)),0,SUMIF('22'!$V:$V,$C165,'22'!$AB:$AB)))-IF($D165="","",IF(ISNA(SUMIF('22'!$B:$B,$D165,'22'!$L:$L)),0,SUMIF('22'!$B:$B,$D165,'22'!$L:$L)))))</f>
        <v/>
      </c>
      <c r="AB165" s="36" t="str">
        <f>IF($D165="","",(IF($C165="","",IF(ISNA(SUMIF('23'!$V:$V,$C165,'23'!$AB:$AB)),0,SUMIF('23'!$V:$V,$C165,'23'!$AB:$AB)))-IF($D165="","",IF(ISNA(SUMIF('23'!$B:$B,$D165,'23'!$L:$L)),0,SUMIF('23'!$B:$B,$D165,'23'!$L:$L)))))</f>
        <v/>
      </c>
      <c r="AC165" s="36" t="str">
        <f>IF($D165="","",(IF($C165="","",IF(ISNA(SUMIF('24'!$V:$V,$C165,'24'!$AB:$AB)),0,SUMIF('24'!$V:$V,$C165,'24'!$AB:$AB)))-IF($D165="","",IF(ISNA(SUMIF('24'!$B:$B,$D165,'24'!$L:$L)),0,SUMIF('24'!$B:$B,$D165,'24'!$L:$L)))))</f>
        <v/>
      </c>
      <c r="AD165" s="36" t="str">
        <f>IF($D165="","",(IF($C165="","",IF(ISNA(SUMIF('25'!$V:$V,$C165,'25'!$AB:$AB)),0,SUMIF('25'!$V:$V,$C165,'25'!$AB:$AB)))-IF($D165="","",IF(ISNA(SUMIF('25'!$B:$B,$D165,'25'!$L:$L)),0,SUMIF('25'!$B:$B,$D165,'25'!$L:$L)))))</f>
        <v/>
      </c>
      <c r="AE165" s="36" t="str">
        <f>IF($D165="","",(IF($C165="","",IF(ISNA(SUMIF('26'!$V:$V,$C165,'26'!$AB:$AB)),0,SUMIF('26'!$V:$V,$C165,'26'!$AB:$AB)))-IF($D165="","",IF(ISNA(SUMIF('26'!$B:$B,$D165,'26'!$L:$L)),0,SUMIF('26'!$B:$B,$D165,'26'!$L:$L)))))</f>
        <v/>
      </c>
      <c r="AF165" s="36" t="str">
        <f>IF($D165="","",(IF($C165="","",IF(ISNA(SUMIF('27'!$V:$V,$C165,'27'!$AB:$AB)),0,SUMIF('27'!$V:$V,$C165,'27'!$AB:$AB)))-IF($D165="","",IF(ISNA(SUMIF('27'!$B:$B,$D165,'27'!$L:$L)),0,SUMIF('27'!$B:$B,$D165,'27'!$L:$L)))))</f>
        <v/>
      </c>
      <c r="AG165" s="36" t="str">
        <f>IF($D165="","",(IF($C165="","",IF(ISNA(SUMIF('28'!$V:$V,$C165,'28'!$AB:$AB)),0,SUMIF('28'!$V:$V,$C165,'28'!$AB:$AB)))-IF($D165="","",IF(ISNA(SUMIF('28'!$B:$B,$D165,'28'!$L:$L)),0,SUMIF('28'!$B:$B,$D165,'28'!$L:$L)))))</f>
        <v/>
      </c>
      <c r="AH165" s="36" t="str">
        <f>IF($D165="","",(IF($C165="","",IF(ISNA(SUMIF('29'!$V:$V,$C165,'29'!$AB:$AB)),0,SUMIF('29'!$V:$V,$C165,'29'!$AB:$AB)))-IF($D165="","",IF(ISNA(SUMIF('29'!$B:$B,$D165,'29'!$L:$L)),0,SUMIF('29'!$B:$B,$D165,'29'!$L:$L)))))</f>
        <v/>
      </c>
      <c r="AI165" s="36" t="str">
        <f>IF($D165="","",(IF($C165="","",IF(ISNA(SUMIF('30'!$V:$V,$C165,'30'!$AB:$AB)),0,SUMIF('30'!$V:$V,$C165,'30'!$AB:$AB)))-IF($D165="","",IF(ISNA(SUMIF('30'!$B:$B,$D165,'30'!$L:$L)),0,SUMIF('30'!$B:$B,$D165,'30'!$L:$L)))))</f>
        <v/>
      </c>
      <c r="AJ165" s="36" t="str">
        <f>IF($D165="","",(IF($C165="","",IF(ISNA(SUMIF('31'!$V:$V,$C165,'31'!$AB:$AB)),0,SUMIF('31'!$V:$V,$C165,'31'!$AB:$AB)))-IF($D165="","",IF(ISNA(SUMIF('31'!$B:$B,$D165,'31'!$L:$L)),0,SUMIF('31'!$B:$B,$D165,'31'!$L:$L)))))</f>
        <v/>
      </c>
      <c r="AK165" s="37" t="str">
        <f t="shared" si="8"/>
        <v/>
      </c>
      <c r="AL165" s="33" t="str">
        <f t="shared" si="9"/>
        <v/>
      </c>
    </row>
    <row r="166" spans="1:38" ht="17.399999999999999" hidden="1">
      <c r="A166" s="20">
        <v>54</v>
      </c>
      <c r="C166" s="41" t="str">
        <f>IF(D166="","",VLOOKUP('CUADRO GENERADO'!D166,'BASE DATOS CONDUCTORES'!B:C,2,FALSE))</f>
        <v/>
      </c>
      <c r="D166" s="30" t="str">
        <f>IFERROR(VLOOKUP(A166,'BASE DATOS CONDUCTORES'!$Y$4:$AB$1001,4,FALSE),"")</f>
        <v/>
      </c>
      <c r="E166" s="36" t="str">
        <f>IF(ISNA(VLOOKUP(D166,SALDOS!B:C,2,FALSE)),"",VLOOKUP(D166,SALDOS!B:C,2,FALSE))</f>
        <v/>
      </c>
      <c r="F166" s="36" t="str">
        <f>IF($D166="","",(IF($C166="","",IF(ISNA(SUMIF('1'!$V:$V,$C166,'1'!$AB:$AB)),0,SUMIF('1'!$V:$V,$C166,'1'!$AB:$AB)))-IF($D166="","",IF(ISNA(SUMIF('1'!$B:$B,$D166,'1'!$L:$L)),0,SUMIF('1'!$B:$B,$D166,'1'!$L:$L)))))</f>
        <v/>
      </c>
      <c r="G166" s="36" t="str">
        <f>IF($D166="","",(IF($C166="","",IF(ISNA(SUMIF('2'!$V:$V,$C166,'2'!$AB:$AB)),0,SUMIF('2'!$V:$V,$C166,'2'!$AB:$AB)))-IF($D166="","",IF(ISNA(SUMIF('2'!$B:$B,$D166,'2'!$L:$L)),0,SUMIF('2'!$B:$B,$D166,'2'!$L:$L)))))</f>
        <v/>
      </c>
      <c r="H166" s="36" t="str">
        <f>IF($D166="","",(IF($C166="","",IF(ISNA(SUMIF('3'!$V:$V,$C166,'3'!$AB:$AB)),0,SUMIF('3'!$V:$V,$C166,'3'!$AB:$AB)))-IF($D166="","",IF(ISNA(SUMIF('3'!$B:$B,$D166,'3'!$L:$L)),0,SUMIF('3'!$B:$B,$D166,'3'!$L:$L)))))</f>
        <v/>
      </c>
      <c r="I166" s="36" t="str">
        <f>IF($D166="","",(IF($C166="","",IF(ISNA(SUMIF('4'!$V:$V,$C166,'4'!$AB:$AB)),0,SUMIF('4'!$V:$V,$C166,'4'!$AB:$AB)))-IF($D166="","",IF(ISNA(SUMIF('4'!$B:$B,$D166,'4'!$L:$L)),0,SUMIF('4'!$B:$B,$D166,'4'!$L:$L)))))</f>
        <v/>
      </c>
      <c r="J166" s="36" t="str">
        <f>IF($D166="","",(IF($C166="","",IF(ISNA(SUMIF('5'!$V:$V,$C166,'5'!$AB:$AB)),0,SUMIF('5'!$V:$V,$C166,'5'!$AB:$AB)))-IF($D166="","",IF(ISNA(SUMIF('5'!$B:$B,$D166,'5'!$L:$L)),0,SUMIF('5'!$B:$B,$D166,'5'!$L:$L)))))</f>
        <v/>
      </c>
      <c r="K166" s="36" t="str">
        <f>IF($D166="","",(IF($C166="","",IF(ISNA(SUMIF('6'!$V:$V,$C166,'6'!$AB:$AB)),0,SUMIF('6'!$V:$V,$C166,'6'!$AB:$AB)))-IF($D166="","",IF(ISNA(SUMIF('6'!$B:$B,$D166,'6'!$L:$L)),0,SUMIF('6'!$B:$B,$D166,'6'!$L:$L)))))</f>
        <v/>
      </c>
      <c r="L166" s="36" t="str">
        <f>IF($D166="","",(IF($C166="","",IF(ISNA(SUMIF('7'!$V:$V,$C166,'7'!$AB:$AB)),0,SUMIF('7'!$V:$V,$C166,'7'!$AB:$AB)))-IF($D166="","",IF(ISNA(SUMIF('7'!$B:$B,$D166,'7'!$L:$L)),0,SUMIF('7'!$B:$B,$D166,'7'!$L:$L)))))</f>
        <v/>
      </c>
      <c r="M166" s="36" t="str">
        <f>IF($D166="","",(IF($C166="","",IF(ISNA(SUMIF('8'!$V:$V,$C166,'8'!$AB:$AB)),0,SUMIF('8'!$V:$V,$C166,'8'!$AB:$AB)))-IF($D166="","",IF(ISNA(SUMIF('8'!$B:$B,$D166,'8'!$L:$L)),0,SUMIF('8'!$B:$B,$D166,'8'!$L:$L)))))</f>
        <v/>
      </c>
      <c r="N166" s="36" t="str">
        <f>IF($D166="","",(IF($C166="","",IF(ISNA(SUMIF('9'!$V:$V,$C166,'9'!$AB:$AB)),0,SUMIF('9'!$V:$V,$C166,'9'!$AB:$AB)))-IF($D166="","",IF(ISNA(SUMIF('9'!$B:$B,$D166,'9'!$L:$L)),0,SUMIF('9'!$B:$B,$D166,'9'!$L:$L)))))</f>
        <v/>
      </c>
      <c r="O166" s="36" t="str">
        <f>IF($D166="","",(IF($C166="","",IF(ISNA(SUMIF('10'!$V:$V,$C166,'10'!$AB:$AB)),0,SUMIF('10'!$V:$V,$C166,'10'!$AB:$AB)))-IF($D166="","",IF(ISNA(SUMIF('10'!$B:$B,$D166,'10'!$L:$L)),0,SUMIF('10'!$B:$B,$D166,'10'!$L:$L)))))</f>
        <v/>
      </c>
      <c r="P166" s="36" t="str">
        <f>IF($D166="","",(IF($C166="","",IF(ISNA(SUMIF('11'!$V:$V,$C166,'11'!$AB:$AB)),0,SUMIF('11'!$V:$V,$C166,'11'!$AB:$AB)))-IF($D166="","",IF(ISNA(SUMIF('11'!$B:$B,$D166,'11'!$L:$L)),0,SUMIF('11'!$B:$B,$D166,'11'!$L:$L)))))</f>
        <v/>
      </c>
      <c r="Q166" s="36" t="str">
        <f>IF($D166="","",(IF($C166="","",IF(ISNA(SUMIF('12'!$V:$V,$C166,'12'!$AB:$AB)),0,SUMIF('12'!$V:$V,$C166,'12'!$AB:$AB)))-IF($D166="","",IF(ISNA(SUMIF('12'!$B:$B,$D166,'12'!$L:$L)),0,SUMIF('12'!$B:$B,$D166,'12'!$L:$L)))))</f>
        <v/>
      </c>
      <c r="R166" s="36" t="str">
        <f>IF($D166="","",(IF($C166="","",IF(ISNA(SUMIF('13'!$V:$V,$C166,'13'!$AB:$AB)),0,SUMIF('13'!$V:$V,$C166,'13'!$AB:$AB)))-IF($D166="","",IF(ISNA(SUMIF('13'!$B:$B,$D166,'13'!$L:$L)),0,SUMIF('13'!$B:$B,$D166,'13'!$L:$L)))))</f>
        <v/>
      </c>
      <c r="S166" s="36" t="str">
        <f>IF($D166="","",(IF($C166="","",IF(ISNA(SUMIF('14'!$V:$V,$C166,'14'!$AB:$AB)),0,SUMIF('14'!$V:$V,$C166,'14'!$AB:$AB)))-IF($D166="","",IF(ISNA(SUMIF('14'!$B:$B,$D166,'14'!$L:$L)),0,SUMIF('14'!$B:$B,$D166,'14'!$L:$L)))))</f>
        <v/>
      </c>
      <c r="T166" s="36" t="str">
        <f>IF($D166="","",(IF($C166="","",IF(ISNA(SUMIF('15'!$V:$V,$C166,'15'!$AB:$AB)),0,SUMIF('15'!$V:$V,$C166,'15'!$AB:$AB)))-IF($D166="","",IF(ISNA(SUMIF('15'!$B:$B,$D166,'15'!$L:$L)),0,SUMIF('15'!$B:$B,$D166,'15'!$L:$L)))))</f>
        <v/>
      </c>
      <c r="U166" s="36" t="str">
        <f>IF($D166="","",(IF($C166="","",IF(ISNA(SUMIF('16'!$V:$V,$C166,'16'!$AB:$AB)),0,SUMIF('16'!$V:$V,$C166,'16'!$AB:$AB)))-IF($D166="","",IF(ISNA(SUMIF('16'!$B:$B,$D166,'16'!$L:$L)),0,SUMIF('16'!$B:$B,$D166,'16'!$L:$L)))))</f>
        <v/>
      </c>
      <c r="V166" s="36" t="str">
        <f>IF($D166="","",(IF($C166="","",IF(ISNA(SUMIF('17'!$V:$V,$C166,'17'!$AB:$AB)),0,SUMIF('17'!$V:$V,$C166,'17'!$AB:$AB)))-IF($D166="","",IF(ISNA(SUMIF('17'!$B:$B,$D166,'17'!$L:$L)),0,SUMIF('17'!$B:$B,$D166,'17'!$L:$L)))))</f>
        <v/>
      </c>
      <c r="W166" s="36" t="str">
        <f>IF($D166="","",(IF($C166="","",IF(ISNA(SUMIF('18'!$V:$V,$C166,'18'!$AB:$AB)),0,SUMIF('18'!$V:$V,$C166,'18'!$AB:$AB)))-IF($D166="","",IF(ISNA(SUMIF('18'!$B:$B,$D166,'18'!$L:$L)),0,SUMIF('18'!$B:$B,$D166,'18'!$L:$L)))))</f>
        <v/>
      </c>
      <c r="X166" s="36" t="str">
        <f>IF($D166="","",(IF($C166="","",IF(ISNA(SUMIF('19'!$V:$V,$C166,'19'!$AB:$AB)),0,SUMIF('19'!$V:$V,$C166,'19'!$AB:$AB)))-IF($D166="","",IF(ISNA(SUMIF('19'!$B:$B,$D166,'19'!$L:$L)),0,SUMIF('19'!$B:$B,$D166,'19'!$L:$L)))))</f>
        <v/>
      </c>
      <c r="Y166" s="36" t="str">
        <f>IF($D166="","",(IF($C166="","",IF(ISNA(SUMIF('20'!$V:$V,$C166,'20'!$AB:$AB)),0,SUMIF('20'!$V:$V,$C166,'20'!$AB:$AB)))-IF($D166="","",IF(ISNA(SUMIF('20'!$B:$B,$D166,'20'!$L:$L)),0,SUMIF('20'!$B:$B,$D166,'20'!$L:$L)))))</f>
        <v/>
      </c>
      <c r="Z166" s="36" t="str">
        <f>IF($D166="","",(IF($C166="","",IF(ISNA(SUMIF('21'!$V:$V,$C166,'21'!$AB:$AB)),0,SUMIF('21'!$V:$V,$C166,'21'!$AB:$AB)))-IF($D166="","",IF(ISNA(SUMIF('21'!$B:$B,$D166,'21'!$L:$L)),0,SUMIF('21'!$B:$B,$D166,'21'!$L:$L)))))</f>
        <v/>
      </c>
      <c r="AA166" s="36" t="str">
        <f>IF($D166="","",(IF($C166="","",IF(ISNA(SUMIF('22'!$V:$V,$C166,'22'!$AB:$AB)),0,SUMIF('22'!$V:$V,$C166,'22'!$AB:$AB)))-IF($D166="","",IF(ISNA(SUMIF('22'!$B:$B,$D166,'22'!$L:$L)),0,SUMIF('22'!$B:$B,$D166,'22'!$L:$L)))))</f>
        <v/>
      </c>
      <c r="AB166" s="36" t="str">
        <f>IF($D166="","",(IF($C166="","",IF(ISNA(SUMIF('23'!$V:$V,$C166,'23'!$AB:$AB)),0,SUMIF('23'!$V:$V,$C166,'23'!$AB:$AB)))-IF($D166="","",IF(ISNA(SUMIF('23'!$B:$B,$D166,'23'!$L:$L)),0,SUMIF('23'!$B:$B,$D166,'23'!$L:$L)))))</f>
        <v/>
      </c>
      <c r="AC166" s="36" t="str">
        <f>IF($D166="","",(IF($C166="","",IF(ISNA(SUMIF('24'!$V:$V,$C166,'24'!$AB:$AB)),0,SUMIF('24'!$V:$V,$C166,'24'!$AB:$AB)))-IF($D166="","",IF(ISNA(SUMIF('24'!$B:$B,$D166,'24'!$L:$L)),0,SUMIF('24'!$B:$B,$D166,'24'!$L:$L)))))</f>
        <v/>
      </c>
      <c r="AD166" s="36" t="str">
        <f>IF($D166="","",(IF($C166="","",IF(ISNA(SUMIF('25'!$V:$V,$C166,'25'!$AB:$AB)),0,SUMIF('25'!$V:$V,$C166,'25'!$AB:$AB)))-IF($D166="","",IF(ISNA(SUMIF('25'!$B:$B,$D166,'25'!$L:$L)),0,SUMIF('25'!$B:$B,$D166,'25'!$L:$L)))))</f>
        <v/>
      </c>
      <c r="AE166" s="36" t="str">
        <f>IF($D166="","",(IF($C166="","",IF(ISNA(SUMIF('26'!$V:$V,$C166,'26'!$AB:$AB)),0,SUMIF('26'!$V:$V,$C166,'26'!$AB:$AB)))-IF($D166="","",IF(ISNA(SUMIF('26'!$B:$B,$D166,'26'!$L:$L)),0,SUMIF('26'!$B:$B,$D166,'26'!$L:$L)))))</f>
        <v/>
      </c>
      <c r="AF166" s="36" t="str">
        <f>IF($D166="","",(IF($C166="","",IF(ISNA(SUMIF('27'!$V:$V,$C166,'27'!$AB:$AB)),0,SUMIF('27'!$V:$V,$C166,'27'!$AB:$AB)))-IF($D166="","",IF(ISNA(SUMIF('27'!$B:$B,$D166,'27'!$L:$L)),0,SUMIF('27'!$B:$B,$D166,'27'!$L:$L)))))</f>
        <v/>
      </c>
      <c r="AG166" s="36" t="str">
        <f>IF($D166="","",(IF($C166="","",IF(ISNA(SUMIF('28'!$V:$V,$C166,'28'!$AB:$AB)),0,SUMIF('28'!$V:$V,$C166,'28'!$AB:$AB)))-IF($D166="","",IF(ISNA(SUMIF('28'!$B:$B,$D166,'28'!$L:$L)),0,SUMIF('28'!$B:$B,$D166,'28'!$L:$L)))))</f>
        <v/>
      </c>
      <c r="AH166" s="36" t="str">
        <f>IF($D166="","",(IF($C166="","",IF(ISNA(SUMIF('29'!$V:$V,$C166,'29'!$AB:$AB)),0,SUMIF('29'!$V:$V,$C166,'29'!$AB:$AB)))-IF($D166="","",IF(ISNA(SUMIF('29'!$B:$B,$D166,'29'!$L:$L)),0,SUMIF('29'!$B:$B,$D166,'29'!$L:$L)))))</f>
        <v/>
      </c>
      <c r="AI166" s="36" t="str">
        <f>IF($D166="","",(IF($C166="","",IF(ISNA(SUMIF('30'!$V:$V,$C166,'30'!$AB:$AB)),0,SUMIF('30'!$V:$V,$C166,'30'!$AB:$AB)))-IF($D166="","",IF(ISNA(SUMIF('30'!$B:$B,$D166,'30'!$L:$L)),0,SUMIF('30'!$B:$B,$D166,'30'!$L:$L)))))</f>
        <v/>
      </c>
      <c r="AJ166" s="36" t="str">
        <f>IF($D166="","",(IF($C166="","",IF(ISNA(SUMIF('31'!$V:$V,$C166,'31'!$AB:$AB)),0,SUMIF('31'!$V:$V,$C166,'31'!$AB:$AB)))-IF($D166="","",IF(ISNA(SUMIF('31'!$B:$B,$D166,'31'!$L:$L)),0,SUMIF('31'!$B:$B,$D166,'31'!$L:$L)))))</f>
        <v/>
      </c>
      <c r="AK166" s="37" t="str">
        <f t="shared" si="8"/>
        <v/>
      </c>
      <c r="AL166" s="33" t="str">
        <f t="shared" si="9"/>
        <v/>
      </c>
    </row>
    <row r="167" spans="1:38" ht="17.399999999999999" hidden="1">
      <c r="A167" s="20">
        <v>55</v>
      </c>
      <c r="C167" s="41" t="str">
        <f>IF(D167="","",VLOOKUP('CUADRO GENERADO'!D167,'BASE DATOS CONDUCTORES'!B:C,2,FALSE))</f>
        <v/>
      </c>
      <c r="D167" s="30" t="str">
        <f>IFERROR(VLOOKUP(A167,'BASE DATOS CONDUCTORES'!$Y$4:$AB$1001,4,FALSE),"")</f>
        <v/>
      </c>
      <c r="E167" s="36" t="str">
        <f>IF(ISNA(VLOOKUP(D167,SALDOS!B:C,2,FALSE)),"",VLOOKUP(D167,SALDOS!B:C,2,FALSE))</f>
        <v/>
      </c>
      <c r="F167" s="36" t="str">
        <f>IF($D167="","",(IF($C167="","",IF(ISNA(SUMIF('1'!$V:$V,$C167,'1'!$AB:$AB)),0,SUMIF('1'!$V:$V,$C167,'1'!$AB:$AB)))-IF($D167="","",IF(ISNA(SUMIF('1'!$B:$B,$D167,'1'!$L:$L)),0,SUMIF('1'!$B:$B,$D167,'1'!$L:$L)))))</f>
        <v/>
      </c>
      <c r="G167" s="36" t="str">
        <f>IF($D167="","",(IF($C167="","",IF(ISNA(SUMIF('2'!$V:$V,$C167,'2'!$AB:$AB)),0,SUMIF('2'!$V:$V,$C167,'2'!$AB:$AB)))-IF($D167="","",IF(ISNA(SUMIF('2'!$B:$B,$D167,'2'!$L:$L)),0,SUMIF('2'!$B:$B,$D167,'2'!$L:$L)))))</f>
        <v/>
      </c>
      <c r="H167" s="36" t="str">
        <f>IF($D167="","",(IF($C167="","",IF(ISNA(SUMIF('3'!$V:$V,$C167,'3'!$AB:$AB)),0,SUMIF('3'!$V:$V,$C167,'3'!$AB:$AB)))-IF($D167="","",IF(ISNA(SUMIF('3'!$B:$B,$D167,'3'!$L:$L)),0,SUMIF('3'!$B:$B,$D167,'3'!$L:$L)))))</f>
        <v/>
      </c>
      <c r="I167" s="36" t="str">
        <f>IF($D167="","",(IF($C167="","",IF(ISNA(SUMIF('4'!$V:$V,$C167,'4'!$AB:$AB)),0,SUMIF('4'!$V:$V,$C167,'4'!$AB:$AB)))-IF($D167="","",IF(ISNA(SUMIF('4'!$B:$B,$D167,'4'!$L:$L)),0,SUMIF('4'!$B:$B,$D167,'4'!$L:$L)))))</f>
        <v/>
      </c>
      <c r="J167" s="36" t="str">
        <f>IF($D167="","",(IF($C167="","",IF(ISNA(SUMIF('5'!$V:$V,$C167,'5'!$AB:$AB)),0,SUMIF('5'!$V:$V,$C167,'5'!$AB:$AB)))-IF($D167="","",IF(ISNA(SUMIF('5'!$B:$B,$D167,'5'!$L:$L)),0,SUMIF('5'!$B:$B,$D167,'5'!$L:$L)))))</f>
        <v/>
      </c>
      <c r="K167" s="36" t="str">
        <f>IF($D167="","",(IF($C167="","",IF(ISNA(SUMIF('6'!$V:$V,$C167,'6'!$AB:$AB)),0,SUMIF('6'!$V:$V,$C167,'6'!$AB:$AB)))-IF($D167="","",IF(ISNA(SUMIF('6'!$B:$B,$D167,'6'!$L:$L)),0,SUMIF('6'!$B:$B,$D167,'6'!$L:$L)))))</f>
        <v/>
      </c>
      <c r="L167" s="36" t="str">
        <f>IF($D167="","",(IF($C167="","",IF(ISNA(SUMIF('7'!$V:$V,$C167,'7'!$AB:$AB)),0,SUMIF('7'!$V:$V,$C167,'7'!$AB:$AB)))-IF($D167="","",IF(ISNA(SUMIF('7'!$B:$B,$D167,'7'!$L:$L)),0,SUMIF('7'!$B:$B,$D167,'7'!$L:$L)))))</f>
        <v/>
      </c>
      <c r="M167" s="36" t="str">
        <f>IF($D167="","",(IF($C167="","",IF(ISNA(SUMIF('8'!$V:$V,$C167,'8'!$AB:$AB)),0,SUMIF('8'!$V:$V,$C167,'8'!$AB:$AB)))-IF($D167="","",IF(ISNA(SUMIF('8'!$B:$B,$D167,'8'!$L:$L)),0,SUMIF('8'!$B:$B,$D167,'8'!$L:$L)))))</f>
        <v/>
      </c>
      <c r="N167" s="36" t="str">
        <f>IF($D167="","",(IF($C167="","",IF(ISNA(SUMIF('9'!$V:$V,$C167,'9'!$AB:$AB)),0,SUMIF('9'!$V:$V,$C167,'9'!$AB:$AB)))-IF($D167="","",IF(ISNA(SUMIF('9'!$B:$B,$D167,'9'!$L:$L)),0,SUMIF('9'!$B:$B,$D167,'9'!$L:$L)))))</f>
        <v/>
      </c>
      <c r="O167" s="36" t="str">
        <f>IF($D167="","",(IF($C167="","",IF(ISNA(SUMIF('10'!$V:$V,$C167,'10'!$AB:$AB)),0,SUMIF('10'!$V:$V,$C167,'10'!$AB:$AB)))-IF($D167="","",IF(ISNA(SUMIF('10'!$B:$B,$D167,'10'!$L:$L)),0,SUMIF('10'!$B:$B,$D167,'10'!$L:$L)))))</f>
        <v/>
      </c>
      <c r="P167" s="36" t="str">
        <f>IF($D167="","",(IF($C167="","",IF(ISNA(SUMIF('11'!$V:$V,$C167,'11'!$AB:$AB)),0,SUMIF('11'!$V:$V,$C167,'11'!$AB:$AB)))-IF($D167="","",IF(ISNA(SUMIF('11'!$B:$B,$D167,'11'!$L:$L)),0,SUMIF('11'!$B:$B,$D167,'11'!$L:$L)))))</f>
        <v/>
      </c>
      <c r="Q167" s="36" t="str">
        <f>IF($D167="","",(IF($C167="","",IF(ISNA(SUMIF('12'!$V:$V,$C167,'12'!$AB:$AB)),0,SUMIF('12'!$V:$V,$C167,'12'!$AB:$AB)))-IF($D167="","",IF(ISNA(SUMIF('12'!$B:$B,$D167,'12'!$L:$L)),0,SUMIF('12'!$B:$B,$D167,'12'!$L:$L)))))</f>
        <v/>
      </c>
      <c r="R167" s="36" t="str">
        <f>IF($D167="","",(IF($C167="","",IF(ISNA(SUMIF('13'!$V:$V,$C167,'13'!$AB:$AB)),0,SUMIF('13'!$V:$V,$C167,'13'!$AB:$AB)))-IF($D167="","",IF(ISNA(SUMIF('13'!$B:$B,$D167,'13'!$L:$L)),0,SUMIF('13'!$B:$B,$D167,'13'!$L:$L)))))</f>
        <v/>
      </c>
      <c r="S167" s="36" t="str">
        <f>IF($D167="","",(IF($C167="","",IF(ISNA(SUMIF('14'!$V:$V,$C167,'14'!$AB:$AB)),0,SUMIF('14'!$V:$V,$C167,'14'!$AB:$AB)))-IF($D167="","",IF(ISNA(SUMIF('14'!$B:$B,$D167,'14'!$L:$L)),0,SUMIF('14'!$B:$B,$D167,'14'!$L:$L)))))</f>
        <v/>
      </c>
      <c r="T167" s="36" t="str">
        <f>IF($D167="","",(IF($C167="","",IF(ISNA(SUMIF('15'!$V:$V,$C167,'15'!$AB:$AB)),0,SUMIF('15'!$V:$V,$C167,'15'!$AB:$AB)))-IF($D167="","",IF(ISNA(SUMIF('15'!$B:$B,$D167,'15'!$L:$L)),0,SUMIF('15'!$B:$B,$D167,'15'!$L:$L)))))</f>
        <v/>
      </c>
      <c r="U167" s="36" t="str">
        <f>IF($D167="","",(IF($C167="","",IF(ISNA(SUMIF('16'!$V:$V,$C167,'16'!$AB:$AB)),0,SUMIF('16'!$V:$V,$C167,'16'!$AB:$AB)))-IF($D167="","",IF(ISNA(SUMIF('16'!$B:$B,$D167,'16'!$L:$L)),0,SUMIF('16'!$B:$B,$D167,'16'!$L:$L)))))</f>
        <v/>
      </c>
      <c r="V167" s="36" t="str">
        <f>IF($D167="","",(IF($C167="","",IF(ISNA(SUMIF('17'!$V:$V,$C167,'17'!$AB:$AB)),0,SUMIF('17'!$V:$V,$C167,'17'!$AB:$AB)))-IF($D167="","",IF(ISNA(SUMIF('17'!$B:$B,$D167,'17'!$L:$L)),0,SUMIF('17'!$B:$B,$D167,'17'!$L:$L)))))</f>
        <v/>
      </c>
      <c r="W167" s="36" t="str">
        <f>IF($D167="","",(IF($C167="","",IF(ISNA(SUMIF('18'!$V:$V,$C167,'18'!$AB:$AB)),0,SUMIF('18'!$V:$V,$C167,'18'!$AB:$AB)))-IF($D167="","",IF(ISNA(SUMIF('18'!$B:$B,$D167,'18'!$L:$L)),0,SUMIF('18'!$B:$B,$D167,'18'!$L:$L)))))</f>
        <v/>
      </c>
      <c r="X167" s="36" t="str">
        <f>IF($D167="","",(IF($C167="","",IF(ISNA(SUMIF('19'!$V:$V,$C167,'19'!$AB:$AB)),0,SUMIF('19'!$V:$V,$C167,'19'!$AB:$AB)))-IF($D167="","",IF(ISNA(SUMIF('19'!$B:$B,$D167,'19'!$L:$L)),0,SUMIF('19'!$B:$B,$D167,'19'!$L:$L)))))</f>
        <v/>
      </c>
      <c r="Y167" s="36" t="str">
        <f>IF($D167="","",(IF($C167="","",IF(ISNA(SUMIF('20'!$V:$V,$C167,'20'!$AB:$AB)),0,SUMIF('20'!$V:$V,$C167,'20'!$AB:$AB)))-IF($D167="","",IF(ISNA(SUMIF('20'!$B:$B,$D167,'20'!$L:$L)),0,SUMIF('20'!$B:$B,$D167,'20'!$L:$L)))))</f>
        <v/>
      </c>
      <c r="Z167" s="36" t="str">
        <f>IF($D167="","",(IF($C167="","",IF(ISNA(SUMIF('21'!$V:$V,$C167,'21'!$AB:$AB)),0,SUMIF('21'!$V:$V,$C167,'21'!$AB:$AB)))-IF($D167="","",IF(ISNA(SUMIF('21'!$B:$B,$D167,'21'!$L:$L)),0,SUMIF('21'!$B:$B,$D167,'21'!$L:$L)))))</f>
        <v/>
      </c>
      <c r="AA167" s="36" t="str">
        <f>IF($D167="","",(IF($C167="","",IF(ISNA(SUMIF('22'!$V:$V,$C167,'22'!$AB:$AB)),0,SUMIF('22'!$V:$V,$C167,'22'!$AB:$AB)))-IF($D167="","",IF(ISNA(SUMIF('22'!$B:$B,$D167,'22'!$L:$L)),0,SUMIF('22'!$B:$B,$D167,'22'!$L:$L)))))</f>
        <v/>
      </c>
      <c r="AB167" s="36" t="str">
        <f>IF($D167="","",(IF($C167="","",IF(ISNA(SUMIF('23'!$V:$V,$C167,'23'!$AB:$AB)),0,SUMIF('23'!$V:$V,$C167,'23'!$AB:$AB)))-IF($D167="","",IF(ISNA(SUMIF('23'!$B:$B,$D167,'23'!$L:$L)),0,SUMIF('23'!$B:$B,$D167,'23'!$L:$L)))))</f>
        <v/>
      </c>
      <c r="AC167" s="36" t="str">
        <f>IF($D167="","",(IF($C167="","",IF(ISNA(SUMIF('24'!$V:$V,$C167,'24'!$AB:$AB)),0,SUMIF('24'!$V:$V,$C167,'24'!$AB:$AB)))-IF($D167="","",IF(ISNA(SUMIF('24'!$B:$B,$D167,'24'!$L:$L)),0,SUMIF('24'!$B:$B,$D167,'24'!$L:$L)))))</f>
        <v/>
      </c>
      <c r="AD167" s="36" t="str">
        <f>IF($D167="","",(IF($C167="","",IF(ISNA(SUMIF('25'!$V:$V,$C167,'25'!$AB:$AB)),0,SUMIF('25'!$V:$V,$C167,'25'!$AB:$AB)))-IF($D167="","",IF(ISNA(SUMIF('25'!$B:$B,$D167,'25'!$L:$L)),0,SUMIF('25'!$B:$B,$D167,'25'!$L:$L)))))</f>
        <v/>
      </c>
      <c r="AE167" s="36" t="str">
        <f>IF($D167="","",(IF($C167="","",IF(ISNA(SUMIF('26'!$V:$V,$C167,'26'!$AB:$AB)),0,SUMIF('26'!$V:$V,$C167,'26'!$AB:$AB)))-IF($D167="","",IF(ISNA(SUMIF('26'!$B:$B,$D167,'26'!$L:$L)),0,SUMIF('26'!$B:$B,$D167,'26'!$L:$L)))))</f>
        <v/>
      </c>
      <c r="AF167" s="36" t="str">
        <f>IF($D167="","",(IF($C167="","",IF(ISNA(SUMIF('27'!$V:$V,$C167,'27'!$AB:$AB)),0,SUMIF('27'!$V:$V,$C167,'27'!$AB:$AB)))-IF($D167="","",IF(ISNA(SUMIF('27'!$B:$B,$D167,'27'!$L:$L)),0,SUMIF('27'!$B:$B,$D167,'27'!$L:$L)))))</f>
        <v/>
      </c>
      <c r="AG167" s="36" t="str">
        <f>IF($D167="","",(IF($C167="","",IF(ISNA(SUMIF('28'!$V:$V,$C167,'28'!$AB:$AB)),0,SUMIF('28'!$V:$V,$C167,'28'!$AB:$AB)))-IF($D167="","",IF(ISNA(SUMIF('28'!$B:$B,$D167,'28'!$L:$L)),0,SUMIF('28'!$B:$B,$D167,'28'!$L:$L)))))</f>
        <v/>
      </c>
      <c r="AH167" s="36" t="str">
        <f>IF($D167="","",(IF($C167="","",IF(ISNA(SUMIF('29'!$V:$V,$C167,'29'!$AB:$AB)),0,SUMIF('29'!$V:$V,$C167,'29'!$AB:$AB)))-IF($D167="","",IF(ISNA(SUMIF('29'!$B:$B,$D167,'29'!$L:$L)),0,SUMIF('29'!$B:$B,$D167,'29'!$L:$L)))))</f>
        <v/>
      </c>
      <c r="AI167" s="36" t="str">
        <f>IF($D167="","",(IF($C167="","",IF(ISNA(SUMIF('30'!$V:$V,$C167,'30'!$AB:$AB)),0,SUMIF('30'!$V:$V,$C167,'30'!$AB:$AB)))-IF($D167="","",IF(ISNA(SUMIF('30'!$B:$B,$D167,'30'!$L:$L)),0,SUMIF('30'!$B:$B,$D167,'30'!$L:$L)))))</f>
        <v/>
      </c>
      <c r="AJ167" s="36" t="str">
        <f>IF($D167="","",(IF($C167="","",IF(ISNA(SUMIF('31'!$V:$V,$C167,'31'!$AB:$AB)),0,SUMIF('31'!$V:$V,$C167,'31'!$AB:$AB)))-IF($D167="","",IF(ISNA(SUMIF('31'!$B:$B,$D167,'31'!$L:$L)),0,SUMIF('31'!$B:$B,$D167,'31'!$L:$L)))))</f>
        <v/>
      </c>
      <c r="AK167" s="37" t="str">
        <f t="shared" si="8"/>
        <v/>
      </c>
      <c r="AL167" s="33" t="str">
        <f t="shared" si="9"/>
        <v/>
      </c>
    </row>
    <row r="168" spans="1:38" ht="17.399999999999999" hidden="1">
      <c r="A168" s="20">
        <v>56</v>
      </c>
      <c r="C168" s="41" t="str">
        <f>IF(D168="","",VLOOKUP('CUADRO GENERADO'!D168,'BASE DATOS CONDUCTORES'!B:C,2,FALSE))</f>
        <v/>
      </c>
      <c r="D168" s="30" t="str">
        <f>IFERROR(VLOOKUP(A168,'BASE DATOS CONDUCTORES'!$Y$4:$AB$1001,4,FALSE),"")</f>
        <v/>
      </c>
      <c r="E168" s="36" t="str">
        <f>IF(ISNA(VLOOKUP(D168,SALDOS!B:C,2,FALSE)),"",VLOOKUP(D168,SALDOS!B:C,2,FALSE))</f>
        <v/>
      </c>
      <c r="F168" s="36" t="str">
        <f>IF($D168="","",(IF($C168="","",IF(ISNA(SUMIF('1'!$V:$V,$C168,'1'!$AB:$AB)),0,SUMIF('1'!$V:$V,$C168,'1'!$AB:$AB)))-IF($D168="","",IF(ISNA(SUMIF('1'!$B:$B,$D168,'1'!$L:$L)),0,SUMIF('1'!$B:$B,$D168,'1'!$L:$L)))))</f>
        <v/>
      </c>
      <c r="G168" s="36" t="str">
        <f>IF($D168="","",(IF($C168="","",IF(ISNA(SUMIF('2'!$V:$V,$C168,'2'!$AB:$AB)),0,SUMIF('2'!$V:$V,$C168,'2'!$AB:$AB)))-IF($D168="","",IF(ISNA(SUMIF('2'!$B:$B,$D168,'2'!$L:$L)),0,SUMIF('2'!$B:$B,$D168,'2'!$L:$L)))))</f>
        <v/>
      </c>
      <c r="H168" s="36" t="str">
        <f>IF($D168="","",(IF($C168="","",IF(ISNA(SUMIF('3'!$V:$V,$C168,'3'!$AB:$AB)),0,SUMIF('3'!$V:$V,$C168,'3'!$AB:$AB)))-IF($D168="","",IF(ISNA(SUMIF('3'!$B:$B,$D168,'3'!$L:$L)),0,SUMIF('3'!$B:$B,$D168,'3'!$L:$L)))))</f>
        <v/>
      </c>
      <c r="I168" s="36" t="str">
        <f>IF($D168="","",(IF($C168="","",IF(ISNA(SUMIF('4'!$V:$V,$C168,'4'!$AB:$AB)),0,SUMIF('4'!$V:$V,$C168,'4'!$AB:$AB)))-IF($D168="","",IF(ISNA(SUMIF('4'!$B:$B,$D168,'4'!$L:$L)),0,SUMIF('4'!$B:$B,$D168,'4'!$L:$L)))))</f>
        <v/>
      </c>
      <c r="J168" s="36" t="str">
        <f>IF($D168="","",(IF($C168="","",IF(ISNA(SUMIF('5'!$V:$V,$C168,'5'!$AB:$AB)),0,SUMIF('5'!$V:$V,$C168,'5'!$AB:$AB)))-IF($D168="","",IF(ISNA(SUMIF('5'!$B:$B,$D168,'5'!$L:$L)),0,SUMIF('5'!$B:$B,$D168,'5'!$L:$L)))))</f>
        <v/>
      </c>
      <c r="K168" s="36" t="str">
        <f>IF($D168="","",(IF($C168="","",IF(ISNA(SUMIF('6'!$V:$V,$C168,'6'!$AB:$AB)),0,SUMIF('6'!$V:$V,$C168,'6'!$AB:$AB)))-IF($D168="","",IF(ISNA(SUMIF('6'!$B:$B,$D168,'6'!$L:$L)),0,SUMIF('6'!$B:$B,$D168,'6'!$L:$L)))))</f>
        <v/>
      </c>
      <c r="L168" s="36" t="str">
        <f>IF($D168="","",(IF($C168="","",IF(ISNA(SUMIF('7'!$V:$V,$C168,'7'!$AB:$AB)),0,SUMIF('7'!$V:$V,$C168,'7'!$AB:$AB)))-IF($D168="","",IF(ISNA(SUMIF('7'!$B:$B,$D168,'7'!$L:$L)),0,SUMIF('7'!$B:$B,$D168,'7'!$L:$L)))))</f>
        <v/>
      </c>
      <c r="M168" s="36" t="str">
        <f>IF($D168="","",(IF($C168="","",IF(ISNA(SUMIF('8'!$V:$V,$C168,'8'!$AB:$AB)),0,SUMIF('8'!$V:$V,$C168,'8'!$AB:$AB)))-IF($D168="","",IF(ISNA(SUMIF('8'!$B:$B,$D168,'8'!$L:$L)),0,SUMIF('8'!$B:$B,$D168,'8'!$L:$L)))))</f>
        <v/>
      </c>
      <c r="N168" s="36" t="str">
        <f>IF($D168="","",(IF($C168="","",IF(ISNA(SUMIF('9'!$V:$V,$C168,'9'!$AB:$AB)),0,SUMIF('9'!$V:$V,$C168,'9'!$AB:$AB)))-IF($D168="","",IF(ISNA(SUMIF('9'!$B:$B,$D168,'9'!$L:$L)),0,SUMIF('9'!$B:$B,$D168,'9'!$L:$L)))))</f>
        <v/>
      </c>
      <c r="O168" s="36" t="str">
        <f>IF($D168="","",(IF($C168="","",IF(ISNA(SUMIF('10'!$V:$V,$C168,'10'!$AB:$AB)),0,SUMIF('10'!$V:$V,$C168,'10'!$AB:$AB)))-IF($D168="","",IF(ISNA(SUMIF('10'!$B:$B,$D168,'10'!$L:$L)),0,SUMIF('10'!$B:$B,$D168,'10'!$L:$L)))))</f>
        <v/>
      </c>
      <c r="P168" s="36" t="str">
        <f>IF($D168="","",(IF($C168="","",IF(ISNA(SUMIF('11'!$V:$V,$C168,'11'!$AB:$AB)),0,SUMIF('11'!$V:$V,$C168,'11'!$AB:$AB)))-IF($D168="","",IF(ISNA(SUMIF('11'!$B:$B,$D168,'11'!$L:$L)),0,SUMIF('11'!$B:$B,$D168,'11'!$L:$L)))))</f>
        <v/>
      </c>
      <c r="Q168" s="36" t="str">
        <f>IF($D168="","",(IF($C168="","",IF(ISNA(SUMIF('12'!$V:$V,$C168,'12'!$AB:$AB)),0,SUMIF('12'!$V:$V,$C168,'12'!$AB:$AB)))-IF($D168="","",IF(ISNA(SUMIF('12'!$B:$B,$D168,'12'!$L:$L)),0,SUMIF('12'!$B:$B,$D168,'12'!$L:$L)))))</f>
        <v/>
      </c>
      <c r="R168" s="36" t="str">
        <f>IF($D168="","",(IF($C168="","",IF(ISNA(SUMIF('13'!$V:$V,$C168,'13'!$AB:$AB)),0,SUMIF('13'!$V:$V,$C168,'13'!$AB:$AB)))-IF($D168="","",IF(ISNA(SUMIF('13'!$B:$B,$D168,'13'!$L:$L)),0,SUMIF('13'!$B:$B,$D168,'13'!$L:$L)))))</f>
        <v/>
      </c>
      <c r="S168" s="36" t="str">
        <f>IF($D168="","",(IF($C168="","",IF(ISNA(SUMIF('14'!$V:$V,$C168,'14'!$AB:$AB)),0,SUMIF('14'!$V:$V,$C168,'14'!$AB:$AB)))-IF($D168="","",IF(ISNA(SUMIF('14'!$B:$B,$D168,'14'!$L:$L)),0,SUMIF('14'!$B:$B,$D168,'14'!$L:$L)))))</f>
        <v/>
      </c>
      <c r="T168" s="36" t="str">
        <f>IF($D168="","",(IF($C168="","",IF(ISNA(SUMIF('15'!$V:$V,$C168,'15'!$AB:$AB)),0,SUMIF('15'!$V:$V,$C168,'15'!$AB:$AB)))-IF($D168="","",IF(ISNA(SUMIF('15'!$B:$B,$D168,'15'!$L:$L)),0,SUMIF('15'!$B:$B,$D168,'15'!$L:$L)))))</f>
        <v/>
      </c>
      <c r="U168" s="36" t="str">
        <f>IF($D168="","",(IF($C168="","",IF(ISNA(SUMIF('16'!$V:$V,$C168,'16'!$AB:$AB)),0,SUMIF('16'!$V:$V,$C168,'16'!$AB:$AB)))-IF($D168="","",IF(ISNA(SUMIF('16'!$B:$B,$D168,'16'!$L:$L)),0,SUMIF('16'!$B:$B,$D168,'16'!$L:$L)))))</f>
        <v/>
      </c>
      <c r="V168" s="36" t="str">
        <f>IF($D168="","",(IF($C168="","",IF(ISNA(SUMIF('17'!$V:$V,$C168,'17'!$AB:$AB)),0,SUMIF('17'!$V:$V,$C168,'17'!$AB:$AB)))-IF($D168="","",IF(ISNA(SUMIF('17'!$B:$B,$D168,'17'!$L:$L)),0,SUMIF('17'!$B:$B,$D168,'17'!$L:$L)))))</f>
        <v/>
      </c>
      <c r="W168" s="36" t="str">
        <f>IF($D168="","",(IF($C168="","",IF(ISNA(SUMIF('18'!$V:$V,$C168,'18'!$AB:$AB)),0,SUMIF('18'!$V:$V,$C168,'18'!$AB:$AB)))-IF($D168="","",IF(ISNA(SUMIF('18'!$B:$B,$D168,'18'!$L:$L)),0,SUMIF('18'!$B:$B,$D168,'18'!$L:$L)))))</f>
        <v/>
      </c>
      <c r="X168" s="36" t="str">
        <f>IF($D168="","",(IF($C168="","",IF(ISNA(SUMIF('19'!$V:$V,$C168,'19'!$AB:$AB)),0,SUMIF('19'!$V:$V,$C168,'19'!$AB:$AB)))-IF($D168="","",IF(ISNA(SUMIF('19'!$B:$B,$D168,'19'!$L:$L)),0,SUMIF('19'!$B:$B,$D168,'19'!$L:$L)))))</f>
        <v/>
      </c>
      <c r="Y168" s="36" t="str">
        <f>IF($D168="","",(IF($C168="","",IF(ISNA(SUMIF('20'!$V:$V,$C168,'20'!$AB:$AB)),0,SUMIF('20'!$V:$V,$C168,'20'!$AB:$AB)))-IF($D168="","",IF(ISNA(SUMIF('20'!$B:$B,$D168,'20'!$L:$L)),0,SUMIF('20'!$B:$B,$D168,'20'!$L:$L)))))</f>
        <v/>
      </c>
      <c r="Z168" s="36" t="str">
        <f>IF($D168="","",(IF($C168="","",IF(ISNA(SUMIF('21'!$V:$V,$C168,'21'!$AB:$AB)),0,SUMIF('21'!$V:$V,$C168,'21'!$AB:$AB)))-IF($D168="","",IF(ISNA(SUMIF('21'!$B:$B,$D168,'21'!$L:$L)),0,SUMIF('21'!$B:$B,$D168,'21'!$L:$L)))))</f>
        <v/>
      </c>
      <c r="AA168" s="36" t="str">
        <f>IF($D168="","",(IF($C168="","",IF(ISNA(SUMIF('22'!$V:$V,$C168,'22'!$AB:$AB)),0,SUMIF('22'!$V:$V,$C168,'22'!$AB:$AB)))-IF($D168="","",IF(ISNA(SUMIF('22'!$B:$B,$D168,'22'!$L:$L)),0,SUMIF('22'!$B:$B,$D168,'22'!$L:$L)))))</f>
        <v/>
      </c>
      <c r="AB168" s="36" t="str">
        <f>IF($D168="","",(IF($C168="","",IF(ISNA(SUMIF('23'!$V:$V,$C168,'23'!$AB:$AB)),0,SUMIF('23'!$V:$V,$C168,'23'!$AB:$AB)))-IF($D168="","",IF(ISNA(SUMIF('23'!$B:$B,$D168,'23'!$L:$L)),0,SUMIF('23'!$B:$B,$D168,'23'!$L:$L)))))</f>
        <v/>
      </c>
      <c r="AC168" s="36" t="str">
        <f>IF($D168="","",(IF($C168="","",IF(ISNA(SUMIF('24'!$V:$V,$C168,'24'!$AB:$AB)),0,SUMIF('24'!$V:$V,$C168,'24'!$AB:$AB)))-IF($D168="","",IF(ISNA(SUMIF('24'!$B:$B,$D168,'24'!$L:$L)),0,SUMIF('24'!$B:$B,$D168,'24'!$L:$L)))))</f>
        <v/>
      </c>
      <c r="AD168" s="36" t="str">
        <f>IF($D168="","",(IF($C168="","",IF(ISNA(SUMIF('25'!$V:$V,$C168,'25'!$AB:$AB)),0,SUMIF('25'!$V:$V,$C168,'25'!$AB:$AB)))-IF($D168="","",IF(ISNA(SUMIF('25'!$B:$B,$D168,'25'!$L:$L)),0,SUMIF('25'!$B:$B,$D168,'25'!$L:$L)))))</f>
        <v/>
      </c>
      <c r="AE168" s="36" t="str">
        <f>IF($D168="","",(IF($C168="","",IF(ISNA(SUMIF('26'!$V:$V,$C168,'26'!$AB:$AB)),0,SUMIF('26'!$V:$V,$C168,'26'!$AB:$AB)))-IF($D168="","",IF(ISNA(SUMIF('26'!$B:$B,$D168,'26'!$L:$L)),0,SUMIF('26'!$B:$B,$D168,'26'!$L:$L)))))</f>
        <v/>
      </c>
      <c r="AF168" s="36" t="str">
        <f>IF($D168="","",(IF($C168="","",IF(ISNA(SUMIF('27'!$V:$V,$C168,'27'!$AB:$AB)),0,SUMIF('27'!$V:$V,$C168,'27'!$AB:$AB)))-IF($D168="","",IF(ISNA(SUMIF('27'!$B:$B,$D168,'27'!$L:$L)),0,SUMIF('27'!$B:$B,$D168,'27'!$L:$L)))))</f>
        <v/>
      </c>
      <c r="AG168" s="36" t="str">
        <f>IF($D168="","",(IF($C168="","",IF(ISNA(SUMIF('28'!$V:$V,$C168,'28'!$AB:$AB)),0,SUMIF('28'!$V:$V,$C168,'28'!$AB:$AB)))-IF($D168="","",IF(ISNA(SUMIF('28'!$B:$B,$D168,'28'!$L:$L)),0,SUMIF('28'!$B:$B,$D168,'28'!$L:$L)))))</f>
        <v/>
      </c>
      <c r="AH168" s="36" t="str">
        <f>IF($D168="","",(IF($C168="","",IF(ISNA(SUMIF('29'!$V:$V,$C168,'29'!$AB:$AB)),0,SUMIF('29'!$V:$V,$C168,'29'!$AB:$AB)))-IF($D168="","",IF(ISNA(SUMIF('29'!$B:$B,$D168,'29'!$L:$L)),0,SUMIF('29'!$B:$B,$D168,'29'!$L:$L)))))</f>
        <v/>
      </c>
      <c r="AI168" s="36" t="str">
        <f>IF($D168="","",(IF($C168="","",IF(ISNA(SUMIF('30'!$V:$V,$C168,'30'!$AB:$AB)),0,SUMIF('30'!$V:$V,$C168,'30'!$AB:$AB)))-IF($D168="","",IF(ISNA(SUMIF('30'!$B:$B,$D168,'30'!$L:$L)),0,SUMIF('30'!$B:$B,$D168,'30'!$L:$L)))))</f>
        <v/>
      </c>
      <c r="AJ168" s="36" t="str">
        <f>IF($D168="","",(IF($C168="","",IF(ISNA(SUMIF('31'!$V:$V,$C168,'31'!$AB:$AB)),0,SUMIF('31'!$V:$V,$C168,'31'!$AB:$AB)))-IF($D168="","",IF(ISNA(SUMIF('31'!$B:$B,$D168,'31'!$L:$L)),0,SUMIF('31'!$B:$B,$D168,'31'!$L:$L)))))</f>
        <v/>
      </c>
      <c r="AK168" s="37" t="str">
        <f t="shared" si="8"/>
        <v/>
      </c>
      <c r="AL168" s="33" t="str">
        <f t="shared" si="9"/>
        <v/>
      </c>
    </row>
    <row r="169" spans="1:38" ht="17.399999999999999" hidden="1">
      <c r="A169" s="20">
        <v>57</v>
      </c>
      <c r="C169" s="41" t="str">
        <f>IF(D169="","",VLOOKUP('CUADRO GENERADO'!D169,'BASE DATOS CONDUCTORES'!B:C,2,FALSE))</f>
        <v/>
      </c>
      <c r="D169" s="30" t="str">
        <f>IFERROR(VLOOKUP(A169,'BASE DATOS CONDUCTORES'!$Y$4:$AB$1001,4,FALSE),"")</f>
        <v/>
      </c>
      <c r="E169" s="36" t="str">
        <f>IF(ISNA(VLOOKUP(D169,SALDOS!B:C,2,FALSE)),"",VLOOKUP(D169,SALDOS!B:C,2,FALSE))</f>
        <v/>
      </c>
      <c r="F169" s="36" t="str">
        <f>IF($D169="","",(IF($C169="","",IF(ISNA(SUMIF('1'!$V:$V,$C169,'1'!$AB:$AB)),0,SUMIF('1'!$V:$V,$C169,'1'!$AB:$AB)))-IF($D169="","",IF(ISNA(SUMIF('1'!$B:$B,$D169,'1'!$L:$L)),0,SUMIF('1'!$B:$B,$D169,'1'!$L:$L)))))</f>
        <v/>
      </c>
      <c r="G169" s="36" t="str">
        <f>IF($D169="","",(IF($C169="","",IF(ISNA(SUMIF('2'!$V:$V,$C169,'2'!$AB:$AB)),0,SUMIF('2'!$V:$V,$C169,'2'!$AB:$AB)))-IF($D169="","",IF(ISNA(SUMIF('2'!$B:$B,$D169,'2'!$L:$L)),0,SUMIF('2'!$B:$B,$D169,'2'!$L:$L)))))</f>
        <v/>
      </c>
      <c r="H169" s="36" t="str">
        <f>IF($D169="","",(IF($C169="","",IF(ISNA(SUMIF('3'!$V:$V,$C169,'3'!$AB:$AB)),0,SUMIF('3'!$V:$V,$C169,'3'!$AB:$AB)))-IF($D169="","",IF(ISNA(SUMIF('3'!$B:$B,$D169,'3'!$L:$L)),0,SUMIF('3'!$B:$B,$D169,'3'!$L:$L)))))</f>
        <v/>
      </c>
      <c r="I169" s="36" t="str">
        <f>IF($D169="","",(IF($C169="","",IF(ISNA(SUMIF('4'!$V:$V,$C169,'4'!$AB:$AB)),0,SUMIF('4'!$V:$V,$C169,'4'!$AB:$AB)))-IF($D169="","",IF(ISNA(SUMIF('4'!$B:$B,$D169,'4'!$L:$L)),0,SUMIF('4'!$B:$B,$D169,'4'!$L:$L)))))</f>
        <v/>
      </c>
      <c r="J169" s="36" t="str">
        <f>IF($D169="","",(IF($C169="","",IF(ISNA(SUMIF('5'!$V:$V,$C169,'5'!$AB:$AB)),0,SUMIF('5'!$V:$V,$C169,'5'!$AB:$AB)))-IF($D169="","",IF(ISNA(SUMIF('5'!$B:$B,$D169,'5'!$L:$L)),0,SUMIF('5'!$B:$B,$D169,'5'!$L:$L)))))</f>
        <v/>
      </c>
      <c r="K169" s="36" t="str">
        <f>IF($D169="","",(IF($C169="","",IF(ISNA(SUMIF('6'!$V:$V,$C169,'6'!$AB:$AB)),0,SUMIF('6'!$V:$V,$C169,'6'!$AB:$AB)))-IF($D169="","",IF(ISNA(SUMIF('6'!$B:$B,$D169,'6'!$L:$L)),0,SUMIF('6'!$B:$B,$D169,'6'!$L:$L)))))</f>
        <v/>
      </c>
      <c r="L169" s="36" t="str">
        <f>IF($D169="","",(IF($C169="","",IF(ISNA(SUMIF('7'!$V:$V,$C169,'7'!$AB:$AB)),0,SUMIF('7'!$V:$V,$C169,'7'!$AB:$AB)))-IF($D169="","",IF(ISNA(SUMIF('7'!$B:$B,$D169,'7'!$L:$L)),0,SUMIF('7'!$B:$B,$D169,'7'!$L:$L)))))</f>
        <v/>
      </c>
      <c r="M169" s="36" t="str">
        <f>IF($D169="","",(IF($C169="","",IF(ISNA(SUMIF('8'!$V:$V,$C169,'8'!$AB:$AB)),0,SUMIF('8'!$V:$V,$C169,'8'!$AB:$AB)))-IF($D169="","",IF(ISNA(SUMIF('8'!$B:$B,$D169,'8'!$L:$L)),0,SUMIF('8'!$B:$B,$D169,'8'!$L:$L)))))</f>
        <v/>
      </c>
      <c r="N169" s="36" t="str">
        <f>IF($D169="","",(IF($C169="","",IF(ISNA(SUMIF('9'!$V:$V,$C169,'9'!$AB:$AB)),0,SUMIF('9'!$V:$V,$C169,'9'!$AB:$AB)))-IF($D169="","",IF(ISNA(SUMIF('9'!$B:$B,$D169,'9'!$L:$L)),0,SUMIF('9'!$B:$B,$D169,'9'!$L:$L)))))</f>
        <v/>
      </c>
      <c r="O169" s="36" t="str">
        <f>IF($D169="","",(IF($C169="","",IF(ISNA(SUMIF('10'!$V:$V,$C169,'10'!$AB:$AB)),0,SUMIF('10'!$V:$V,$C169,'10'!$AB:$AB)))-IF($D169="","",IF(ISNA(SUMIF('10'!$B:$B,$D169,'10'!$L:$L)),0,SUMIF('10'!$B:$B,$D169,'10'!$L:$L)))))</f>
        <v/>
      </c>
      <c r="P169" s="36" t="str">
        <f>IF($D169="","",(IF($C169="","",IF(ISNA(SUMIF('11'!$V:$V,$C169,'11'!$AB:$AB)),0,SUMIF('11'!$V:$V,$C169,'11'!$AB:$AB)))-IF($D169="","",IF(ISNA(SUMIF('11'!$B:$B,$D169,'11'!$L:$L)),0,SUMIF('11'!$B:$B,$D169,'11'!$L:$L)))))</f>
        <v/>
      </c>
      <c r="Q169" s="36" t="str">
        <f>IF($D169="","",(IF($C169="","",IF(ISNA(SUMIF('12'!$V:$V,$C169,'12'!$AB:$AB)),0,SUMIF('12'!$V:$V,$C169,'12'!$AB:$AB)))-IF($D169="","",IF(ISNA(SUMIF('12'!$B:$B,$D169,'12'!$L:$L)),0,SUMIF('12'!$B:$B,$D169,'12'!$L:$L)))))</f>
        <v/>
      </c>
      <c r="R169" s="36" t="str">
        <f>IF($D169="","",(IF($C169="","",IF(ISNA(SUMIF('13'!$V:$V,$C169,'13'!$AB:$AB)),0,SUMIF('13'!$V:$V,$C169,'13'!$AB:$AB)))-IF($D169="","",IF(ISNA(SUMIF('13'!$B:$B,$D169,'13'!$L:$L)),0,SUMIF('13'!$B:$B,$D169,'13'!$L:$L)))))</f>
        <v/>
      </c>
      <c r="S169" s="36" t="str">
        <f>IF($D169="","",(IF($C169="","",IF(ISNA(SUMIF('14'!$V:$V,$C169,'14'!$AB:$AB)),0,SUMIF('14'!$V:$V,$C169,'14'!$AB:$AB)))-IF($D169="","",IF(ISNA(SUMIF('14'!$B:$B,$D169,'14'!$L:$L)),0,SUMIF('14'!$B:$B,$D169,'14'!$L:$L)))))</f>
        <v/>
      </c>
      <c r="T169" s="36" t="str">
        <f>IF($D169="","",(IF($C169="","",IF(ISNA(SUMIF('15'!$V:$V,$C169,'15'!$AB:$AB)),0,SUMIF('15'!$V:$V,$C169,'15'!$AB:$AB)))-IF($D169="","",IF(ISNA(SUMIF('15'!$B:$B,$D169,'15'!$L:$L)),0,SUMIF('15'!$B:$B,$D169,'15'!$L:$L)))))</f>
        <v/>
      </c>
      <c r="U169" s="36" t="str">
        <f>IF($D169="","",(IF($C169="","",IF(ISNA(SUMIF('16'!$V:$V,$C169,'16'!$AB:$AB)),0,SUMIF('16'!$V:$V,$C169,'16'!$AB:$AB)))-IF($D169="","",IF(ISNA(SUMIF('16'!$B:$B,$D169,'16'!$L:$L)),0,SUMIF('16'!$B:$B,$D169,'16'!$L:$L)))))</f>
        <v/>
      </c>
      <c r="V169" s="36" t="str">
        <f>IF($D169="","",(IF($C169="","",IF(ISNA(SUMIF('17'!$V:$V,$C169,'17'!$AB:$AB)),0,SUMIF('17'!$V:$V,$C169,'17'!$AB:$AB)))-IF($D169="","",IF(ISNA(SUMIF('17'!$B:$B,$D169,'17'!$L:$L)),0,SUMIF('17'!$B:$B,$D169,'17'!$L:$L)))))</f>
        <v/>
      </c>
      <c r="W169" s="36" t="str">
        <f>IF($D169="","",(IF($C169="","",IF(ISNA(SUMIF('18'!$V:$V,$C169,'18'!$AB:$AB)),0,SUMIF('18'!$V:$V,$C169,'18'!$AB:$AB)))-IF($D169="","",IF(ISNA(SUMIF('18'!$B:$B,$D169,'18'!$L:$L)),0,SUMIF('18'!$B:$B,$D169,'18'!$L:$L)))))</f>
        <v/>
      </c>
      <c r="X169" s="36" t="str">
        <f>IF($D169="","",(IF($C169="","",IF(ISNA(SUMIF('19'!$V:$V,$C169,'19'!$AB:$AB)),0,SUMIF('19'!$V:$V,$C169,'19'!$AB:$AB)))-IF($D169="","",IF(ISNA(SUMIF('19'!$B:$B,$D169,'19'!$L:$L)),0,SUMIF('19'!$B:$B,$D169,'19'!$L:$L)))))</f>
        <v/>
      </c>
      <c r="Y169" s="36" t="str">
        <f>IF($D169="","",(IF($C169="","",IF(ISNA(SUMIF('20'!$V:$V,$C169,'20'!$AB:$AB)),0,SUMIF('20'!$V:$V,$C169,'20'!$AB:$AB)))-IF($D169="","",IF(ISNA(SUMIF('20'!$B:$B,$D169,'20'!$L:$L)),0,SUMIF('20'!$B:$B,$D169,'20'!$L:$L)))))</f>
        <v/>
      </c>
      <c r="Z169" s="36" t="str">
        <f>IF($D169="","",(IF($C169="","",IF(ISNA(SUMIF('21'!$V:$V,$C169,'21'!$AB:$AB)),0,SUMIF('21'!$V:$V,$C169,'21'!$AB:$AB)))-IF($D169="","",IF(ISNA(SUMIF('21'!$B:$B,$D169,'21'!$L:$L)),0,SUMIF('21'!$B:$B,$D169,'21'!$L:$L)))))</f>
        <v/>
      </c>
      <c r="AA169" s="36" t="str">
        <f>IF($D169="","",(IF($C169="","",IF(ISNA(SUMIF('22'!$V:$V,$C169,'22'!$AB:$AB)),0,SUMIF('22'!$V:$V,$C169,'22'!$AB:$AB)))-IF($D169="","",IF(ISNA(SUMIF('22'!$B:$B,$D169,'22'!$L:$L)),0,SUMIF('22'!$B:$B,$D169,'22'!$L:$L)))))</f>
        <v/>
      </c>
      <c r="AB169" s="36" t="str">
        <f>IF($D169="","",(IF($C169="","",IF(ISNA(SUMIF('23'!$V:$V,$C169,'23'!$AB:$AB)),0,SUMIF('23'!$V:$V,$C169,'23'!$AB:$AB)))-IF($D169="","",IF(ISNA(SUMIF('23'!$B:$B,$D169,'23'!$L:$L)),0,SUMIF('23'!$B:$B,$D169,'23'!$L:$L)))))</f>
        <v/>
      </c>
      <c r="AC169" s="36" t="str">
        <f>IF($D169="","",(IF($C169="","",IF(ISNA(SUMIF('24'!$V:$V,$C169,'24'!$AB:$AB)),0,SUMIF('24'!$V:$V,$C169,'24'!$AB:$AB)))-IF($D169="","",IF(ISNA(SUMIF('24'!$B:$B,$D169,'24'!$L:$L)),0,SUMIF('24'!$B:$B,$D169,'24'!$L:$L)))))</f>
        <v/>
      </c>
      <c r="AD169" s="36" t="str">
        <f>IF($D169="","",(IF($C169="","",IF(ISNA(SUMIF('25'!$V:$V,$C169,'25'!$AB:$AB)),0,SUMIF('25'!$V:$V,$C169,'25'!$AB:$AB)))-IF($D169="","",IF(ISNA(SUMIF('25'!$B:$B,$D169,'25'!$L:$L)),0,SUMIF('25'!$B:$B,$D169,'25'!$L:$L)))))</f>
        <v/>
      </c>
      <c r="AE169" s="36" t="str">
        <f>IF($D169="","",(IF($C169="","",IF(ISNA(SUMIF('26'!$V:$V,$C169,'26'!$AB:$AB)),0,SUMIF('26'!$V:$V,$C169,'26'!$AB:$AB)))-IF($D169="","",IF(ISNA(SUMIF('26'!$B:$B,$D169,'26'!$L:$L)),0,SUMIF('26'!$B:$B,$D169,'26'!$L:$L)))))</f>
        <v/>
      </c>
      <c r="AF169" s="36" t="str">
        <f>IF($D169="","",(IF($C169="","",IF(ISNA(SUMIF('27'!$V:$V,$C169,'27'!$AB:$AB)),0,SUMIF('27'!$V:$V,$C169,'27'!$AB:$AB)))-IF($D169="","",IF(ISNA(SUMIF('27'!$B:$B,$D169,'27'!$L:$L)),0,SUMIF('27'!$B:$B,$D169,'27'!$L:$L)))))</f>
        <v/>
      </c>
      <c r="AG169" s="36" t="str">
        <f>IF($D169="","",(IF($C169="","",IF(ISNA(SUMIF('28'!$V:$V,$C169,'28'!$AB:$AB)),0,SUMIF('28'!$V:$V,$C169,'28'!$AB:$AB)))-IF($D169="","",IF(ISNA(SUMIF('28'!$B:$B,$D169,'28'!$L:$L)),0,SUMIF('28'!$B:$B,$D169,'28'!$L:$L)))))</f>
        <v/>
      </c>
      <c r="AH169" s="36" t="str">
        <f>IF($D169="","",(IF($C169="","",IF(ISNA(SUMIF('29'!$V:$V,$C169,'29'!$AB:$AB)),0,SUMIF('29'!$V:$V,$C169,'29'!$AB:$AB)))-IF($D169="","",IF(ISNA(SUMIF('29'!$B:$B,$D169,'29'!$L:$L)),0,SUMIF('29'!$B:$B,$D169,'29'!$L:$L)))))</f>
        <v/>
      </c>
      <c r="AI169" s="36" t="str">
        <f>IF($D169="","",(IF($C169="","",IF(ISNA(SUMIF('30'!$V:$V,$C169,'30'!$AB:$AB)),0,SUMIF('30'!$V:$V,$C169,'30'!$AB:$AB)))-IF($D169="","",IF(ISNA(SUMIF('30'!$B:$B,$D169,'30'!$L:$L)),0,SUMIF('30'!$B:$B,$D169,'30'!$L:$L)))))</f>
        <v/>
      </c>
      <c r="AJ169" s="36" t="str">
        <f>IF($D169="","",(IF($C169="","",IF(ISNA(SUMIF('31'!$V:$V,$C169,'31'!$AB:$AB)),0,SUMIF('31'!$V:$V,$C169,'31'!$AB:$AB)))-IF($D169="","",IF(ISNA(SUMIF('31'!$B:$B,$D169,'31'!$L:$L)),0,SUMIF('31'!$B:$B,$D169,'31'!$L:$L)))))</f>
        <v/>
      </c>
      <c r="AK169" s="37" t="str">
        <f t="shared" si="8"/>
        <v/>
      </c>
      <c r="AL169" s="33" t="str">
        <f t="shared" si="9"/>
        <v/>
      </c>
    </row>
    <row r="170" spans="1:38" ht="17.399999999999999" hidden="1">
      <c r="A170" s="20">
        <v>58</v>
      </c>
      <c r="C170" s="41" t="str">
        <f>IF(D170="","",VLOOKUP('CUADRO GENERADO'!D170,'BASE DATOS CONDUCTORES'!B:C,2,FALSE))</f>
        <v/>
      </c>
      <c r="D170" s="30" t="str">
        <f>IFERROR(VLOOKUP(A170,'BASE DATOS CONDUCTORES'!$Y$4:$AB$1001,4,FALSE),"")</f>
        <v/>
      </c>
      <c r="E170" s="36" t="str">
        <f>IF(ISNA(VLOOKUP(D170,SALDOS!B:C,2,FALSE)),"",VLOOKUP(D170,SALDOS!B:C,2,FALSE))</f>
        <v/>
      </c>
      <c r="F170" s="36" t="str">
        <f>IF($D170="","",(IF($C170="","",IF(ISNA(SUMIF('1'!$V:$V,$C170,'1'!$AB:$AB)),0,SUMIF('1'!$V:$V,$C170,'1'!$AB:$AB)))-IF($D170="","",IF(ISNA(SUMIF('1'!$B:$B,$D170,'1'!$L:$L)),0,SUMIF('1'!$B:$B,$D170,'1'!$L:$L)))))</f>
        <v/>
      </c>
      <c r="G170" s="36" t="str">
        <f>IF($D170="","",(IF($C170="","",IF(ISNA(SUMIF('2'!$V:$V,$C170,'2'!$AB:$AB)),0,SUMIF('2'!$V:$V,$C170,'2'!$AB:$AB)))-IF($D170="","",IF(ISNA(SUMIF('2'!$B:$B,$D170,'2'!$L:$L)),0,SUMIF('2'!$B:$B,$D170,'2'!$L:$L)))))</f>
        <v/>
      </c>
      <c r="H170" s="36" t="str">
        <f>IF($D170="","",(IF($C170="","",IF(ISNA(SUMIF('3'!$V:$V,$C170,'3'!$AB:$AB)),0,SUMIF('3'!$V:$V,$C170,'3'!$AB:$AB)))-IF($D170="","",IF(ISNA(SUMIF('3'!$B:$B,$D170,'3'!$L:$L)),0,SUMIF('3'!$B:$B,$D170,'3'!$L:$L)))))</f>
        <v/>
      </c>
      <c r="I170" s="36" t="str">
        <f>IF($D170="","",(IF($C170="","",IF(ISNA(SUMIF('4'!$V:$V,$C170,'4'!$AB:$AB)),0,SUMIF('4'!$V:$V,$C170,'4'!$AB:$AB)))-IF($D170="","",IF(ISNA(SUMIF('4'!$B:$B,$D170,'4'!$L:$L)),0,SUMIF('4'!$B:$B,$D170,'4'!$L:$L)))))</f>
        <v/>
      </c>
      <c r="J170" s="36" t="str">
        <f>IF($D170="","",(IF($C170="","",IF(ISNA(SUMIF('5'!$V:$V,$C170,'5'!$AB:$AB)),0,SUMIF('5'!$V:$V,$C170,'5'!$AB:$AB)))-IF($D170="","",IF(ISNA(SUMIF('5'!$B:$B,$D170,'5'!$L:$L)),0,SUMIF('5'!$B:$B,$D170,'5'!$L:$L)))))</f>
        <v/>
      </c>
      <c r="K170" s="36" t="str">
        <f>IF($D170="","",(IF($C170="","",IF(ISNA(SUMIF('6'!$V:$V,$C170,'6'!$AB:$AB)),0,SUMIF('6'!$V:$V,$C170,'6'!$AB:$AB)))-IF($D170="","",IF(ISNA(SUMIF('6'!$B:$B,$D170,'6'!$L:$L)),0,SUMIF('6'!$B:$B,$D170,'6'!$L:$L)))))</f>
        <v/>
      </c>
      <c r="L170" s="36" t="str">
        <f>IF($D170="","",(IF($C170="","",IF(ISNA(SUMIF('7'!$V:$V,$C170,'7'!$AB:$AB)),0,SUMIF('7'!$V:$V,$C170,'7'!$AB:$AB)))-IF($D170="","",IF(ISNA(SUMIF('7'!$B:$B,$D170,'7'!$L:$L)),0,SUMIF('7'!$B:$B,$D170,'7'!$L:$L)))))</f>
        <v/>
      </c>
      <c r="M170" s="36" t="str">
        <f>IF($D170="","",(IF($C170="","",IF(ISNA(SUMIF('8'!$V:$V,$C170,'8'!$AB:$AB)),0,SUMIF('8'!$V:$V,$C170,'8'!$AB:$AB)))-IF($D170="","",IF(ISNA(SUMIF('8'!$B:$B,$D170,'8'!$L:$L)),0,SUMIF('8'!$B:$B,$D170,'8'!$L:$L)))))</f>
        <v/>
      </c>
      <c r="N170" s="36" t="str">
        <f>IF($D170="","",(IF($C170="","",IF(ISNA(SUMIF('9'!$V:$V,$C170,'9'!$AB:$AB)),0,SUMIF('9'!$V:$V,$C170,'9'!$AB:$AB)))-IF($D170="","",IF(ISNA(SUMIF('9'!$B:$B,$D170,'9'!$L:$L)),0,SUMIF('9'!$B:$B,$D170,'9'!$L:$L)))))</f>
        <v/>
      </c>
      <c r="O170" s="36" t="str">
        <f>IF($D170="","",(IF($C170="","",IF(ISNA(SUMIF('10'!$V:$V,$C170,'10'!$AB:$AB)),0,SUMIF('10'!$V:$V,$C170,'10'!$AB:$AB)))-IF($D170="","",IF(ISNA(SUMIF('10'!$B:$B,$D170,'10'!$L:$L)),0,SUMIF('10'!$B:$B,$D170,'10'!$L:$L)))))</f>
        <v/>
      </c>
      <c r="P170" s="36" t="str">
        <f>IF($D170="","",(IF($C170="","",IF(ISNA(SUMIF('11'!$V:$V,$C170,'11'!$AB:$AB)),0,SUMIF('11'!$V:$V,$C170,'11'!$AB:$AB)))-IF($D170="","",IF(ISNA(SUMIF('11'!$B:$B,$D170,'11'!$L:$L)),0,SUMIF('11'!$B:$B,$D170,'11'!$L:$L)))))</f>
        <v/>
      </c>
      <c r="Q170" s="36" t="str">
        <f>IF($D170="","",(IF($C170="","",IF(ISNA(SUMIF('12'!$V:$V,$C170,'12'!$AB:$AB)),0,SUMIF('12'!$V:$V,$C170,'12'!$AB:$AB)))-IF($D170="","",IF(ISNA(SUMIF('12'!$B:$B,$D170,'12'!$L:$L)),0,SUMIF('12'!$B:$B,$D170,'12'!$L:$L)))))</f>
        <v/>
      </c>
      <c r="R170" s="36" t="str">
        <f>IF($D170="","",(IF($C170="","",IF(ISNA(SUMIF('13'!$V:$V,$C170,'13'!$AB:$AB)),0,SUMIF('13'!$V:$V,$C170,'13'!$AB:$AB)))-IF($D170="","",IF(ISNA(SUMIF('13'!$B:$B,$D170,'13'!$L:$L)),0,SUMIF('13'!$B:$B,$D170,'13'!$L:$L)))))</f>
        <v/>
      </c>
      <c r="S170" s="36" t="str">
        <f>IF($D170="","",(IF($C170="","",IF(ISNA(SUMIF('14'!$V:$V,$C170,'14'!$AB:$AB)),0,SUMIF('14'!$V:$V,$C170,'14'!$AB:$AB)))-IF($D170="","",IF(ISNA(SUMIF('14'!$B:$B,$D170,'14'!$L:$L)),0,SUMIF('14'!$B:$B,$D170,'14'!$L:$L)))))</f>
        <v/>
      </c>
      <c r="T170" s="36" t="str">
        <f>IF($D170="","",(IF($C170="","",IF(ISNA(SUMIF('15'!$V:$V,$C170,'15'!$AB:$AB)),0,SUMIF('15'!$V:$V,$C170,'15'!$AB:$AB)))-IF($D170="","",IF(ISNA(SUMIF('15'!$B:$B,$D170,'15'!$L:$L)),0,SUMIF('15'!$B:$B,$D170,'15'!$L:$L)))))</f>
        <v/>
      </c>
      <c r="U170" s="36" t="str">
        <f>IF($D170="","",(IF($C170="","",IF(ISNA(SUMIF('16'!$V:$V,$C170,'16'!$AB:$AB)),0,SUMIF('16'!$V:$V,$C170,'16'!$AB:$AB)))-IF($D170="","",IF(ISNA(SUMIF('16'!$B:$B,$D170,'16'!$L:$L)),0,SUMIF('16'!$B:$B,$D170,'16'!$L:$L)))))</f>
        <v/>
      </c>
      <c r="V170" s="36" t="str">
        <f>IF($D170="","",(IF($C170="","",IF(ISNA(SUMIF('17'!$V:$V,$C170,'17'!$AB:$AB)),0,SUMIF('17'!$V:$V,$C170,'17'!$AB:$AB)))-IF($D170="","",IF(ISNA(SUMIF('17'!$B:$B,$D170,'17'!$L:$L)),0,SUMIF('17'!$B:$B,$D170,'17'!$L:$L)))))</f>
        <v/>
      </c>
      <c r="W170" s="36" t="str">
        <f>IF($D170="","",(IF($C170="","",IF(ISNA(SUMIF('18'!$V:$V,$C170,'18'!$AB:$AB)),0,SUMIF('18'!$V:$V,$C170,'18'!$AB:$AB)))-IF($D170="","",IF(ISNA(SUMIF('18'!$B:$B,$D170,'18'!$L:$L)),0,SUMIF('18'!$B:$B,$D170,'18'!$L:$L)))))</f>
        <v/>
      </c>
      <c r="X170" s="36" t="str">
        <f>IF($D170="","",(IF($C170="","",IF(ISNA(SUMIF('19'!$V:$V,$C170,'19'!$AB:$AB)),0,SUMIF('19'!$V:$V,$C170,'19'!$AB:$AB)))-IF($D170="","",IF(ISNA(SUMIF('19'!$B:$B,$D170,'19'!$L:$L)),0,SUMIF('19'!$B:$B,$D170,'19'!$L:$L)))))</f>
        <v/>
      </c>
      <c r="Y170" s="36" t="str">
        <f>IF($D170="","",(IF($C170="","",IF(ISNA(SUMIF('20'!$V:$V,$C170,'20'!$AB:$AB)),0,SUMIF('20'!$V:$V,$C170,'20'!$AB:$AB)))-IF($D170="","",IF(ISNA(SUMIF('20'!$B:$B,$D170,'20'!$L:$L)),0,SUMIF('20'!$B:$B,$D170,'20'!$L:$L)))))</f>
        <v/>
      </c>
      <c r="Z170" s="36" t="str">
        <f>IF($D170="","",(IF($C170="","",IF(ISNA(SUMIF('21'!$V:$V,$C170,'21'!$AB:$AB)),0,SUMIF('21'!$V:$V,$C170,'21'!$AB:$AB)))-IF($D170="","",IF(ISNA(SUMIF('21'!$B:$B,$D170,'21'!$L:$L)),0,SUMIF('21'!$B:$B,$D170,'21'!$L:$L)))))</f>
        <v/>
      </c>
      <c r="AA170" s="36" t="str">
        <f>IF($D170="","",(IF($C170="","",IF(ISNA(SUMIF('22'!$V:$V,$C170,'22'!$AB:$AB)),0,SUMIF('22'!$V:$V,$C170,'22'!$AB:$AB)))-IF($D170="","",IF(ISNA(SUMIF('22'!$B:$B,$D170,'22'!$L:$L)),0,SUMIF('22'!$B:$B,$D170,'22'!$L:$L)))))</f>
        <v/>
      </c>
      <c r="AB170" s="36" t="str">
        <f>IF($D170="","",(IF($C170="","",IF(ISNA(SUMIF('23'!$V:$V,$C170,'23'!$AB:$AB)),0,SUMIF('23'!$V:$V,$C170,'23'!$AB:$AB)))-IF($D170="","",IF(ISNA(SUMIF('23'!$B:$B,$D170,'23'!$L:$L)),0,SUMIF('23'!$B:$B,$D170,'23'!$L:$L)))))</f>
        <v/>
      </c>
      <c r="AC170" s="36" t="str">
        <f>IF($D170="","",(IF($C170="","",IF(ISNA(SUMIF('24'!$V:$V,$C170,'24'!$AB:$AB)),0,SUMIF('24'!$V:$V,$C170,'24'!$AB:$AB)))-IF($D170="","",IF(ISNA(SUMIF('24'!$B:$B,$D170,'24'!$L:$L)),0,SUMIF('24'!$B:$B,$D170,'24'!$L:$L)))))</f>
        <v/>
      </c>
      <c r="AD170" s="36" t="str">
        <f>IF($D170="","",(IF($C170="","",IF(ISNA(SUMIF('25'!$V:$V,$C170,'25'!$AB:$AB)),0,SUMIF('25'!$V:$V,$C170,'25'!$AB:$AB)))-IF($D170="","",IF(ISNA(SUMIF('25'!$B:$B,$D170,'25'!$L:$L)),0,SUMIF('25'!$B:$B,$D170,'25'!$L:$L)))))</f>
        <v/>
      </c>
      <c r="AE170" s="36" t="str">
        <f>IF($D170="","",(IF($C170="","",IF(ISNA(SUMIF('26'!$V:$V,$C170,'26'!$AB:$AB)),0,SUMIF('26'!$V:$V,$C170,'26'!$AB:$AB)))-IF($D170="","",IF(ISNA(SUMIF('26'!$B:$B,$D170,'26'!$L:$L)),0,SUMIF('26'!$B:$B,$D170,'26'!$L:$L)))))</f>
        <v/>
      </c>
      <c r="AF170" s="36" t="str">
        <f>IF($D170="","",(IF($C170="","",IF(ISNA(SUMIF('27'!$V:$V,$C170,'27'!$AB:$AB)),0,SUMIF('27'!$V:$V,$C170,'27'!$AB:$AB)))-IF($D170="","",IF(ISNA(SUMIF('27'!$B:$B,$D170,'27'!$L:$L)),0,SUMIF('27'!$B:$B,$D170,'27'!$L:$L)))))</f>
        <v/>
      </c>
      <c r="AG170" s="36" t="str">
        <f>IF($D170="","",(IF($C170="","",IF(ISNA(SUMIF('28'!$V:$V,$C170,'28'!$AB:$AB)),0,SUMIF('28'!$V:$V,$C170,'28'!$AB:$AB)))-IF($D170="","",IF(ISNA(SUMIF('28'!$B:$B,$D170,'28'!$L:$L)),0,SUMIF('28'!$B:$B,$D170,'28'!$L:$L)))))</f>
        <v/>
      </c>
      <c r="AH170" s="36" t="str">
        <f>IF($D170="","",(IF($C170="","",IF(ISNA(SUMIF('29'!$V:$V,$C170,'29'!$AB:$AB)),0,SUMIF('29'!$V:$V,$C170,'29'!$AB:$AB)))-IF($D170="","",IF(ISNA(SUMIF('29'!$B:$B,$D170,'29'!$L:$L)),0,SUMIF('29'!$B:$B,$D170,'29'!$L:$L)))))</f>
        <v/>
      </c>
      <c r="AI170" s="36" t="str">
        <f>IF($D170="","",(IF($C170="","",IF(ISNA(SUMIF('30'!$V:$V,$C170,'30'!$AB:$AB)),0,SUMIF('30'!$V:$V,$C170,'30'!$AB:$AB)))-IF($D170="","",IF(ISNA(SUMIF('30'!$B:$B,$D170,'30'!$L:$L)),0,SUMIF('30'!$B:$B,$D170,'30'!$L:$L)))))</f>
        <v/>
      </c>
      <c r="AJ170" s="36" t="str">
        <f>IF($D170="","",(IF($C170="","",IF(ISNA(SUMIF('31'!$V:$V,$C170,'31'!$AB:$AB)),0,SUMIF('31'!$V:$V,$C170,'31'!$AB:$AB)))-IF($D170="","",IF(ISNA(SUMIF('31'!$B:$B,$D170,'31'!$L:$L)),0,SUMIF('31'!$B:$B,$D170,'31'!$L:$L)))))</f>
        <v/>
      </c>
      <c r="AK170" s="37" t="str">
        <f t="shared" si="8"/>
        <v/>
      </c>
      <c r="AL170" s="33" t="str">
        <f t="shared" si="9"/>
        <v/>
      </c>
    </row>
    <row r="171" spans="1:38" ht="17.399999999999999" hidden="1">
      <c r="A171" s="20">
        <v>59</v>
      </c>
      <c r="C171" s="41" t="str">
        <f>IF(D171="","",VLOOKUP('CUADRO GENERADO'!D171,'BASE DATOS CONDUCTORES'!B:C,2,FALSE))</f>
        <v/>
      </c>
      <c r="D171" s="30" t="str">
        <f>IFERROR(VLOOKUP(A171,'BASE DATOS CONDUCTORES'!$Y$4:$AB$1001,4,FALSE),"")</f>
        <v/>
      </c>
      <c r="E171" s="36" t="str">
        <f>IF(ISNA(VLOOKUP(D171,SALDOS!B:C,2,FALSE)),"",VLOOKUP(D171,SALDOS!B:C,2,FALSE))</f>
        <v/>
      </c>
      <c r="F171" s="36" t="str">
        <f>IF($D171="","",(IF($C171="","",IF(ISNA(SUMIF('1'!$V:$V,$C171,'1'!$AB:$AB)),0,SUMIF('1'!$V:$V,$C171,'1'!$AB:$AB)))-IF($D171="","",IF(ISNA(SUMIF('1'!$B:$B,$D171,'1'!$L:$L)),0,SUMIF('1'!$B:$B,$D171,'1'!$L:$L)))))</f>
        <v/>
      </c>
      <c r="G171" s="36" t="str">
        <f>IF($D171="","",(IF($C171="","",IF(ISNA(SUMIF('2'!$V:$V,$C171,'2'!$AB:$AB)),0,SUMIF('2'!$V:$V,$C171,'2'!$AB:$AB)))-IF($D171="","",IF(ISNA(SUMIF('2'!$B:$B,$D171,'2'!$L:$L)),0,SUMIF('2'!$B:$B,$D171,'2'!$L:$L)))))</f>
        <v/>
      </c>
      <c r="H171" s="36" t="str">
        <f>IF($D171="","",(IF($C171="","",IF(ISNA(SUMIF('3'!$V:$V,$C171,'3'!$AB:$AB)),0,SUMIF('3'!$V:$V,$C171,'3'!$AB:$AB)))-IF($D171="","",IF(ISNA(SUMIF('3'!$B:$B,$D171,'3'!$L:$L)),0,SUMIF('3'!$B:$B,$D171,'3'!$L:$L)))))</f>
        <v/>
      </c>
      <c r="I171" s="36" t="str">
        <f>IF($D171="","",(IF($C171="","",IF(ISNA(SUMIF('4'!$V:$V,$C171,'4'!$AB:$AB)),0,SUMIF('4'!$V:$V,$C171,'4'!$AB:$AB)))-IF($D171="","",IF(ISNA(SUMIF('4'!$B:$B,$D171,'4'!$L:$L)),0,SUMIF('4'!$B:$B,$D171,'4'!$L:$L)))))</f>
        <v/>
      </c>
      <c r="J171" s="36" t="str">
        <f>IF($D171="","",(IF($C171="","",IF(ISNA(SUMIF('5'!$V:$V,$C171,'5'!$AB:$AB)),0,SUMIF('5'!$V:$V,$C171,'5'!$AB:$AB)))-IF($D171="","",IF(ISNA(SUMIF('5'!$B:$B,$D171,'5'!$L:$L)),0,SUMIF('5'!$B:$B,$D171,'5'!$L:$L)))))</f>
        <v/>
      </c>
      <c r="K171" s="36" t="str">
        <f>IF($D171="","",(IF($C171="","",IF(ISNA(SUMIF('6'!$V:$V,$C171,'6'!$AB:$AB)),0,SUMIF('6'!$V:$V,$C171,'6'!$AB:$AB)))-IF($D171="","",IF(ISNA(SUMIF('6'!$B:$B,$D171,'6'!$L:$L)),0,SUMIF('6'!$B:$B,$D171,'6'!$L:$L)))))</f>
        <v/>
      </c>
      <c r="L171" s="36" t="str">
        <f>IF($D171="","",(IF($C171="","",IF(ISNA(SUMIF('7'!$V:$V,$C171,'7'!$AB:$AB)),0,SUMIF('7'!$V:$V,$C171,'7'!$AB:$AB)))-IF($D171="","",IF(ISNA(SUMIF('7'!$B:$B,$D171,'7'!$L:$L)),0,SUMIF('7'!$B:$B,$D171,'7'!$L:$L)))))</f>
        <v/>
      </c>
      <c r="M171" s="36" t="str">
        <f>IF($D171="","",(IF($C171="","",IF(ISNA(SUMIF('8'!$V:$V,$C171,'8'!$AB:$AB)),0,SUMIF('8'!$V:$V,$C171,'8'!$AB:$AB)))-IF($D171="","",IF(ISNA(SUMIF('8'!$B:$B,$D171,'8'!$L:$L)),0,SUMIF('8'!$B:$B,$D171,'8'!$L:$L)))))</f>
        <v/>
      </c>
      <c r="N171" s="36" t="str">
        <f>IF($D171="","",(IF($C171="","",IF(ISNA(SUMIF('9'!$V:$V,$C171,'9'!$AB:$AB)),0,SUMIF('9'!$V:$V,$C171,'9'!$AB:$AB)))-IF($D171="","",IF(ISNA(SUMIF('9'!$B:$B,$D171,'9'!$L:$L)),0,SUMIF('9'!$B:$B,$D171,'9'!$L:$L)))))</f>
        <v/>
      </c>
      <c r="O171" s="36" t="str">
        <f>IF($D171="","",(IF($C171="","",IF(ISNA(SUMIF('10'!$V:$V,$C171,'10'!$AB:$AB)),0,SUMIF('10'!$V:$V,$C171,'10'!$AB:$AB)))-IF($D171="","",IF(ISNA(SUMIF('10'!$B:$B,$D171,'10'!$L:$L)),0,SUMIF('10'!$B:$B,$D171,'10'!$L:$L)))))</f>
        <v/>
      </c>
      <c r="P171" s="36" t="str">
        <f>IF($D171="","",(IF($C171="","",IF(ISNA(SUMIF('11'!$V:$V,$C171,'11'!$AB:$AB)),0,SUMIF('11'!$V:$V,$C171,'11'!$AB:$AB)))-IF($D171="","",IF(ISNA(SUMIF('11'!$B:$B,$D171,'11'!$L:$L)),0,SUMIF('11'!$B:$B,$D171,'11'!$L:$L)))))</f>
        <v/>
      </c>
      <c r="Q171" s="36" t="str">
        <f>IF($D171="","",(IF($C171="","",IF(ISNA(SUMIF('12'!$V:$V,$C171,'12'!$AB:$AB)),0,SUMIF('12'!$V:$V,$C171,'12'!$AB:$AB)))-IF($D171="","",IF(ISNA(SUMIF('12'!$B:$B,$D171,'12'!$L:$L)),0,SUMIF('12'!$B:$B,$D171,'12'!$L:$L)))))</f>
        <v/>
      </c>
      <c r="R171" s="36" t="str">
        <f>IF($D171="","",(IF($C171="","",IF(ISNA(SUMIF('13'!$V:$V,$C171,'13'!$AB:$AB)),0,SUMIF('13'!$V:$V,$C171,'13'!$AB:$AB)))-IF($D171="","",IF(ISNA(SUMIF('13'!$B:$B,$D171,'13'!$L:$L)),0,SUMIF('13'!$B:$B,$D171,'13'!$L:$L)))))</f>
        <v/>
      </c>
      <c r="S171" s="36" t="str">
        <f>IF($D171="","",(IF($C171="","",IF(ISNA(SUMIF('14'!$V:$V,$C171,'14'!$AB:$AB)),0,SUMIF('14'!$V:$V,$C171,'14'!$AB:$AB)))-IF($D171="","",IF(ISNA(SUMIF('14'!$B:$B,$D171,'14'!$L:$L)),0,SUMIF('14'!$B:$B,$D171,'14'!$L:$L)))))</f>
        <v/>
      </c>
      <c r="T171" s="36" t="str">
        <f>IF($D171="","",(IF($C171="","",IF(ISNA(SUMIF('15'!$V:$V,$C171,'15'!$AB:$AB)),0,SUMIF('15'!$V:$V,$C171,'15'!$AB:$AB)))-IF($D171="","",IF(ISNA(SUMIF('15'!$B:$B,$D171,'15'!$L:$L)),0,SUMIF('15'!$B:$B,$D171,'15'!$L:$L)))))</f>
        <v/>
      </c>
      <c r="U171" s="36" t="str">
        <f>IF($D171="","",(IF($C171="","",IF(ISNA(SUMIF('16'!$V:$V,$C171,'16'!$AB:$AB)),0,SUMIF('16'!$V:$V,$C171,'16'!$AB:$AB)))-IF($D171="","",IF(ISNA(SUMIF('16'!$B:$B,$D171,'16'!$L:$L)),0,SUMIF('16'!$B:$B,$D171,'16'!$L:$L)))))</f>
        <v/>
      </c>
      <c r="V171" s="36" t="str">
        <f>IF($D171="","",(IF($C171="","",IF(ISNA(SUMIF('17'!$V:$V,$C171,'17'!$AB:$AB)),0,SUMIF('17'!$V:$V,$C171,'17'!$AB:$AB)))-IF($D171="","",IF(ISNA(SUMIF('17'!$B:$B,$D171,'17'!$L:$L)),0,SUMIF('17'!$B:$B,$D171,'17'!$L:$L)))))</f>
        <v/>
      </c>
      <c r="W171" s="36" t="str">
        <f>IF($D171="","",(IF($C171="","",IF(ISNA(SUMIF('18'!$V:$V,$C171,'18'!$AB:$AB)),0,SUMIF('18'!$V:$V,$C171,'18'!$AB:$AB)))-IF($D171="","",IF(ISNA(SUMIF('18'!$B:$B,$D171,'18'!$L:$L)),0,SUMIF('18'!$B:$B,$D171,'18'!$L:$L)))))</f>
        <v/>
      </c>
      <c r="X171" s="36" t="str">
        <f>IF($D171="","",(IF($C171="","",IF(ISNA(SUMIF('19'!$V:$V,$C171,'19'!$AB:$AB)),0,SUMIF('19'!$V:$V,$C171,'19'!$AB:$AB)))-IF($D171="","",IF(ISNA(SUMIF('19'!$B:$B,$D171,'19'!$L:$L)),0,SUMIF('19'!$B:$B,$D171,'19'!$L:$L)))))</f>
        <v/>
      </c>
      <c r="Y171" s="36" t="str">
        <f>IF($D171="","",(IF($C171="","",IF(ISNA(SUMIF('20'!$V:$V,$C171,'20'!$AB:$AB)),0,SUMIF('20'!$V:$V,$C171,'20'!$AB:$AB)))-IF($D171="","",IF(ISNA(SUMIF('20'!$B:$B,$D171,'20'!$L:$L)),0,SUMIF('20'!$B:$B,$D171,'20'!$L:$L)))))</f>
        <v/>
      </c>
      <c r="Z171" s="36" t="str">
        <f>IF($D171="","",(IF($C171="","",IF(ISNA(SUMIF('21'!$V:$V,$C171,'21'!$AB:$AB)),0,SUMIF('21'!$V:$V,$C171,'21'!$AB:$AB)))-IF($D171="","",IF(ISNA(SUMIF('21'!$B:$B,$D171,'21'!$L:$L)),0,SUMIF('21'!$B:$B,$D171,'21'!$L:$L)))))</f>
        <v/>
      </c>
      <c r="AA171" s="36" t="str">
        <f>IF($D171="","",(IF($C171="","",IF(ISNA(SUMIF('22'!$V:$V,$C171,'22'!$AB:$AB)),0,SUMIF('22'!$V:$V,$C171,'22'!$AB:$AB)))-IF($D171="","",IF(ISNA(SUMIF('22'!$B:$B,$D171,'22'!$L:$L)),0,SUMIF('22'!$B:$B,$D171,'22'!$L:$L)))))</f>
        <v/>
      </c>
      <c r="AB171" s="36" t="str">
        <f>IF($D171="","",(IF($C171="","",IF(ISNA(SUMIF('23'!$V:$V,$C171,'23'!$AB:$AB)),0,SUMIF('23'!$V:$V,$C171,'23'!$AB:$AB)))-IF($D171="","",IF(ISNA(SUMIF('23'!$B:$B,$D171,'23'!$L:$L)),0,SUMIF('23'!$B:$B,$D171,'23'!$L:$L)))))</f>
        <v/>
      </c>
      <c r="AC171" s="36" t="str">
        <f>IF($D171="","",(IF($C171="","",IF(ISNA(SUMIF('24'!$V:$V,$C171,'24'!$AB:$AB)),0,SUMIF('24'!$V:$V,$C171,'24'!$AB:$AB)))-IF($D171="","",IF(ISNA(SUMIF('24'!$B:$B,$D171,'24'!$L:$L)),0,SUMIF('24'!$B:$B,$D171,'24'!$L:$L)))))</f>
        <v/>
      </c>
      <c r="AD171" s="36" t="str">
        <f>IF($D171="","",(IF($C171="","",IF(ISNA(SUMIF('25'!$V:$V,$C171,'25'!$AB:$AB)),0,SUMIF('25'!$V:$V,$C171,'25'!$AB:$AB)))-IF($D171="","",IF(ISNA(SUMIF('25'!$B:$B,$D171,'25'!$L:$L)),0,SUMIF('25'!$B:$B,$D171,'25'!$L:$L)))))</f>
        <v/>
      </c>
      <c r="AE171" s="36" t="str">
        <f>IF($D171="","",(IF($C171="","",IF(ISNA(SUMIF('26'!$V:$V,$C171,'26'!$AB:$AB)),0,SUMIF('26'!$V:$V,$C171,'26'!$AB:$AB)))-IF($D171="","",IF(ISNA(SUMIF('26'!$B:$B,$D171,'26'!$L:$L)),0,SUMIF('26'!$B:$B,$D171,'26'!$L:$L)))))</f>
        <v/>
      </c>
      <c r="AF171" s="36" t="str">
        <f>IF($D171="","",(IF($C171="","",IF(ISNA(SUMIF('27'!$V:$V,$C171,'27'!$AB:$AB)),0,SUMIF('27'!$V:$V,$C171,'27'!$AB:$AB)))-IF($D171="","",IF(ISNA(SUMIF('27'!$B:$B,$D171,'27'!$L:$L)),0,SUMIF('27'!$B:$B,$D171,'27'!$L:$L)))))</f>
        <v/>
      </c>
      <c r="AG171" s="36" t="str">
        <f>IF($D171="","",(IF($C171="","",IF(ISNA(SUMIF('28'!$V:$V,$C171,'28'!$AB:$AB)),0,SUMIF('28'!$V:$V,$C171,'28'!$AB:$AB)))-IF($D171="","",IF(ISNA(SUMIF('28'!$B:$B,$D171,'28'!$L:$L)),0,SUMIF('28'!$B:$B,$D171,'28'!$L:$L)))))</f>
        <v/>
      </c>
      <c r="AH171" s="36" t="str">
        <f>IF($D171="","",(IF($C171="","",IF(ISNA(SUMIF('29'!$V:$V,$C171,'29'!$AB:$AB)),0,SUMIF('29'!$V:$V,$C171,'29'!$AB:$AB)))-IF($D171="","",IF(ISNA(SUMIF('29'!$B:$B,$D171,'29'!$L:$L)),0,SUMIF('29'!$B:$B,$D171,'29'!$L:$L)))))</f>
        <v/>
      </c>
      <c r="AI171" s="36" t="str">
        <f>IF($D171="","",(IF($C171="","",IF(ISNA(SUMIF('30'!$V:$V,$C171,'30'!$AB:$AB)),0,SUMIF('30'!$V:$V,$C171,'30'!$AB:$AB)))-IF($D171="","",IF(ISNA(SUMIF('30'!$B:$B,$D171,'30'!$L:$L)),0,SUMIF('30'!$B:$B,$D171,'30'!$L:$L)))))</f>
        <v/>
      </c>
      <c r="AJ171" s="36" t="str">
        <f>IF($D171="","",(IF($C171="","",IF(ISNA(SUMIF('31'!$V:$V,$C171,'31'!$AB:$AB)),0,SUMIF('31'!$V:$V,$C171,'31'!$AB:$AB)))-IF($D171="","",IF(ISNA(SUMIF('31'!$B:$B,$D171,'31'!$L:$L)),0,SUMIF('31'!$B:$B,$D171,'31'!$L:$L)))))</f>
        <v/>
      </c>
      <c r="AK171" s="37" t="str">
        <f t="shared" si="8"/>
        <v/>
      </c>
      <c r="AL171" s="33" t="str">
        <f t="shared" si="9"/>
        <v/>
      </c>
    </row>
    <row r="172" spans="1:38" ht="17.399999999999999" hidden="1">
      <c r="A172" s="20">
        <v>60</v>
      </c>
      <c r="C172" s="41" t="str">
        <f>IF(D172="","",VLOOKUP('CUADRO GENERADO'!D172,'BASE DATOS CONDUCTORES'!B:C,2,FALSE))</f>
        <v/>
      </c>
      <c r="D172" s="30" t="str">
        <f>IFERROR(VLOOKUP(A172,'BASE DATOS CONDUCTORES'!$Y$4:$AB$1001,4,FALSE),"")</f>
        <v/>
      </c>
      <c r="E172" s="36" t="str">
        <f>IF(ISNA(VLOOKUP(D172,SALDOS!B:C,2,FALSE)),"",VLOOKUP(D172,SALDOS!B:C,2,FALSE))</f>
        <v/>
      </c>
      <c r="F172" s="36" t="str">
        <f>IF($D172="","",(IF($C172="","",IF(ISNA(SUMIF('1'!$V:$V,$C172,'1'!$AB:$AB)),0,SUMIF('1'!$V:$V,$C172,'1'!$AB:$AB)))-IF($D172="","",IF(ISNA(SUMIF('1'!$B:$B,$D172,'1'!$L:$L)),0,SUMIF('1'!$B:$B,$D172,'1'!$L:$L)))))</f>
        <v/>
      </c>
      <c r="G172" s="36" t="str">
        <f>IF($D172="","",(IF($C172="","",IF(ISNA(SUMIF('2'!$V:$V,$C172,'2'!$AB:$AB)),0,SUMIF('2'!$V:$V,$C172,'2'!$AB:$AB)))-IF($D172="","",IF(ISNA(SUMIF('2'!$B:$B,$D172,'2'!$L:$L)),0,SUMIF('2'!$B:$B,$D172,'2'!$L:$L)))))</f>
        <v/>
      </c>
      <c r="H172" s="36" t="str">
        <f>IF($D172="","",(IF($C172="","",IF(ISNA(SUMIF('3'!$V:$V,$C172,'3'!$AB:$AB)),0,SUMIF('3'!$V:$V,$C172,'3'!$AB:$AB)))-IF($D172="","",IF(ISNA(SUMIF('3'!$B:$B,$D172,'3'!$L:$L)),0,SUMIF('3'!$B:$B,$D172,'3'!$L:$L)))))</f>
        <v/>
      </c>
      <c r="I172" s="36" t="str">
        <f>IF($D172="","",(IF($C172="","",IF(ISNA(SUMIF('4'!$V:$V,$C172,'4'!$AB:$AB)),0,SUMIF('4'!$V:$V,$C172,'4'!$AB:$AB)))-IF($D172="","",IF(ISNA(SUMIF('4'!$B:$B,$D172,'4'!$L:$L)),0,SUMIF('4'!$B:$B,$D172,'4'!$L:$L)))))</f>
        <v/>
      </c>
      <c r="J172" s="36" t="str">
        <f>IF($D172="","",(IF($C172="","",IF(ISNA(SUMIF('5'!$V:$V,$C172,'5'!$AB:$AB)),0,SUMIF('5'!$V:$V,$C172,'5'!$AB:$AB)))-IF($D172="","",IF(ISNA(SUMIF('5'!$B:$B,$D172,'5'!$L:$L)),0,SUMIF('5'!$B:$B,$D172,'5'!$L:$L)))))</f>
        <v/>
      </c>
      <c r="K172" s="36" t="str">
        <f>IF($D172="","",(IF($C172="","",IF(ISNA(SUMIF('6'!$V:$V,$C172,'6'!$AB:$AB)),0,SUMIF('6'!$V:$V,$C172,'6'!$AB:$AB)))-IF($D172="","",IF(ISNA(SUMIF('6'!$B:$B,$D172,'6'!$L:$L)),0,SUMIF('6'!$B:$B,$D172,'6'!$L:$L)))))</f>
        <v/>
      </c>
      <c r="L172" s="36" t="str">
        <f>IF($D172="","",(IF($C172="","",IF(ISNA(SUMIF('7'!$V:$V,$C172,'7'!$AB:$AB)),0,SUMIF('7'!$V:$V,$C172,'7'!$AB:$AB)))-IF($D172="","",IF(ISNA(SUMIF('7'!$B:$B,$D172,'7'!$L:$L)),0,SUMIF('7'!$B:$B,$D172,'7'!$L:$L)))))</f>
        <v/>
      </c>
      <c r="M172" s="36" t="str">
        <f>IF($D172="","",(IF($C172="","",IF(ISNA(SUMIF('8'!$V:$V,$C172,'8'!$AB:$AB)),0,SUMIF('8'!$V:$V,$C172,'8'!$AB:$AB)))-IF($D172="","",IF(ISNA(SUMIF('8'!$B:$B,$D172,'8'!$L:$L)),0,SUMIF('8'!$B:$B,$D172,'8'!$L:$L)))))</f>
        <v/>
      </c>
      <c r="N172" s="36" t="str">
        <f>IF($D172="","",(IF($C172="","",IF(ISNA(SUMIF('9'!$V:$V,$C172,'9'!$AB:$AB)),0,SUMIF('9'!$V:$V,$C172,'9'!$AB:$AB)))-IF($D172="","",IF(ISNA(SUMIF('9'!$B:$B,$D172,'9'!$L:$L)),0,SUMIF('9'!$B:$B,$D172,'9'!$L:$L)))))</f>
        <v/>
      </c>
      <c r="O172" s="36" t="str">
        <f>IF($D172="","",(IF($C172="","",IF(ISNA(SUMIF('10'!$V:$V,$C172,'10'!$AB:$AB)),0,SUMIF('10'!$V:$V,$C172,'10'!$AB:$AB)))-IF($D172="","",IF(ISNA(SUMIF('10'!$B:$B,$D172,'10'!$L:$L)),0,SUMIF('10'!$B:$B,$D172,'10'!$L:$L)))))</f>
        <v/>
      </c>
      <c r="P172" s="36" t="str">
        <f>IF($D172="","",(IF($C172="","",IF(ISNA(SUMIF('11'!$V:$V,$C172,'11'!$AB:$AB)),0,SUMIF('11'!$V:$V,$C172,'11'!$AB:$AB)))-IF($D172="","",IF(ISNA(SUMIF('11'!$B:$B,$D172,'11'!$L:$L)),0,SUMIF('11'!$B:$B,$D172,'11'!$L:$L)))))</f>
        <v/>
      </c>
      <c r="Q172" s="36" t="str">
        <f>IF($D172="","",(IF($C172="","",IF(ISNA(SUMIF('12'!$V:$V,$C172,'12'!$AB:$AB)),0,SUMIF('12'!$V:$V,$C172,'12'!$AB:$AB)))-IF($D172="","",IF(ISNA(SUMIF('12'!$B:$B,$D172,'12'!$L:$L)),0,SUMIF('12'!$B:$B,$D172,'12'!$L:$L)))))</f>
        <v/>
      </c>
      <c r="R172" s="36" t="str">
        <f>IF($D172="","",(IF($C172="","",IF(ISNA(SUMIF('13'!$V:$V,$C172,'13'!$AB:$AB)),0,SUMIF('13'!$V:$V,$C172,'13'!$AB:$AB)))-IF($D172="","",IF(ISNA(SUMIF('13'!$B:$B,$D172,'13'!$L:$L)),0,SUMIF('13'!$B:$B,$D172,'13'!$L:$L)))))</f>
        <v/>
      </c>
      <c r="S172" s="36" t="str">
        <f>IF($D172="","",(IF($C172="","",IF(ISNA(SUMIF('14'!$V:$V,$C172,'14'!$AB:$AB)),0,SUMIF('14'!$V:$V,$C172,'14'!$AB:$AB)))-IF($D172="","",IF(ISNA(SUMIF('14'!$B:$B,$D172,'14'!$L:$L)),0,SUMIF('14'!$B:$B,$D172,'14'!$L:$L)))))</f>
        <v/>
      </c>
      <c r="T172" s="36" t="str">
        <f>IF($D172="","",(IF($C172="","",IF(ISNA(SUMIF('15'!$V:$V,$C172,'15'!$AB:$AB)),0,SUMIF('15'!$V:$V,$C172,'15'!$AB:$AB)))-IF($D172="","",IF(ISNA(SUMIF('15'!$B:$B,$D172,'15'!$L:$L)),0,SUMIF('15'!$B:$B,$D172,'15'!$L:$L)))))</f>
        <v/>
      </c>
      <c r="U172" s="36" t="str">
        <f>IF($D172="","",(IF($C172="","",IF(ISNA(SUMIF('16'!$V:$V,$C172,'16'!$AB:$AB)),0,SUMIF('16'!$V:$V,$C172,'16'!$AB:$AB)))-IF($D172="","",IF(ISNA(SUMIF('16'!$B:$B,$D172,'16'!$L:$L)),0,SUMIF('16'!$B:$B,$D172,'16'!$L:$L)))))</f>
        <v/>
      </c>
      <c r="V172" s="36" t="str">
        <f>IF($D172="","",(IF($C172="","",IF(ISNA(SUMIF('17'!$V:$V,$C172,'17'!$AB:$AB)),0,SUMIF('17'!$V:$V,$C172,'17'!$AB:$AB)))-IF($D172="","",IF(ISNA(SUMIF('17'!$B:$B,$D172,'17'!$L:$L)),0,SUMIF('17'!$B:$B,$D172,'17'!$L:$L)))))</f>
        <v/>
      </c>
      <c r="W172" s="36" t="str">
        <f>IF($D172="","",(IF($C172="","",IF(ISNA(SUMIF('18'!$V:$V,$C172,'18'!$AB:$AB)),0,SUMIF('18'!$V:$V,$C172,'18'!$AB:$AB)))-IF($D172="","",IF(ISNA(SUMIF('18'!$B:$B,$D172,'18'!$L:$L)),0,SUMIF('18'!$B:$B,$D172,'18'!$L:$L)))))</f>
        <v/>
      </c>
      <c r="X172" s="36" t="str">
        <f>IF($D172="","",(IF($C172="","",IF(ISNA(SUMIF('19'!$V:$V,$C172,'19'!$AB:$AB)),0,SUMIF('19'!$V:$V,$C172,'19'!$AB:$AB)))-IF($D172="","",IF(ISNA(SUMIF('19'!$B:$B,$D172,'19'!$L:$L)),0,SUMIF('19'!$B:$B,$D172,'19'!$L:$L)))))</f>
        <v/>
      </c>
      <c r="Y172" s="36" t="str">
        <f>IF($D172="","",(IF($C172="","",IF(ISNA(SUMIF('20'!$V:$V,$C172,'20'!$AB:$AB)),0,SUMIF('20'!$V:$V,$C172,'20'!$AB:$AB)))-IF($D172="","",IF(ISNA(SUMIF('20'!$B:$B,$D172,'20'!$L:$L)),0,SUMIF('20'!$B:$B,$D172,'20'!$L:$L)))))</f>
        <v/>
      </c>
      <c r="Z172" s="36" t="str">
        <f>IF($D172="","",(IF($C172="","",IF(ISNA(SUMIF('21'!$V:$V,$C172,'21'!$AB:$AB)),0,SUMIF('21'!$V:$V,$C172,'21'!$AB:$AB)))-IF($D172="","",IF(ISNA(SUMIF('21'!$B:$B,$D172,'21'!$L:$L)),0,SUMIF('21'!$B:$B,$D172,'21'!$L:$L)))))</f>
        <v/>
      </c>
      <c r="AA172" s="36" t="str">
        <f>IF($D172="","",(IF($C172="","",IF(ISNA(SUMIF('22'!$V:$V,$C172,'22'!$AB:$AB)),0,SUMIF('22'!$V:$V,$C172,'22'!$AB:$AB)))-IF($D172="","",IF(ISNA(SUMIF('22'!$B:$B,$D172,'22'!$L:$L)),0,SUMIF('22'!$B:$B,$D172,'22'!$L:$L)))))</f>
        <v/>
      </c>
      <c r="AB172" s="36" t="str">
        <f>IF($D172="","",(IF($C172="","",IF(ISNA(SUMIF('23'!$V:$V,$C172,'23'!$AB:$AB)),0,SUMIF('23'!$V:$V,$C172,'23'!$AB:$AB)))-IF($D172="","",IF(ISNA(SUMIF('23'!$B:$B,$D172,'23'!$L:$L)),0,SUMIF('23'!$B:$B,$D172,'23'!$L:$L)))))</f>
        <v/>
      </c>
      <c r="AC172" s="36" t="str">
        <f>IF($D172="","",(IF($C172="","",IF(ISNA(SUMIF('24'!$V:$V,$C172,'24'!$AB:$AB)),0,SUMIF('24'!$V:$V,$C172,'24'!$AB:$AB)))-IF($D172="","",IF(ISNA(SUMIF('24'!$B:$B,$D172,'24'!$L:$L)),0,SUMIF('24'!$B:$B,$D172,'24'!$L:$L)))))</f>
        <v/>
      </c>
      <c r="AD172" s="36" t="str">
        <f>IF($D172="","",(IF($C172="","",IF(ISNA(SUMIF('25'!$V:$V,$C172,'25'!$AB:$AB)),0,SUMIF('25'!$V:$V,$C172,'25'!$AB:$AB)))-IF($D172="","",IF(ISNA(SUMIF('25'!$B:$B,$D172,'25'!$L:$L)),0,SUMIF('25'!$B:$B,$D172,'25'!$L:$L)))))</f>
        <v/>
      </c>
      <c r="AE172" s="36" t="str">
        <f>IF($D172="","",(IF($C172="","",IF(ISNA(SUMIF('26'!$V:$V,$C172,'26'!$AB:$AB)),0,SUMIF('26'!$V:$V,$C172,'26'!$AB:$AB)))-IF($D172="","",IF(ISNA(SUMIF('26'!$B:$B,$D172,'26'!$L:$L)),0,SUMIF('26'!$B:$B,$D172,'26'!$L:$L)))))</f>
        <v/>
      </c>
      <c r="AF172" s="36" t="str">
        <f>IF($D172="","",(IF($C172="","",IF(ISNA(SUMIF('27'!$V:$V,$C172,'27'!$AB:$AB)),0,SUMIF('27'!$V:$V,$C172,'27'!$AB:$AB)))-IF($D172="","",IF(ISNA(SUMIF('27'!$B:$B,$D172,'27'!$L:$L)),0,SUMIF('27'!$B:$B,$D172,'27'!$L:$L)))))</f>
        <v/>
      </c>
      <c r="AG172" s="36" t="str">
        <f>IF($D172="","",(IF($C172="","",IF(ISNA(SUMIF('28'!$V:$V,$C172,'28'!$AB:$AB)),0,SUMIF('28'!$V:$V,$C172,'28'!$AB:$AB)))-IF($D172="","",IF(ISNA(SUMIF('28'!$B:$B,$D172,'28'!$L:$L)),0,SUMIF('28'!$B:$B,$D172,'28'!$L:$L)))))</f>
        <v/>
      </c>
      <c r="AH172" s="36" t="str">
        <f>IF($D172="","",(IF($C172="","",IF(ISNA(SUMIF('29'!$V:$V,$C172,'29'!$AB:$AB)),0,SUMIF('29'!$V:$V,$C172,'29'!$AB:$AB)))-IF($D172="","",IF(ISNA(SUMIF('29'!$B:$B,$D172,'29'!$L:$L)),0,SUMIF('29'!$B:$B,$D172,'29'!$L:$L)))))</f>
        <v/>
      </c>
      <c r="AI172" s="36" t="str">
        <f>IF($D172="","",(IF($C172="","",IF(ISNA(SUMIF('30'!$V:$V,$C172,'30'!$AB:$AB)),0,SUMIF('30'!$V:$V,$C172,'30'!$AB:$AB)))-IF($D172="","",IF(ISNA(SUMIF('30'!$B:$B,$D172,'30'!$L:$L)),0,SUMIF('30'!$B:$B,$D172,'30'!$L:$L)))))</f>
        <v/>
      </c>
      <c r="AJ172" s="36" t="str">
        <f>IF($D172="","",(IF($C172="","",IF(ISNA(SUMIF('31'!$V:$V,$C172,'31'!$AB:$AB)),0,SUMIF('31'!$V:$V,$C172,'31'!$AB:$AB)))-IF($D172="","",IF(ISNA(SUMIF('31'!$B:$B,$D172,'31'!$L:$L)),0,SUMIF('31'!$B:$B,$D172,'31'!$L:$L)))))</f>
        <v/>
      </c>
      <c r="AK172" s="37" t="str">
        <f t="shared" si="8"/>
        <v/>
      </c>
      <c r="AL172" s="33" t="str">
        <f t="shared" si="9"/>
        <v/>
      </c>
    </row>
    <row r="173" spans="1:38" ht="17.399999999999999" hidden="1">
      <c r="A173" s="20">
        <v>61</v>
      </c>
      <c r="C173" s="41" t="str">
        <f>IF(D173="","",VLOOKUP('CUADRO GENERADO'!D173,'BASE DATOS CONDUCTORES'!B:C,2,FALSE))</f>
        <v/>
      </c>
      <c r="D173" s="30" t="str">
        <f>IFERROR(VLOOKUP(A173,'BASE DATOS CONDUCTORES'!$Y$4:$AB$1001,4,FALSE),"")</f>
        <v/>
      </c>
      <c r="E173" s="36" t="str">
        <f>IF(ISNA(VLOOKUP(D173,SALDOS!B:C,2,FALSE)),"",VLOOKUP(D173,SALDOS!B:C,2,FALSE))</f>
        <v/>
      </c>
      <c r="F173" s="36" t="str">
        <f>IF($D173="","",(IF($C173="","",IF(ISNA(SUMIF('1'!$V:$V,$C173,'1'!$AB:$AB)),0,SUMIF('1'!$V:$V,$C173,'1'!$AB:$AB)))-IF($D173="","",IF(ISNA(SUMIF('1'!$B:$B,$D173,'1'!$L:$L)),0,SUMIF('1'!$B:$B,$D173,'1'!$L:$L)))))</f>
        <v/>
      </c>
      <c r="G173" s="36" t="str">
        <f>IF($D173="","",(IF($C173="","",IF(ISNA(SUMIF('2'!$V:$V,$C173,'2'!$AB:$AB)),0,SUMIF('2'!$V:$V,$C173,'2'!$AB:$AB)))-IF($D173="","",IF(ISNA(SUMIF('2'!$B:$B,$D173,'2'!$L:$L)),0,SUMIF('2'!$B:$B,$D173,'2'!$L:$L)))))</f>
        <v/>
      </c>
      <c r="H173" s="36" t="str">
        <f>IF($D173="","",(IF($C173="","",IF(ISNA(SUMIF('3'!$V:$V,$C173,'3'!$AB:$AB)),0,SUMIF('3'!$V:$V,$C173,'3'!$AB:$AB)))-IF($D173="","",IF(ISNA(SUMIF('3'!$B:$B,$D173,'3'!$L:$L)),0,SUMIF('3'!$B:$B,$D173,'3'!$L:$L)))))</f>
        <v/>
      </c>
      <c r="I173" s="36" t="str">
        <f>IF($D173="","",(IF($C173="","",IF(ISNA(SUMIF('4'!$V:$V,$C173,'4'!$AB:$AB)),0,SUMIF('4'!$V:$V,$C173,'4'!$AB:$AB)))-IF($D173="","",IF(ISNA(SUMIF('4'!$B:$B,$D173,'4'!$L:$L)),0,SUMIF('4'!$B:$B,$D173,'4'!$L:$L)))))</f>
        <v/>
      </c>
      <c r="J173" s="36" t="str">
        <f>IF($D173="","",(IF($C173="","",IF(ISNA(SUMIF('5'!$V:$V,$C173,'5'!$AB:$AB)),0,SUMIF('5'!$V:$V,$C173,'5'!$AB:$AB)))-IF($D173="","",IF(ISNA(SUMIF('5'!$B:$B,$D173,'5'!$L:$L)),0,SUMIF('5'!$B:$B,$D173,'5'!$L:$L)))))</f>
        <v/>
      </c>
      <c r="K173" s="36" t="str">
        <f>IF($D173="","",(IF($C173="","",IF(ISNA(SUMIF('6'!$V:$V,$C173,'6'!$AB:$AB)),0,SUMIF('6'!$V:$V,$C173,'6'!$AB:$AB)))-IF($D173="","",IF(ISNA(SUMIF('6'!$B:$B,$D173,'6'!$L:$L)),0,SUMIF('6'!$B:$B,$D173,'6'!$L:$L)))))</f>
        <v/>
      </c>
      <c r="L173" s="36" t="str">
        <f>IF($D173="","",(IF($C173="","",IF(ISNA(SUMIF('7'!$V:$V,$C173,'7'!$AB:$AB)),0,SUMIF('7'!$V:$V,$C173,'7'!$AB:$AB)))-IF($D173="","",IF(ISNA(SUMIF('7'!$B:$B,$D173,'7'!$L:$L)),0,SUMIF('7'!$B:$B,$D173,'7'!$L:$L)))))</f>
        <v/>
      </c>
      <c r="M173" s="36" t="str">
        <f>IF($D173="","",(IF($C173="","",IF(ISNA(SUMIF('8'!$V:$V,$C173,'8'!$AB:$AB)),0,SUMIF('8'!$V:$V,$C173,'8'!$AB:$AB)))-IF($D173="","",IF(ISNA(SUMIF('8'!$B:$B,$D173,'8'!$L:$L)),0,SUMIF('8'!$B:$B,$D173,'8'!$L:$L)))))</f>
        <v/>
      </c>
      <c r="N173" s="36" t="str">
        <f>IF($D173="","",(IF($C173="","",IF(ISNA(SUMIF('9'!$V:$V,$C173,'9'!$AB:$AB)),0,SUMIF('9'!$V:$V,$C173,'9'!$AB:$AB)))-IF($D173="","",IF(ISNA(SUMIF('9'!$B:$B,$D173,'9'!$L:$L)),0,SUMIF('9'!$B:$B,$D173,'9'!$L:$L)))))</f>
        <v/>
      </c>
      <c r="O173" s="36" t="str">
        <f>IF($D173="","",(IF($C173="","",IF(ISNA(SUMIF('10'!$V:$V,$C173,'10'!$AB:$AB)),0,SUMIF('10'!$V:$V,$C173,'10'!$AB:$AB)))-IF($D173="","",IF(ISNA(SUMIF('10'!$B:$B,$D173,'10'!$L:$L)),0,SUMIF('10'!$B:$B,$D173,'10'!$L:$L)))))</f>
        <v/>
      </c>
      <c r="P173" s="36" t="str">
        <f>IF($D173="","",(IF($C173="","",IF(ISNA(SUMIF('11'!$V:$V,$C173,'11'!$AB:$AB)),0,SUMIF('11'!$V:$V,$C173,'11'!$AB:$AB)))-IF($D173="","",IF(ISNA(SUMIF('11'!$B:$B,$D173,'11'!$L:$L)),0,SUMIF('11'!$B:$B,$D173,'11'!$L:$L)))))</f>
        <v/>
      </c>
      <c r="Q173" s="36" t="str">
        <f>IF($D173="","",(IF($C173="","",IF(ISNA(SUMIF('12'!$V:$V,$C173,'12'!$AB:$AB)),0,SUMIF('12'!$V:$V,$C173,'12'!$AB:$AB)))-IF($D173="","",IF(ISNA(SUMIF('12'!$B:$B,$D173,'12'!$L:$L)),0,SUMIF('12'!$B:$B,$D173,'12'!$L:$L)))))</f>
        <v/>
      </c>
      <c r="R173" s="36" t="str">
        <f>IF($D173="","",(IF($C173="","",IF(ISNA(SUMIF('13'!$V:$V,$C173,'13'!$AB:$AB)),0,SUMIF('13'!$V:$V,$C173,'13'!$AB:$AB)))-IF($D173="","",IF(ISNA(SUMIF('13'!$B:$B,$D173,'13'!$L:$L)),0,SUMIF('13'!$B:$B,$D173,'13'!$L:$L)))))</f>
        <v/>
      </c>
      <c r="S173" s="36" t="str">
        <f>IF($D173="","",(IF($C173="","",IF(ISNA(SUMIF('14'!$V:$V,$C173,'14'!$AB:$AB)),0,SUMIF('14'!$V:$V,$C173,'14'!$AB:$AB)))-IF($D173="","",IF(ISNA(SUMIF('14'!$B:$B,$D173,'14'!$L:$L)),0,SUMIF('14'!$B:$B,$D173,'14'!$L:$L)))))</f>
        <v/>
      </c>
      <c r="T173" s="36" t="str">
        <f>IF($D173="","",(IF($C173="","",IF(ISNA(SUMIF('15'!$V:$V,$C173,'15'!$AB:$AB)),0,SUMIF('15'!$V:$V,$C173,'15'!$AB:$AB)))-IF($D173="","",IF(ISNA(SUMIF('15'!$B:$B,$D173,'15'!$L:$L)),0,SUMIF('15'!$B:$B,$D173,'15'!$L:$L)))))</f>
        <v/>
      </c>
      <c r="U173" s="36" t="str">
        <f>IF($D173="","",(IF($C173="","",IF(ISNA(SUMIF('16'!$V:$V,$C173,'16'!$AB:$AB)),0,SUMIF('16'!$V:$V,$C173,'16'!$AB:$AB)))-IF($D173="","",IF(ISNA(SUMIF('16'!$B:$B,$D173,'16'!$L:$L)),0,SUMIF('16'!$B:$B,$D173,'16'!$L:$L)))))</f>
        <v/>
      </c>
      <c r="V173" s="36" t="str">
        <f>IF($D173="","",(IF($C173="","",IF(ISNA(SUMIF('17'!$V:$V,$C173,'17'!$AB:$AB)),0,SUMIF('17'!$V:$V,$C173,'17'!$AB:$AB)))-IF($D173="","",IF(ISNA(SUMIF('17'!$B:$B,$D173,'17'!$L:$L)),0,SUMIF('17'!$B:$B,$D173,'17'!$L:$L)))))</f>
        <v/>
      </c>
      <c r="W173" s="36" t="str">
        <f>IF($D173="","",(IF($C173="","",IF(ISNA(SUMIF('18'!$V:$V,$C173,'18'!$AB:$AB)),0,SUMIF('18'!$V:$V,$C173,'18'!$AB:$AB)))-IF($D173="","",IF(ISNA(SUMIF('18'!$B:$B,$D173,'18'!$L:$L)),0,SUMIF('18'!$B:$B,$D173,'18'!$L:$L)))))</f>
        <v/>
      </c>
      <c r="X173" s="36" t="str">
        <f>IF($D173="","",(IF($C173="","",IF(ISNA(SUMIF('19'!$V:$V,$C173,'19'!$AB:$AB)),0,SUMIF('19'!$V:$V,$C173,'19'!$AB:$AB)))-IF($D173="","",IF(ISNA(SUMIF('19'!$B:$B,$D173,'19'!$L:$L)),0,SUMIF('19'!$B:$B,$D173,'19'!$L:$L)))))</f>
        <v/>
      </c>
      <c r="Y173" s="36" t="str">
        <f>IF($D173="","",(IF($C173="","",IF(ISNA(SUMIF('20'!$V:$V,$C173,'20'!$AB:$AB)),0,SUMIF('20'!$V:$V,$C173,'20'!$AB:$AB)))-IF($D173="","",IF(ISNA(SUMIF('20'!$B:$B,$D173,'20'!$L:$L)),0,SUMIF('20'!$B:$B,$D173,'20'!$L:$L)))))</f>
        <v/>
      </c>
      <c r="Z173" s="36" t="str">
        <f>IF($D173="","",(IF($C173="","",IF(ISNA(SUMIF('21'!$V:$V,$C173,'21'!$AB:$AB)),0,SUMIF('21'!$V:$V,$C173,'21'!$AB:$AB)))-IF($D173="","",IF(ISNA(SUMIF('21'!$B:$B,$D173,'21'!$L:$L)),0,SUMIF('21'!$B:$B,$D173,'21'!$L:$L)))))</f>
        <v/>
      </c>
      <c r="AA173" s="36" t="str">
        <f>IF($D173="","",(IF($C173="","",IF(ISNA(SUMIF('22'!$V:$V,$C173,'22'!$AB:$AB)),0,SUMIF('22'!$V:$V,$C173,'22'!$AB:$AB)))-IF($D173="","",IF(ISNA(SUMIF('22'!$B:$B,$D173,'22'!$L:$L)),0,SUMIF('22'!$B:$B,$D173,'22'!$L:$L)))))</f>
        <v/>
      </c>
      <c r="AB173" s="36" t="str">
        <f>IF($D173="","",(IF($C173="","",IF(ISNA(SUMIF('23'!$V:$V,$C173,'23'!$AB:$AB)),0,SUMIF('23'!$V:$V,$C173,'23'!$AB:$AB)))-IF($D173="","",IF(ISNA(SUMIF('23'!$B:$B,$D173,'23'!$L:$L)),0,SUMIF('23'!$B:$B,$D173,'23'!$L:$L)))))</f>
        <v/>
      </c>
      <c r="AC173" s="36" t="str">
        <f>IF($D173="","",(IF($C173="","",IF(ISNA(SUMIF('24'!$V:$V,$C173,'24'!$AB:$AB)),0,SUMIF('24'!$V:$V,$C173,'24'!$AB:$AB)))-IF($D173="","",IF(ISNA(SUMIF('24'!$B:$B,$D173,'24'!$L:$L)),0,SUMIF('24'!$B:$B,$D173,'24'!$L:$L)))))</f>
        <v/>
      </c>
      <c r="AD173" s="36" t="str">
        <f>IF($D173="","",(IF($C173="","",IF(ISNA(SUMIF('25'!$V:$V,$C173,'25'!$AB:$AB)),0,SUMIF('25'!$V:$V,$C173,'25'!$AB:$AB)))-IF($D173="","",IF(ISNA(SUMIF('25'!$B:$B,$D173,'25'!$L:$L)),0,SUMIF('25'!$B:$B,$D173,'25'!$L:$L)))))</f>
        <v/>
      </c>
      <c r="AE173" s="36" t="str">
        <f>IF($D173="","",(IF($C173="","",IF(ISNA(SUMIF('26'!$V:$V,$C173,'26'!$AB:$AB)),0,SUMIF('26'!$V:$V,$C173,'26'!$AB:$AB)))-IF($D173="","",IF(ISNA(SUMIF('26'!$B:$B,$D173,'26'!$L:$L)),0,SUMIF('26'!$B:$B,$D173,'26'!$L:$L)))))</f>
        <v/>
      </c>
      <c r="AF173" s="36" t="str">
        <f>IF($D173="","",(IF($C173="","",IF(ISNA(SUMIF('27'!$V:$V,$C173,'27'!$AB:$AB)),0,SUMIF('27'!$V:$V,$C173,'27'!$AB:$AB)))-IF($D173="","",IF(ISNA(SUMIF('27'!$B:$B,$D173,'27'!$L:$L)),0,SUMIF('27'!$B:$B,$D173,'27'!$L:$L)))))</f>
        <v/>
      </c>
      <c r="AG173" s="36" t="str">
        <f>IF($D173="","",(IF($C173="","",IF(ISNA(SUMIF('28'!$V:$V,$C173,'28'!$AB:$AB)),0,SUMIF('28'!$V:$V,$C173,'28'!$AB:$AB)))-IF($D173="","",IF(ISNA(SUMIF('28'!$B:$B,$D173,'28'!$L:$L)),0,SUMIF('28'!$B:$B,$D173,'28'!$L:$L)))))</f>
        <v/>
      </c>
      <c r="AH173" s="36" t="str">
        <f>IF($D173="","",(IF($C173="","",IF(ISNA(SUMIF('29'!$V:$V,$C173,'29'!$AB:$AB)),0,SUMIF('29'!$V:$V,$C173,'29'!$AB:$AB)))-IF($D173="","",IF(ISNA(SUMIF('29'!$B:$B,$D173,'29'!$L:$L)),0,SUMIF('29'!$B:$B,$D173,'29'!$L:$L)))))</f>
        <v/>
      </c>
      <c r="AI173" s="36" t="str">
        <f>IF($D173="","",(IF($C173="","",IF(ISNA(SUMIF('30'!$V:$V,$C173,'30'!$AB:$AB)),0,SUMIF('30'!$V:$V,$C173,'30'!$AB:$AB)))-IF($D173="","",IF(ISNA(SUMIF('30'!$B:$B,$D173,'30'!$L:$L)),0,SUMIF('30'!$B:$B,$D173,'30'!$L:$L)))))</f>
        <v/>
      </c>
      <c r="AJ173" s="36" t="str">
        <f>IF($D173="","",(IF($C173="","",IF(ISNA(SUMIF('31'!$V:$V,$C173,'31'!$AB:$AB)),0,SUMIF('31'!$V:$V,$C173,'31'!$AB:$AB)))-IF($D173="","",IF(ISNA(SUMIF('31'!$B:$B,$D173,'31'!$L:$L)),0,SUMIF('31'!$B:$B,$D173,'31'!$L:$L)))))</f>
        <v/>
      </c>
      <c r="AK173" s="37" t="str">
        <f t="shared" si="8"/>
        <v/>
      </c>
      <c r="AL173" s="33" t="str">
        <f t="shared" si="9"/>
        <v/>
      </c>
    </row>
    <row r="174" spans="1:38" ht="17.399999999999999" hidden="1">
      <c r="A174" s="20">
        <v>62</v>
      </c>
      <c r="C174" s="41" t="str">
        <f>IF(D174="","",VLOOKUP('CUADRO GENERADO'!D174,'BASE DATOS CONDUCTORES'!B:C,2,FALSE))</f>
        <v/>
      </c>
      <c r="D174" s="30" t="str">
        <f>IFERROR(VLOOKUP(A174,'BASE DATOS CONDUCTORES'!$Y$4:$AB$1001,4,FALSE),"")</f>
        <v/>
      </c>
      <c r="E174" s="36" t="str">
        <f>IF(ISNA(VLOOKUP(D174,SALDOS!B:C,2,FALSE)),"",VLOOKUP(D174,SALDOS!B:C,2,FALSE))</f>
        <v/>
      </c>
      <c r="F174" s="36" t="str">
        <f>IF($D174="","",(IF($C174="","",IF(ISNA(SUMIF('1'!$V:$V,$C174,'1'!$AB:$AB)),0,SUMIF('1'!$V:$V,$C174,'1'!$AB:$AB)))-IF($D174="","",IF(ISNA(SUMIF('1'!$B:$B,$D174,'1'!$L:$L)),0,SUMIF('1'!$B:$B,$D174,'1'!$L:$L)))))</f>
        <v/>
      </c>
      <c r="G174" s="36" t="str">
        <f>IF($D174="","",(IF($C174="","",IF(ISNA(SUMIF('2'!$V:$V,$C174,'2'!$AB:$AB)),0,SUMIF('2'!$V:$V,$C174,'2'!$AB:$AB)))-IF($D174="","",IF(ISNA(SUMIF('2'!$B:$B,$D174,'2'!$L:$L)),0,SUMIF('2'!$B:$B,$D174,'2'!$L:$L)))))</f>
        <v/>
      </c>
      <c r="H174" s="36" t="str">
        <f>IF($D174="","",(IF($C174="","",IF(ISNA(SUMIF('3'!$V:$V,$C174,'3'!$AB:$AB)),0,SUMIF('3'!$V:$V,$C174,'3'!$AB:$AB)))-IF($D174="","",IF(ISNA(SUMIF('3'!$B:$B,$D174,'3'!$L:$L)),0,SUMIF('3'!$B:$B,$D174,'3'!$L:$L)))))</f>
        <v/>
      </c>
      <c r="I174" s="36" t="str">
        <f>IF($D174="","",(IF($C174="","",IF(ISNA(SUMIF('4'!$V:$V,$C174,'4'!$AB:$AB)),0,SUMIF('4'!$V:$V,$C174,'4'!$AB:$AB)))-IF($D174="","",IF(ISNA(SUMIF('4'!$B:$B,$D174,'4'!$L:$L)),0,SUMIF('4'!$B:$B,$D174,'4'!$L:$L)))))</f>
        <v/>
      </c>
      <c r="J174" s="36" t="str">
        <f>IF($D174="","",(IF($C174="","",IF(ISNA(SUMIF('5'!$V:$V,$C174,'5'!$AB:$AB)),0,SUMIF('5'!$V:$V,$C174,'5'!$AB:$AB)))-IF($D174="","",IF(ISNA(SUMIF('5'!$B:$B,$D174,'5'!$L:$L)),0,SUMIF('5'!$B:$B,$D174,'5'!$L:$L)))))</f>
        <v/>
      </c>
      <c r="K174" s="36" t="str">
        <f>IF($D174="","",(IF($C174="","",IF(ISNA(SUMIF('6'!$V:$V,$C174,'6'!$AB:$AB)),0,SUMIF('6'!$V:$V,$C174,'6'!$AB:$AB)))-IF($D174="","",IF(ISNA(SUMIF('6'!$B:$B,$D174,'6'!$L:$L)),0,SUMIF('6'!$B:$B,$D174,'6'!$L:$L)))))</f>
        <v/>
      </c>
      <c r="L174" s="36" t="str">
        <f>IF($D174="","",(IF($C174="","",IF(ISNA(SUMIF('7'!$V:$V,$C174,'7'!$AB:$AB)),0,SUMIF('7'!$V:$V,$C174,'7'!$AB:$AB)))-IF($D174="","",IF(ISNA(SUMIF('7'!$B:$B,$D174,'7'!$L:$L)),0,SUMIF('7'!$B:$B,$D174,'7'!$L:$L)))))</f>
        <v/>
      </c>
      <c r="M174" s="36" t="str">
        <f>IF($D174="","",(IF($C174="","",IF(ISNA(SUMIF('8'!$V:$V,$C174,'8'!$AB:$AB)),0,SUMIF('8'!$V:$V,$C174,'8'!$AB:$AB)))-IF($D174="","",IF(ISNA(SUMIF('8'!$B:$B,$D174,'8'!$L:$L)),0,SUMIF('8'!$B:$B,$D174,'8'!$L:$L)))))</f>
        <v/>
      </c>
      <c r="N174" s="36" t="str">
        <f>IF($D174="","",(IF($C174="","",IF(ISNA(SUMIF('9'!$V:$V,$C174,'9'!$AB:$AB)),0,SUMIF('9'!$V:$V,$C174,'9'!$AB:$AB)))-IF($D174="","",IF(ISNA(SUMIF('9'!$B:$B,$D174,'9'!$L:$L)),0,SUMIF('9'!$B:$B,$D174,'9'!$L:$L)))))</f>
        <v/>
      </c>
      <c r="O174" s="36" t="str">
        <f>IF($D174="","",(IF($C174="","",IF(ISNA(SUMIF('10'!$V:$V,$C174,'10'!$AB:$AB)),0,SUMIF('10'!$V:$V,$C174,'10'!$AB:$AB)))-IF($D174="","",IF(ISNA(SUMIF('10'!$B:$B,$D174,'10'!$L:$L)),0,SUMIF('10'!$B:$B,$D174,'10'!$L:$L)))))</f>
        <v/>
      </c>
      <c r="P174" s="36" t="str">
        <f>IF($D174="","",(IF($C174="","",IF(ISNA(SUMIF('11'!$V:$V,$C174,'11'!$AB:$AB)),0,SUMIF('11'!$V:$V,$C174,'11'!$AB:$AB)))-IF($D174="","",IF(ISNA(SUMIF('11'!$B:$B,$D174,'11'!$L:$L)),0,SUMIF('11'!$B:$B,$D174,'11'!$L:$L)))))</f>
        <v/>
      </c>
      <c r="Q174" s="36" t="str">
        <f>IF($D174="","",(IF($C174="","",IF(ISNA(SUMIF('12'!$V:$V,$C174,'12'!$AB:$AB)),0,SUMIF('12'!$V:$V,$C174,'12'!$AB:$AB)))-IF($D174="","",IF(ISNA(SUMIF('12'!$B:$B,$D174,'12'!$L:$L)),0,SUMIF('12'!$B:$B,$D174,'12'!$L:$L)))))</f>
        <v/>
      </c>
      <c r="R174" s="36" t="str">
        <f>IF($D174="","",(IF($C174="","",IF(ISNA(SUMIF('13'!$V:$V,$C174,'13'!$AB:$AB)),0,SUMIF('13'!$V:$V,$C174,'13'!$AB:$AB)))-IF($D174="","",IF(ISNA(SUMIF('13'!$B:$B,$D174,'13'!$L:$L)),0,SUMIF('13'!$B:$B,$D174,'13'!$L:$L)))))</f>
        <v/>
      </c>
      <c r="S174" s="36" t="str">
        <f>IF($D174="","",(IF($C174="","",IF(ISNA(SUMIF('14'!$V:$V,$C174,'14'!$AB:$AB)),0,SUMIF('14'!$V:$V,$C174,'14'!$AB:$AB)))-IF($D174="","",IF(ISNA(SUMIF('14'!$B:$B,$D174,'14'!$L:$L)),0,SUMIF('14'!$B:$B,$D174,'14'!$L:$L)))))</f>
        <v/>
      </c>
      <c r="T174" s="36" t="str">
        <f>IF($D174="","",(IF($C174="","",IF(ISNA(SUMIF('15'!$V:$V,$C174,'15'!$AB:$AB)),0,SUMIF('15'!$V:$V,$C174,'15'!$AB:$AB)))-IF($D174="","",IF(ISNA(SUMIF('15'!$B:$B,$D174,'15'!$L:$L)),0,SUMIF('15'!$B:$B,$D174,'15'!$L:$L)))))</f>
        <v/>
      </c>
      <c r="U174" s="36" t="str">
        <f>IF($D174="","",(IF($C174="","",IF(ISNA(SUMIF('16'!$V:$V,$C174,'16'!$AB:$AB)),0,SUMIF('16'!$V:$V,$C174,'16'!$AB:$AB)))-IF($D174="","",IF(ISNA(SUMIF('16'!$B:$B,$D174,'16'!$L:$L)),0,SUMIF('16'!$B:$B,$D174,'16'!$L:$L)))))</f>
        <v/>
      </c>
      <c r="V174" s="36" t="str">
        <f>IF($D174="","",(IF($C174="","",IF(ISNA(SUMIF('17'!$V:$V,$C174,'17'!$AB:$AB)),0,SUMIF('17'!$V:$V,$C174,'17'!$AB:$AB)))-IF($D174="","",IF(ISNA(SUMIF('17'!$B:$B,$D174,'17'!$L:$L)),0,SUMIF('17'!$B:$B,$D174,'17'!$L:$L)))))</f>
        <v/>
      </c>
      <c r="W174" s="36" t="str">
        <f>IF($D174="","",(IF($C174="","",IF(ISNA(SUMIF('18'!$V:$V,$C174,'18'!$AB:$AB)),0,SUMIF('18'!$V:$V,$C174,'18'!$AB:$AB)))-IF($D174="","",IF(ISNA(SUMIF('18'!$B:$B,$D174,'18'!$L:$L)),0,SUMIF('18'!$B:$B,$D174,'18'!$L:$L)))))</f>
        <v/>
      </c>
      <c r="X174" s="36" t="str">
        <f>IF($D174="","",(IF($C174="","",IF(ISNA(SUMIF('19'!$V:$V,$C174,'19'!$AB:$AB)),0,SUMIF('19'!$V:$V,$C174,'19'!$AB:$AB)))-IF($D174="","",IF(ISNA(SUMIF('19'!$B:$B,$D174,'19'!$L:$L)),0,SUMIF('19'!$B:$B,$D174,'19'!$L:$L)))))</f>
        <v/>
      </c>
      <c r="Y174" s="36" t="str">
        <f>IF($D174="","",(IF($C174="","",IF(ISNA(SUMIF('20'!$V:$V,$C174,'20'!$AB:$AB)),0,SUMIF('20'!$V:$V,$C174,'20'!$AB:$AB)))-IF($D174="","",IF(ISNA(SUMIF('20'!$B:$B,$D174,'20'!$L:$L)),0,SUMIF('20'!$B:$B,$D174,'20'!$L:$L)))))</f>
        <v/>
      </c>
      <c r="Z174" s="36" t="str">
        <f>IF($D174="","",(IF($C174="","",IF(ISNA(SUMIF('21'!$V:$V,$C174,'21'!$AB:$AB)),0,SUMIF('21'!$V:$V,$C174,'21'!$AB:$AB)))-IF($D174="","",IF(ISNA(SUMIF('21'!$B:$B,$D174,'21'!$L:$L)),0,SUMIF('21'!$B:$B,$D174,'21'!$L:$L)))))</f>
        <v/>
      </c>
      <c r="AA174" s="36" t="str">
        <f>IF($D174="","",(IF($C174="","",IF(ISNA(SUMIF('22'!$V:$V,$C174,'22'!$AB:$AB)),0,SUMIF('22'!$V:$V,$C174,'22'!$AB:$AB)))-IF($D174="","",IF(ISNA(SUMIF('22'!$B:$B,$D174,'22'!$L:$L)),0,SUMIF('22'!$B:$B,$D174,'22'!$L:$L)))))</f>
        <v/>
      </c>
      <c r="AB174" s="36" t="str">
        <f>IF($D174="","",(IF($C174="","",IF(ISNA(SUMIF('23'!$V:$V,$C174,'23'!$AB:$AB)),0,SUMIF('23'!$V:$V,$C174,'23'!$AB:$AB)))-IF($D174="","",IF(ISNA(SUMIF('23'!$B:$B,$D174,'23'!$L:$L)),0,SUMIF('23'!$B:$B,$D174,'23'!$L:$L)))))</f>
        <v/>
      </c>
      <c r="AC174" s="36" t="str">
        <f>IF($D174="","",(IF($C174="","",IF(ISNA(SUMIF('24'!$V:$V,$C174,'24'!$AB:$AB)),0,SUMIF('24'!$V:$V,$C174,'24'!$AB:$AB)))-IF($D174="","",IF(ISNA(SUMIF('24'!$B:$B,$D174,'24'!$L:$L)),0,SUMIF('24'!$B:$B,$D174,'24'!$L:$L)))))</f>
        <v/>
      </c>
      <c r="AD174" s="36" t="str">
        <f>IF($D174="","",(IF($C174="","",IF(ISNA(SUMIF('25'!$V:$V,$C174,'25'!$AB:$AB)),0,SUMIF('25'!$V:$V,$C174,'25'!$AB:$AB)))-IF($D174="","",IF(ISNA(SUMIF('25'!$B:$B,$D174,'25'!$L:$L)),0,SUMIF('25'!$B:$B,$D174,'25'!$L:$L)))))</f>
        <v/>
      </c>
      <c r="AE174" s="36" t="str">
        <f>IF($D174="","",(IF($C174="","",IF(ISNA(SUMIF('26'!$V:$V,$C174,'26'!$AB:$AB)),0,SUMIF('26'!$V:$V,$C174,'26'!$AB:$AB)))-IF($D174="","",IF(ISNA(SUMIF('26'!$B:$B,$D174,'26'!$L:$L)),0,SUMIF('26'!$B:$B,$D174,'26'!$L:$L)))))</f>
        <v/>
      </c>
      <c r="AF174" s="36" t="str">
        <f>IF($D174="","",(IF($C174="","",IF(ISNA(SUMIF('27'!$V:$V,$C174,'27'!$AB:$AB)),0,SUMIF('27'!$V:$V,$C174,'27'!$AB:$AB)))-IF($D174="","",IF(ISNA(SUMIF('27'!$B:$B,$D174,'27'!$L:$L)),0,SUMIF('27'!$B:$B,$D174,'27'!$L:$L)))))</f>
        <v/>
      </c>
      <c r="AG174" s="36" t="str">
        <f>IF($D174="","",(IF($C174="","",IF(ISNA(SUMIF('28'!$V:$V,$C174,'28'!$AB:$AB)),0,SUMIF('28'!$V:$V,$C174,'28'!$AB:$AB)))-IF($D174="","",IF(ISNA(SUMIF('28'!$B:$B,$D174,'28'!$L:$L)),0,SUMIF('28'!$B:$B,$D174,'28'!$L:$L)))))</f>
        <v/>
      </c>
      <c r="AH174" s="36" t="str">
        <f>IF($D174="","",(IF($C174="","",IF(ISNA(SUMIF('29'!$V:$V,$C174,'29'!$AB:$AB)),0,SUMIF('29'!$V:$V,$C174,'29'!$AB:$AB)))-IF($D174="","",IF(ISNA(SUMIF('29'!$B:$B,$D174,'29'!$L:$L)),0,SUMIF('29'!$B:$B,$D174,'29'!$L:$L)))))</f>
        <v/>
      </c>
      <c r="AI174" s="36" t="str">
        <f>IF($D174="","",(IF($C174="","",IF(ISNA(SUMIF('30'!$V:$V,$C174,'30'!$AB:$AB)),0,SUMIF('30'!$V:$V,$C174,'30'!$AB:$AB)))-IF($D174="","",IF(ISNA(SUMIF('30'!$B:$B,$D174,'30'!$L:$L)),0,SUMIF('30'!$B:$B,$D174,'30'!$L:$L)))))</f>
        <v/>
      </c>
      <c r="AJ174" s="36" t="str">
        <f>IF($D174="","",(IF($C174="","",IF(ISNA(SUMIF('31'!$V:$V,$C174,'31'!$AB:$AB)),0,SUMIF('31'!$V:$V,$C174,'31'!$AB:$AB)))-IF($D174="","",IF(ISNA(SUMIF('31'!$B:$B,$D174,'31'!$L:$L)),0,SUMIF('31'!$B:$B,$D174,'31'!$L:$L)))))</f>
        <v/>
      </c>
      <c r="AK174" s="37" t="str">
        <f t="shared" si="8"/>
        <v/>
      </c>
      <c r="AL174" s="33" t="str">
        <f t="shared" si="9"/>
        <v/>
      </c>
    </row>
    <row r="175" spans="1:38" ht="17.399999999999999" hidden="1">
      <c r="A175" s="20">
        <v>63</v>
      </c>
      <c r="C175" s="41" t="str">
        <f>IF(D175="","",VLOOKUP('CUADRO GENERADO'!D175,'BASE DATOS CONDUCTORES'!B:C,2,FALSE))</f>
        <v/>
      </c>
      <c r="D175" s="30" t="str">
        <f>IFERROR(VLOOKUP(A175,'BASE DATOS CONDUCTORES'!$Y$4:$AB$1001,4,FALSE),"")</f>
        <v/>
      </c>
      <c r="E175" s="36" t="str">
        <f>IF(ISNA(VLOOKUP(D175,SALDOS!B:C,2,FALSE)),"",VLOOKUP(D175,SALDOS!B:C,2,FALSE))</f>
        <v/>
      </c>
      <c r="F175" s="36" t="str">
        <f>IF($D175="","",(IF($C175="","",IF(ISNA(SUMIF('1'!$V:$V,$C175,'1'!$AB:$AB)),0,SUMIF('1'!$V:$V,$C175,'1'!$AB:$AB)))-IF($D175="","",IF(ISNA(SUMIF('1'!$B:$B,$D175,'1'!$L:$L)),0,SUMIF('1'!$B:$B,$D175,'1'!$L:$L)))))</f>
        <v/>
      </c>
      <c r="G175" s="36" t="str">
        <f>IF($D175="","",(IF($C175="","",IF(ISNA(SUMIF('2'!$V:$V,$C175,'2'!$AB:$AB)),0,SUMIF('2'!$V:$V,$C175,'2'!$AB:$AB)))-IF($D175="","",IF(ISNA(SUMIF('2'!$B:$B,$D175,'2'!$L:$L)),0,SUMIF('2'!$B:$B,$D175,'2'!$L:$L)))))</f>
        <v/>
      </c>
      <c r="H175" s="36" t="str">
        <f>IF($D175="","",(IF($C175="","",IF(ISNA(SUMIF('3'!$V:$V,$C175,'3'!$AB:$AB)),0,SUMIF('3'!$V:$V,$C175,'3'!$AB:$AB)))-IF($D175="","",IF(ISNA(SUMIF('3'!$B:$B,$D175,'3'!$L:$L)),0,SUMIF('3'!$B:$B,$D175,'3'!$L:$L)))))</f>
        <v/>
      </c>
      <c r="I175" s="36" t="str">
        <f>IF($D175="","",(IF($C175="","",IF(ISNA(SUMIF('4'!$V:$V,$C175,'4'!$AB:$AB)),0,SUMIF('4'!$V:$V,$C175,'4'!$AB:$AB)))-IF($D175="","",IF(ISNA(SUMIF('4'!$B:$B,$D175,'4'!$L:$L)),0,SUMIF('4'!$B:$B,$D175,'4'!$L:$L)))))</f>
        <v/>
      </c>
      <c r="J175" s="36" t="str">
        <f>IF($D175="","",(IF($C175="","",IF(ISNA(SUMIF('5'!$V:$V,$C175,'5'!$AB:$AB)),0,SUMIF('5'!$V:$V,$C175,'5'!$AB:$AB)))-IF($D175="","",IF(ISNA(SUMIF('5'!$B:$B,$D175,'5'!$L:$L)),0,SUMIF('5'!$B:$B,$D175,'5'!$L:$L)))))</f>
        <v/>
      </c>
      <c r="K175" s="36" t="str">
        <f>IF($D175="","",(IF($C175="","",IF(ISNA(SUMIF('6'!$V:$V,$C175,'6'!$AB:$AB)),0,SUMIF('6'!$V:$V,$C175,'6'!$AB:$AB)))-IF($D175="","",IF(ISNA(SUMIF('6'!$B:$B,$D175,'6'!$L:$L)),0,SUMIF('6'!$B:$B,$D175,'6'!$L:$L)))))</f>
        <v/>
      </c>
      <c r="L175" s="36" t="str">
        <f>IF($D175="","",(IF($C175="","",IF(ISNA(SUMIF('7'!$V:$V,$C175,'7'!$AB:$AB)),0,SUMIF('7'!$V:$V,$C175,'7'!$AB:$AB)))-IF($D175="","",IF(ISNA(SUMIF('7'!$B:$B,$D175,'7'!$L:$L)),0,SUMIF('7'!$B:$B,$D175,'7'!$L:$L)))))</f>
        <v/>
      </c>
      <c r="M175" s="36" t="str">
        <f>IF($D175="","",(IF($C175="","",IF(ISNA(SUMIF('8'!$V:$V,$C175,'8'!$AB:$AB)),0,SUMIF('8'!$V:$V,$C175,'8'!$AB:$AB)))-IF($D175="","",IF(ISNA(SUMIF('8'!$B:$B,$D175,'8'!$L:$L)),0,SUMIF('8'!$B:$B,$D175,'8'!$L:$L)))))</f>
        <v/>
      </c>
      <c r="N175" s="36" t="str">
        <f>IF($D175="","",(IF($C175="","",IF(ISNA(SUMIF('9'!$V:$V,$C175,'9'!$AB:$AB)),0,SUMIF('9'!$V:$V,$C175,'9'!$AB:$AB)))-IF($D175="","",IF(ISNA(SUMIF('9'!$B:$B,$D175,'9'!$L:$L)),0,SUMIF('9'!$B:$B,$D175,'9'!$L:$L)))))</f>
        <v/>
      </c>
      <c r="O175" s="36" t="str">
        <f>IF($D175="","",(IF($C175="","",IF(ISNA(SUMIF('10'!$V:$V,$C175,'10'!$AB:$AB)),0,SUMIF('10'!$V:$V,$C175,'10'!$AB:$AB)))-IF($D175="","",IF(ISNA(SUMIF('10'!$B:$B,$D175,'10'!$L:$L)),0,SUMIF('10'!$B:$B,$D175,'10'!$L:$L)))))</f>
        <v/>
      </c>
      <c r="P175" s="36" t="str">
        <f>IF($D175="","",(IF($C175="","",IF(ISNA(SUMIF('11'!$V:$V,$C175,'11'!$AB:$AB)),0,SUMIF('11'!$V:$V,$C175,'11'!$AB:$AB)))-IF($D175="","",IF(ISNA(SUMIF('11'!$B:$B,$D175,'11'!$L:$L)),0,SUMIF('11'!$B:$B,$D175,'11'!$L:$L)))))</f>
        <v/>
      </c>
      <c r="Q175" s="36" t="str">
        <f>IF($D175="","",(IF($C175="","",IF(ISNA(SUMIF('12'!$V:$V,$C175,'12'!$AB:$AB)),0,SUMIF('12'!$V:$V,$C175,'12'!$AB:$AB)))-IF($D175="","",IF(ISNA(SUMIF('12'!$B:$B,$D175,'12'!$L:$L)),0,SUMIF('12'!$B:$B,$D175,'12'!$L:$L)))))</f>
        <v/>
      </c>
      <c r="R175" s="36" t="str">
        <f>IF($D175="","",(IF($C175="","",IF(ISNA(SUMIF('13'!$V:$V,$C175,'13'!$AB:$AB)),0,SUMIF('13'!$V:$V,$C175,'13'!$AB:$AB)))-IF($D175="","",IF(ISNA(SUMIF('13'!$B:$B,$D175,'13'!$L:$L)),0,SUMIF('13'!$B:$B,$D175,'13'!$L:$L)))))</f>
        <v/>
      </c>
      <c r="S175" s="36" t="str">
        <f>IF($D175="","",(IF($C175="","",IF(ISNA(SUMIF('14'!$V:$V,$C175,'14'!$AB:$AB)),0,SUMIF('14'!$V:$V,$C175,'14'!$AB:$AB)))-IF($D175="","",IF(ISNA(SUMIF('14'!$B:$B,$D175,'14'!$L:$L)),0,SUMIF('14'!$B:$B,$D175,'14'!$L:$L)))))</f>
        <v/>
      </c>
      <c r="T175" s="36" t="str">
        <f>IF($D175="","",(IF($C175="","",IF(ISNA(SUMIF('15'!$V:$V,$C175,'15'!$AB:$AB)),0,SUMIF('15'!$V:$V,$C175,'15'!$AB:$AB)))-IF($D175="","",IF(ISNA(SUMIF('15'!$B:$B,$D175,'15'!$L:$L)),0,SUMIF('15'!$B:$B,$D175,'15'!$L:$L)))))</f>
        <v/>
      </c>
      <c r="U175" s="36" t="str">
        <f>IF($D175="","",(IF($C175="","",IF(ISNA(SUMIF('16'!$V:$V,$C175,'16'!$AB:$AB)),0,SUMIF('16'!$V:$V,$C175,'16'!$AB:$AB)))-IF($D175="","",IF(ISNA(SUMIF('16'!$B:$B,$D175,'16'!$L:$L)),0,SUMIF('16'!$B:$B,$D175,'16'!$L:$L)))))</f>
        <v/>
      </c>
      <c r="V175" s="36" t="str">
        <f>IF($D175="","",(IF($C175="","",IF(ISNA(SUMIF('17'!$V:$V,$C175,'17'!$AB:$AB)),0,SUMIF('17'!$V:$V,$C175,'17'!$AB:$AB)))-IF($D175="","",IF(ISNA(SUMIF('17'!$B:$B,$D175,'17'!$L:$L)),0,SUMIF('17'!$B:$B,$D175,'17'!$L:$L)))))</f>
        <v/>
      </c>
      <c r="W175" s="36" t="str">
        <f>IF($D175="","",(IF($C175="","",IF(ISNA(SUMIF('18'!$V:$V,$C175,'18'!$AB:$AB)),0,SUMIF('18'!$V:$V,$C175,'18'!$AB:$AB)))-IF($D175="","",IF(ISNA(SUMIF('18'!$B:$B,$D175,'18'!$L:$L)),0,SUMIF('18'!$B:$B,$D175,'18'!$L:$L)))))</f>
        <v/>
      </c>
      <c r="X175" s="36" t="str">
        <f>IF($D175="","",(IF($C175="","",IF(ISNA(SUMIF('19'!$V:$V,$C175,'19'!$AB:$AB)),0,SUMIF('19'!$V:$V,$C175,'19'!$AB:$AB)))-IF($D175="","",IF(ISNA(SUMIF('19'!$B:$B,$D175,'19'!$L:$L)),0,SUMIF('19'!$B:$B,$D175,'19'!$L:$L)))))</f>
        <v/>
      </c>
      <c r="Y175" s="36" t="str">
        <f>IF($D175="","",(IF($C175="","",IF(ISNA(SUMIF('20'!$V:$V,$C175,'20'!$AB:$AB)),0,SUMIF('20'!$V:$V,$C175,'20'!$AB:$AB)))-IF($D175="","",IF(ISNA(SUMIF('20'!$B:$B,$D175,'20'!$L:$L)),0,SUMIF('20'!$B:$B,$D175,'20'!$L:$L)))))</f>
        <v/>
      </c>
      <c r="Z175" s="36" t="str">
        <f>IF($D175="","",(IF($C175="","",IF(ISNA(SUMIF('21'!$V:$V,$C175,'21'!$AB:$AB)),0,SUMIF('21'!$V:$V,$C175,'21'!$AB:$AB)))-IF($D175="","",IF(ISNA(SUMIF('21'!$B:$B,$D175,'21'!$L:$L)),0,SUMIF('21'!$B:$B,$D175,'21'!$L:$L)))))</f>
        <v/>
      </c>
      <c r="AA175" s="36" t="str">
        <f>IF($D175="","",(IF($C175="","",IF(ISNA(SUMIF('22'!$V:$V,$C175,'22'!$AB:$AB)),0,SUMIF('22'!$V:$V,$C175,'22'!$AB:$AB)))-IF($D175="","",IF(ISNA(SUMIF('22'!$B:$B,$D175,'22'!$L:$L)),0,SUMIF('22'!$B:$B,$D175,'22'!$L:$L)))))</f>
        <v/>
      </c>
      <c r="AB175" s="36" t="str">
        <f>IF($D175="","",(IF($C175="","",IF(ISNA(SUMIF('23'!$V:$V,$C175,'23'!$AB:$AB)),0,SUMIF('23'!$V:$V,$C175,'23'!$AB:$AB)))-IF($D175="","",IF(ISNA(SUMIF('23'!$B:$B,$D175,'23'!$L:$L)),0,SUMIF('23'!$B:$B,$D175,'23'!$L:$L)))))</f>
        <v/>
      </c>
      <c r="AC175" s="36" t="str">
        <f>IF($D175="","",(IF($C175="","",IF(ISNA(SUMIF('24'!$V:$V,$C175,'24'!$AB:$AB)),0,SUMIF('24'!$V:$V,$C175,'24'!$AB:$AB)))-IF($D175="","",IF(ISNA(SUMIF('24'!$B:$B,$D175,'24'!$L:$L)),0,SUMIF('24'!$B:$B,$D175,'24'!$L:$L)))))</f>
        <v/>
      </c>
      <c r="AD175" s="36" t="str">
        <f>IF($D175="","",(IF($C175="","",IF(ISNA(SUMIF('25'!$V:$V,$C175,'25'!$AB:$AB)),0,SUMIF('25'!$V:$V,$C175,'25'!$AB:$AB)))-IF($D175="","",IF(ISNA(SUMIF('25'!$B:$B,$D175,'25'!$L:$L)),0,SUMIF('25'!$B:$B,$D175,'25'!$L:$L)))))</f>
        <v/>
      </c>
      <c r="AE175" s="36" t="str">
        <f>IF($D175="","",(IF($C175="","",IF(ISNA(SUMIF('26'!$V:$V,$C175,'26'!$AB:$AB)),0,SUMIF('26'!$V:$V,$C175,'26'!$AB:$AB)))-IF($D175="","",IF(ISNA(SUMIF('26'!$B:$B,$D175,'26'!$L:$L)),0,SUMIF('26'!$B:$B,$D175,'26'!$L:$L)))))</f>
        <v/>
      </c>
      <c r="AF175" s="36" t="str">
        <f>IF($D175="","",(IF($C175="","",IF(ISNA(SUMIF('27'!$V:$V,$C175,'27'!$AB:$AB)),0,SUMIF('27'!$V:$V,$C175,'27'!$AB:$AB)))-IF($D175="","",IF(ISNA(SUMIF('27'!$B:$B,$D175,'27'!$L:$L)),0,SUMIF('27'!$B:$B,$D175,'27'!$L:$L)))))</f>
        <v/>
      </c>
      <c r="AG175" s="36" t="str">
        <f>IF($D175="","",(IF($C175="","",IF(ISNA(SUMIF('28'!$V:$V,$C175,'28'!$AB:$AB)),0,SUMIF('28'!$V:$V,$C175,'28'!$AB:$AB)))-IF($D175="","",IF(ISNA(SUMIF('28'!$B:$B,$D175,'28'!$L:$L)),0,SUMIF('28'!$B:$B,$D175,'28'!$L:$L)))))</f>
        <v/>
      </c>
      <c r="AH175" s="36" t="str">
        <f>IF($D175="","",(IF($C175="","",IF(ISNA(SUMIF('29'!$V:$V,$C175,'29'!$AB:$AB)),0,SUMIF('29'!$V:$V,$C175,'29'!$AB:$AB)))-IF($D175="","",IF(ISNA(SUMIF('29'!$B:$B,$D175,'29'!$L:$L)),0,SUMIF('29'!$B:$B,$D175,'29'!$L:$L)))))</f>
        <v/>
      </c>
      <c r="AI175" s="36" t="str">
        <f>IF($D175="","",(IF($C175="","",IF(ISNA(SUMIF('30'!$V:$V,$C175,'30'!$AB:$AB)),0,SUMIF('30'!$V:$V,$C175,'30'!$AB:$AB)))-IF($D175="","",IF(ISNA(SUMIF('30'!$B:$B,$D175,'30'!$L:$L)),0,SUMIF('30'!$B:$B,$D175,'30'!$L:$L)))))</f>
        <v/>
      </c>
      <c r="AJ175" s="36" t="str">
        <f>IF($D175="","",(IF($C175="","",IF(ISNA(SUMIF('31'!$V:$V,$C175,'31'!$AB:$AB)),0,SUMIF('31'!$V:$V,$C175,'31'!$AB:$AB)))-IF($D175="","",IF(ISNA(SUMIF('31'!$B:$B,$D175,'31'!$L:$L)),0,SUMIF('31'!$B:$B,$D175,'31'!$L:$L)))))</f>
        <v/>
      </c>
      <c r="AK175" s="37" t="str">
        <f t="shared" si="8"/>
        <v/>
      </c>
      <c r="AL175" s="33" t="str">
        <f t="shared" si="9"/>
        <v/>
      </c>
    </row>
    <row r="176" spans="1:38" ht="17.399999999999999" hidden="1">
      <c r="A176" s="20">
        <v>64</v>
      </c>
      <c r="C176" s="41" t="str">
        <f>IF(D176="","",VLOOKUP('CUADRO GENERADO'!D176,'BASE DATOS CONDUCTORES'!B:C,2,FALSE))</f>
        <v/>
      </c>
      <c r="D176" s="30" t="str">
        <f>IFERROR(VLOOKUP(A176,'BASE DATOS CONDUCTORES'!$Y$4:$AB$1001,4,FALSE),"")</f>
        <v/>
      </c>
      <c r="E176" s="36" t="str">
        <f>IF(ISNA(VLOOKUP(D176,SALDOS!B:C,2,FALSE)),"",VLOOKUP(D176,SALDOS!B:C,2,FALSE))</f>
        <v/>
      </c>
      <c r="F176" s="36" t="str">
        <f>IF($D176="","",(IF($C176="","",IF(ISNA(SUMIF('1'!$V:$V,$C176,'1'!$AB:$AB)),0,SUMIF('1'!$V:$V,$C176,'1'!$AB:$AB)))-IF($D176="","",IF(ISNA(SUMIF('1'!$B:$B,$D176,'1'!$L:$L)),0,SUMIF('1'!$B:$B,$D176,'1'!$L:$L)))))</f>
        <v/>
      </c>
      <c r="G176" s="36" t="str">
        <f>IF($D176="","",(IF($C176="","",IF(ISNA(SUMIF('2'!$V:$V,$C176,'2'!$AB:$AB)),0,SUMIF('2'!$V:$V,$C176,'2'!$AB:$AB)))-IF($D176="","",IF(ISNA(SUMIF('2'!$B:$B,$D176,'2'!$L:$L)),0,SUMIF('2'!$B:$B,$D176,'2'!$L:$L)))))</f>
        <v/>
      </c>
      <c r="H176" s="36" t="str">
        <f>IF($D176="","",(IF($C176="","",IF(ISNA(SUMIF('3'!$V:$V,$C176,'3'!$AB:$AB)),0,SUMIF('3'!$V:$V,$C176,'3'!$AB:$AB)))-IF($D176="","",IF(ISNA(SUMIF('3'!$B:$B,$D176,'3'!$L:$L)),0,SUMIF('3'!$B:$B,$D176,'3'!$L:$L)))))</f>
        <v/>
      </c>
      <c r="I176" s="36" t="str">
        <f>IF($D176="","",(IF($C176="","",IF(ISNA(SUMIF('4'!$V:$V,$C176,'4'!$AB:$AB)),0,SUMIF('4'!$V:$V,$C176,'4'!$AB:$AB)))-IF($D176="","",IF(ISNA(SUMIF('4'!$B:$B,$D176,'4'!$L:$L)),0,SUMIF('4'!$B:$B,$D176,'4'!$L:$L)))))</f>
        <v/>
      </c>
      <c r="J176" s="36" t="str">
        <f>IF($D176="","",(IF($C176="","",IF(ISNA(SUMIF('5'!$V:$V,$C176,'5'!$AB:$AB)),0,SUMIF('5'!$V:$V,$C176,'5'!$AB:$AB)))-IF($D176="","",IF(ISNA(SUMIF('5'!$B:$B,$D176,'5'!$L:$L)),0,SUMIF('5'!$B:$B,$D176,'5'!$L:$L)))))</f>
        <v/>
      </c>
      <c r="K176" s="36" t="str">
        <f>IF($D176="","",(IF($C176="","",IF(ISNA(SUMIF('6'!$V:$V,$C176,'6'!$AB:$AB)),0,SUMIF('6'!$V:$V,$C176,'6'!$AB:$AB)))-IF($D176="","",IF(ISNA(SUMIF('6'!$B:$B,$D176,'6'!$L:$L)),0,SUMIF('6'!$B:$B,$D176,'6'!$L:$L)))))</f>
        <v/>
      </c>
      <c r="L176" s="36" t="str">
        <f>IF($D176="","",(IF($C176="","",IF(ISNA(SUMIF('7'!$V:$V,$C176,'7'!$AB:$AB)),0,SUMIF('7'!$V:$V,$C176,'7'!$AB:$AB)))-IF($D176="","",IF(ISNA(SUMIF('7'!$B:$B,$D176,'7'!$L:$L)),0,SUMIF('7'!$B:$B,$D176,'7'!$L:$L)))))</f>
        <v/>
      </c>
      <c r="M176" s="36" t="str">
        <f>IF($D176="","",(IF($C176="","",IF(ISNA(SUMIF('8'!$V:$V,$C176,'8'!$AB:$AB)),0,SUMIF('8'!$V:$V,$C176,'8'!$AB:$AB)))-IF($D176="","",IF(ISNA(SUMIF('8'!$B:$B,$D176,'8'!$L:$L)),0,SUMIF('8'!$B:$B,$D176,'8'!$L:$L)))))</f>
        <v/>
      </c>
      <c r="N176" s="36" t="str">
        <f>IF($D176="","",(IF($C176="","",IF(ISNA(SUMIF('9'!$V:$V,$C176,'9'!$AB:$AB)),0,SUMIF('9'!$V:$V,$C176,'9'!$AB:$AB)))-IF($D176="","",IF(ISNA(SUMIF('9'!$B:$B,$D176,'9'!$L:$L)),0,SUMIF('9'!$B:$B,$D176,'9'!$L:$L)))))</f>
        <v/>
      </c>
      <c r="O176" s="36" t="str">
        <f>IF($D176="","",(IF($C176="","",IF(ISNA(SUMIF('10'!$V:$V,$C176,'10'!$AB:$AB)),0,SUMIF('10'!$V:$V,$C176,'10'!$AB:$AB)))-IF($D176="","",IF(ISNA(SUMIF('10'!$B:$B,$D176,'10'!$L:$L)),0,SUMIF('10'!$B:$B,$D176,'10'!$L:$L)))))</f>
        <v/>
      </c>
      <c r="P176" s="36" t="str">
        <f>IF($D176="","",(IF($C176="","",IF(ISNA(SUMIF('11'!$V:$V,$C176,'11'!$AB:$AB)),0,SUMIF('11'!$V:$V,$C176,'11'!$AB:$AB)))-IF($D176="","",IF(ISNA(SUMIF('11'!$B:$B,$D176,'11'!$L:$L)),0,SUMIF('11'!$B:$B,$D176,'11'!$L:$L)))))</f>
        <v/>
      </c>
      <c r="Q176" s="36" t="str">
        <f>IF($D176="","",(IF($C176="","",IF(ISNA(SUMIF('12'!$V:$V,$C176,'12'!$AB:$AB)),0,SUMIF('12'!$V:$V,$C176,'12'!$AB:$AB)))-IF($D176="","",IF(ISNA(SUMIF('12'!$B:$B,$D176,'12'!$L:$L)),0,SUMIF('12'!$B:$B,$D176,'12'!$L:$L)))))</f>
        <v/>
      </c>
      <c r="R176" s="36" t="str">
        <f>IF($D176="","",(IF($C176="","",IF(ISNA(SUMIF('13'!$V:$V,$C176,'13'!$AB:$AB)),0,SUMIF('13'!$V:$V,$C176,'13'!$AB:$AB)))-IF($D176="","",IF(ISNA(SUMIF('13'!$B:$B,$D176,'13'!$L:$L)),0,SUMIF('13'!$B:$B,$D176,'13'!$L:$L)))))</f>
        <v/>
      </c>
      <c r="S176" s="36" t="str">
        <f>IF($D176="","",(IF($C176="","",IF(ISNA(SUMIF('14'!$V:$V,$C176,'14'!$AB:$AB)),0,SUMIF('14'!$V:$V,$C176,'14'!$AB:$AB)))-IF($D176="","",IF(ISNA(SUMIF('14'!$B:$B,$D176,'14'!$L:$L)),0,SUMIF('14'!$B:$B,$D176,'14'!$L:$L)))))</f>
        <v/>
      </c>
      <c r="T176" s="36" t="str">
        <f>IF($D176="","",(IF($C176="","",IF(ISNA(SUMIF('15'!$V:$V,$C176,'15'!$AB:$AB)),0,SUMIF('15'!$V:$V,$C176,'15'!$AB:$AB)))-IF($D176="","",IF(ISNA(SUMIF('15'!$B:$B,$D176,'15'!$L:$L)),0,SUMIF('15'!$B:$B,$D176,'15'!$L:$L)))))</f>
        <v/>
      </c>
      <c r="U176" s="36" t="str">
        <f>IF($D176="","",(IF($C176="","",IF(ISNA(SUMIF('16'!$V:$V,$C176,'16'!$AB:$AB)),0,SUMIF('16'!$V:$V,$C176,'16'!$AB:$AB)))-IF($D176="","",IF(ISNA(SUMIF('16'!$B:$B,$D176,'16'!$L:$L)),0,SUMIF('16'!$B:$B,$D176,'16'!$L:$L)))))</f>
        <v/>
      </c>
      <c r="V176" s="36" t="str">
        <f>IF($D176="","",(IF($C176="","",IF(ISNA(SUMIF('17'!$V:$V,$C176,'17'!$AB:$AB)),0,SUMIF('17'!$V:$V,$C176,'17'!$AB:$AB)))-IF($D176="","",IF(ISNA(SUMIF('17'!$B:$B,$D176,'17'!$L:$L)),0,SUMIF('17'!$B:$B,$D176,'17'!$L:$L)))))</f>
        <v/>
      </c>
      <c r="W176" s="36" t="str">
        <f>IF($D176="","",(IF($C176="","",IF(ISNA(SUMIF('18'!$V:$V,$C176,'18'!$AB:$AB)),0,SUMIF('18'!$V:$V,$C176,'18'!$AB:$AB)))-IF($D176="","",IF(ISNA(SUMIF('18'!$B:$B,$D176,'18'!$L:$L)),0,SUMIF('18'!$B:$B,$D176,'18'!$L:$L)))))</f>
        <v/>
      </c>
      <c r="X176" s="36" t="str">
        <f>IF($D176="","",(IF($C176="","",IF(ISNA(SUMIF('19'!$V:$V,$C176,'19'!$AB:$AB)),0,SUMIF('19'!$V:$V,$C176,'19'!$AB:$AB)))-IF($D176="","",IF(ISNA(SUMIF('19'!$B:$B,$D176,'19'!$L:$L)),0,SUMIF('19'!$B:$B,$D176,'19'!$L:$L)))))</f>
        <v/>
      </c>
      <c r="Y176" s="36" t="str">
        <f>IF($D176="","",(IF($C176="","",IF(ISNA(SUMIF('20'!$V:$V,$C176,'20'!$AB:$AB)),0,SUMIF('20'!$V:$V,$C176,'20'!$AB:$AB)))-IF($D176="","",IF(ISNA(SUMIF('20'!$B:$B,$D176,'20'!$L:$L)),0,SUMIF('20'!$B:$B,$D176,'20'!$L:$L)))))</f>
        <v/>
      </c>
      <c r="Z176" s="36" t="str">
        <f>IF($D176="","",(IF($C176="","",IF(ISNA(SUMIF('21'!$V:$V,$C176,'21'!$AB:$AB)),0,SUMIF('21'!$V:$V,$C176,'21'!$AB:$AB)))-IF($D176="","",IF(ISNA(SUMIF('21'!$B:$B,$D176,'21'!$L:$L)),0,SUMIF('21'!$B:$B,$D176,'21'!$L:$L)))))</f>
        <v/>
      </c>
      <c r="AA176" s="36" t="str">
        <f>IF($D176="","",(IF($C176="","",IF(ISNA(SUMIF('22'!$V:$V,$C176,'22'!$AB:$AB)),0,SUMIF('22'!$V:$V,$C176,'22'!$AB:$AB)))-IF($D176="","",IF(ISNA(SUMIF('22'!$B:$B,$D176,'22'!$L:$L)),0,SUMIF('22'!$B:$B,$D176,'22'!$L:$L)))))</f>
        <v/>
      </c>
      <c r="AB176" s="36" t="str">
        <f>IF($D176="","",(IF($C176="","",IF(ISNA(SUMIF('23'!$V:$V,$C176,'23'!$AB:$AB)),0,SUMIF('23'!$V:$V,$C176,'23'!$AB:$AB)))-IF($D176="","",IF(ISNA(SUMIF('23'!$B:$B,$D176,'23'!$L:$L)),0,SUMIF('23'!$B:$B,$D176,'23'!$L:$L)))))</f>
        <v/>
      </c>
      <c r="AC176" s="36" t="str">
        <f>IF($D176="","",(IF($C176="","",IF(ISNA(SUMIF('24'!$V:$V,$C176,'24'!$AB:$AB)),0,SUMIF('24'!$V:$V,$C176,'24'!$AB:$AB)))-IF($D176="","",IF(ISNA(SUMIF('24'!$B:$B,$D176,'24'!$L:$L)),0,SUMIF('24'!$B:$B,$D176,'24'!$L:$L)))))</f>
        <v/>
      </c>
      <c r="AD176" s="36" t="str">
        <f>IF($D176="","",(IF($C176="","",IF(ISNA(SUMIF('25'!$V:$V,$C176,'25'!$AB:$AB)),0,SUMIF('25'!$V:$V,$C176,'25'!$AB:$AB)))-IF($D176="","",IF(ISNA(SUMIF('25'!$B:$B,$D176,'25'!$L:$L)),0,SUMIF('25'!$B:$B,$D176,'25'!$L:$L)))))</f>
        <v/>
      </c>
      <c r="AE176" s="36" t="str">
        <f>IF($D176="","",(IF($C176="","",IF(ISNA(SUMIF('26'!$V:$V,$C176,'26'!$AB:$AB)),0,SUMIF('26'!$V:$V,$C176,'26'!$AB:$AB)))-IF($D176="","",IF(ISNA(SUMIF('26'!$B:$B,$D176,'26'!$L:$L)),0,SUMIF('26'!$B:$B,$D176,'26'!$L:$L)))))</f>
        <v/>
      </c>
      <c r="AF176" s="36" t="str">
        <f>IF($D176="","",(IF($C176="","",IF(ISNA(SUMIF('27'!$V:$V,$C176,'27'!$AB:$AB)),0,SUMIF('27'!$V:$V,$C176,'27'!$AB:$AB)))-IF($D176="","",IF(ISNA(SUMIF('27'!$B:$B,$D176,'27'!$L:$L)),0,SUMIF('27'!$B:$B,$D176,'27'!$L:$L)))))</f>
        <v/>
      </c>
      <c r="AG176" s="36" t="str">
        <f>IF($D176="","",(IF($C176="","",IF(ISNA(SUMIF('28'!$V:$V,$C176,'28'!$AB:$AB)),0,SUMIF('28'!$V:$V,$C176,'28'!$AB:$AB)))-IF($D176="","",IF(ISNA(SUMIF('28'!$B:$B,$D176,'28'!$L:$L)),0,SUMIF('28'!$B:$B,$D176,'28'!$L:$L)))))</f>
        <v/>
      </c>
      <c r="AH176" s="36" t="str">
        <f>IF($D176="","",(IF($C176="","",IF(ISNA(SUMIF('29'!$V:$V,$C176,'29'!$AB:$AB)),0,SUMIF('29'!$V:$V,$C176,'29'!$AB:$AB)))-IF($D176="","",IF(ISNA(SUMIF('29'!$B:$B,$D176,'29'!$L:$L)),0,SUMIF('29'!$B:$B,$D176,'29'!$L:$L)))))</f>
        <v/>
      </c>
      <c r="AI176" s="36" t="str">
        <f>IF($D176="","",(IF($C176="","",IF(ISNA(SUMIF('30'!$V:$V,$C176,'30'!$AB:$AB)),0,SUMIF('30'!$V:$V,$C176,'30'!$AB:$AB)))-IF($D176="","",IF(ISNA(SUMIF('30'!$B:$B,$D176,'30'!$L:$L)),0,SUMIF('30'!$B:$B,$D176,'30'!$L:$L)))))</f>
        <v/>
      </c>
      <c r="AJ176" s="36" t="str">
        <f>IF($D176="","",(IF($C176="","",IF(ISNA(SUMIF('31'!$V:$V,$C176,'31'!$AB:$AB)),0,SUMIF('31'!$V:$V,$C176,'31'!$AB:$AB)))-IF($D176="","",IF(ISNA(SUMIF('31'!$B:$B,$D176,'31'!$L:$L)),0,SUMIF('31'!$B:$B,$D176,'31'!$L:$L)))))</f>
        <v/>
      </c>
      <c r="AK176" s="37" t="str">
        <f t="shared" si="8"/>
        <v/>
      </c>
      <c r="AL176" s="33" t="str">
        <f t="shared" si="9"/>
        <v/>
      </c>
    </row>
    <row r="177" spans="1:38" ht="17.399999999999999" hidden="1">
      <c r="A177" s="20">
        <v>65</v>
      </c>
      <c r="C177" s="41" t="str">
        <f>IF(D177="","",VLOOKUP('CUADRO GENERADO'!D177,'BASE DATOS CONDUCTORES'!B:C,2,FALSE))</f>
        <v/>
      </c>
      <c r="D177" s="30" t="str">
        <f>IFERROR(VLOOKUP(A177,'BASE DATOS CONDUCTORES'!$Y$4:$AB$1001,4,FALSE),"")</f>
        <v/>
      </c>
      <c r="E177" s="36" t="str">
        <f>IF(ISNA(VLOOKUP(D177,SALDOS!B:C,2,FALSE)),"",VLOOKUP(D177,SALDOS!B:C,2,FALSE))</f>
        <v/>
      </c>
      <c r="F177" s="36" t="str">
        <f>IF($D177="","",(IF($C177="","",IF(ISNA(SUMIF('1'!$V:$V,$C177,'1'!$AB:$AB)),0,SUMIF('1'!$V:$V,$C177,'1'!$AB:$AB)))-IF($D177="","",IF(ISNA(SUMIF('1'!$B:$B,$D177,'1'!$L:$L)),0,SUMIF('1'!$B:$B,$D177,'1'!$L:$L)))))</f>
        <v/>
      </c>
      <c r="G177" s="36" t="str">
        <f>IF($D177="","",(IF($C177="","",IF(ISNA(SUMIF('2'!$V:$V,$C177,'2'!$AB:$AB)),0,SUMIF('2'!$V:$V,$C177,'2'!$AB:$AB)))-IF($D177="","",IF(ISNA(SUMIF('2'!$B:$B,$D177,'2'!$L:$L)),0,SUMIF('2'!$B:$B,$D177,'2'!$L:$L)))))</f>
        <v/>
      </c>
      <c r="H177" s="36" t="str">
        <f>IF($D177="","",(IF($C177="","",IF(ISNA(SUMIF('3'!$V:$V,$C177,'3'!$AB:$AB)),0,SUMIF('3'!$V:$V,$C177,'3'!$AB:$AB)))-IF($D177="","",IF(ISNA(SUMIF('3'!$B:$B,$D177,'3'!$L:$L)),0,SUMIF('3'!$B:$B,$D177,'3'!$L:$L)))))</f>
        <v/>
      </c>
      <c r="I177" s="36" t="str">
        <f>IF($D177="","",(IF($C177="","",IF(ISNA(SUMIF('4'!$V:$V,$C177,'4'!$AB:$AB)),0,SUMIF('4'!$V:$V,$C177,'4'!$AB:$AB)))-IF($D177="","",IF(ISNA(SUMIF('4'!$B:$B,$D177,'4'!$L:$L)),0,SUMIF('4'!$B:$B,$D177,'4'!$L:$L)))))</f>
        <v/>
      </c>
      <c r="J177" s="36" t="str">
        <f>IF($D177="","",(IF($C177="","",IF(ISNA(SUMIF('5'!$V:$V,$C177,'5'!$AB:$AB)),0,SUMIF('5'!$V:$V,$C177,'5'!$AB:$AB)))-IF($D177="","",IF(ISNA(SUMIF('5'!$B:$B,$D177,'5'!$L:$L)),0,SUMIF('5'!$B:$B,$D177,'5'!$L:$L)))))</f>
        <v/>
      </c>
      <c r="K177" s="36" t="str">
        <f>IF($D177="","",(IF($C177="","",IF(ISNA(SUMIF('6'!$V:$V,$C177,'6'!$AB:$AB)),0,SUMIF('6'!$V:$V,$C177,'6'!$AB:$AB)))-IF($D177="","",IF(ISNA(SUMIF('6'!$B:$B,$D177,'6'!$L:$L)),0,SUMIF('6'!$B:$B,$D177,'6'!$L:$L)))))</f>
        <v/>
      </c>
      <c r="L177" s="36" t="str">
        <f>IF($D177="","",(IF($C177="","",IF(ISNA(SUMIF('7'!$V:$V,$C177,'7'!$AB:$AB)),0,SUMIF('7'!$V:$V,$C177,'7'!$AB:$AB)))-IF($D177="","",IF(ISNA(SUMIF('7'!$B:$B,$D177,'7'!$L:$L)),0,SUMIF('7'!$B:$B,$D177,'7'!$L:$L)))))</f>
        <v/>
      </c>
      <c r="M177" s="36" t="str">
        <f>IF($D177="","",(IF($C177="","",IF(ISNA(SUMIF('8'!$V:$V,$C177,'8'!$AB:$AB)),0,SUMIF('8'!$V:$V,$C177,'8'!$AB:$AB)))-IF($D177="","",IF(ISNA(SUMIF('8'!$B:$B,$D177,'8'!$L:$L)),0,SUMIF('8'!$B:$B,$D177,'8'!$L:$L)))))</f>
        <v/>
      </c>
      <c r="N177" s="36" t="str">
        <f>IF($D177="","",(IF($C177="","",IF(ISNA(SUMIF('9'!$V:$V,$C177,'9'!$AB:$AB)),0,SUMIF('9'!$V:$V,$C177,'9'!$AB:$AB)))-IF($D177="","",IF(ISNA(SUMIF('9'!$B:$B,$D177,'9'!$L:$L)),0,SUMIF('9'!$B:$B,$D177,'9'!$L:$L)))))</f>
        <v/>
      </c>
      <c r="O177" s="36" t="str">
        <f>IF($D177="","",(IF($C177="","",IF(ISNA(SUMIF('10'!$V:$V,$C177,'10'!$AB:$AB)),0,SUMIF('10'!$V:$V,$C177,'10'!$AB:$AB)))-IF($D177="","",IF(ISNA(SUMIF('10'!$B:$B,$D177,'10'!$L:$L)),0,SUMIF('10'!$B:$B,$D177,'10'!$L:$L)))))</f>
        <v/>
      </c>
      <c r="P177" s="36" t="str">
        <f>IF($D177="","",(IF($C177="","",IF(ISNA(SUMIF('11'!$V:$V,$C177,'11'!$AB:$AB)),0,SUMIF('11'!$V:$V,$C177,'11'!$AB:$AB)))-IF($D177="","",IF(ISNA(SUMIF('11'!$B:$B,$D177,'11'!$L:$L)),0,SUMIF('11'!$B:$B,$D177,'11'!$L:$L)))))</f>
        <v/>
      </c>
      <c r="Q177" s="36" t="str">
        <f>IF($D177="","",(IF($C177="","",IF(ISNA(SUMIF('12'!$V:$V,$C177,'12'!$AB:$AB)),0,SUMIF('12'!$V:$V,$C177,'12'!$AB:$AB)))-IF($D177="","",IF(ISNA(SUMIF('12'!$B:$B,$D177,'12'!$L:$L)),0,SUMIF('12'!$B:$B,$D177,'12'!$L:$L)))))</f>
        <v/>
      </c>
      <c r="R177" s="36" t="str">
        <f>IF($D177="","",(IF($C177="","",IF(ISNA(SUMIF('13'!$V:$V,$C177,'13'!$AB:$AB)),0,SUMIF('13'!$V:$V,$C177,'13'!$AB:$AB)))-IF($D177="","",IF(ISNA(SUMIF('13'!$B:$B,$D177,'13'!$L:$L)),0,SUMIF('13'!$B:$B,$D177,'13'!$L:$L)))))</f>
        <v/>
      </c>
      <c r="S177" s="36" t="str">
        <f>IF($D177="","",(IF($C177="","",IF(ISNA(SUMIF('14'!$V:$V,$C177,'14'!$AB:$AB)),0,SUMIF('14'!$V:$V,$C177,'14'!$AB:$AB)))-IF($D177="","",IF(ISNA(SUMIF('14'!$B:$B,$D177,'14'!$L:$L)),0,SUMIF('14'!$B:$B,$D177,'14'!$L:$L)))))</f>
        <v/>
      </c>
      <c r="T177" s="36" t="str">
        <f>IF($D177="","",(IF($C177="","",IF(ISNA(SUMIF('15'!$V:$V,$C177,'15'!$AB:$AB)),0,SUMIF('15'!$V:$V,$C177,'15'!$AB:$AB)))-IF($D177="","",IF(ISNA(SUMIF('15'!$B:$B,$D177,'15'!$L:$L)),0,SUMIF('15'!$B:$B,$D177,'15'!$L:$L)))))</f>
        <v/>
      </c>
      <c r="U177" s="36" t="str">
        <f>IF($D177="","",(IF($C177="","",IF(ISNA(SUMIF('16'!$V:$V,$C177,'16'!$AB:$AB)),0,SUMIF('16'!$V:$V,$C177,'16'!$AB:$AB)))-IF($D177="","",IF(ISNA(SUMIF('16'!$B:$B,$D177,'16'!$L:$L)),0,SUMIF('16'!$B:$B,$D177,'16'!$L:$L)))))</f>
        <v/>
      </c>
      <c r="V177" s="36" t="str">
        <f>IF($D177="","",(IF($C177="","",IF(ISNA(SUMIF('17'!$V:$V,$C177,'17'!$AB:$AB)),0,SUMIF('17'!$V:$V,$C177,'17'!$AB:$AB)))-IF($D177="","",IF(ISNA(SUMIF('17'!$B:$B,$D177,'17'!$L:$L)),0,SUMIF('17'!$B:$B,$D177,'17'!$L:$L)))))</f>
        <v/>
      </c>
      <c r="W177" s="36" t="str">
        <f>IF($D177="","",(IF($C177="","",IF(ISNA(SUMIF('18'!$V:$V,$C177,'18'!$AB:$AB)),0,SUMIF('18'!$V:$V,$C177,'18'!$AB:$AB)))-IF($D177="","",IF(ISNA(SUMIF('18'!$B:$B,$D177,'18'!$L:$L)),0,SUMIF('18'!$B:$B,$D177,'18'!$L:$L)))))</f>
        <v/>
      </c>
      <c r="X177" s="36" t="str">
        <f>IF($D177="","",(IF($C177="","",IF(ISNA(SUMIF('19'!$V:$V,$C177,'19'!$AB:$AB)),0,SUMIF('19'!$V:$V,$C177,'19'!$AB:$AB)))-IF($D177="","",IF(ISNA(SUMIF('19'!$B:$B,$D177,'19'!$L:$L)),0,SUMIF('19'!$B:$B,$D177,'19'!$L:$L)))))</f>
        <v/>
      </c>
      <c r="Y177" s="36" t="str">
        <f>IF($D177="","",(IF($C177="","",IF(ISNA(SUMIF('20'!$V:$V,$C177,'20'!$AB:$AB)),0,SUMIF('20'!$V:$V,$C177,'20'!$AB:$AB)))-IF($D177="","",IF(ISNA(SUMIF('20'!$B:$B,$D177,'20'!$L:$L)),0,SUMIF('20'!$B:$B,$D177,'20'!$L:$L)))))</f>
        <v/>
      </c>
      <c r="Z177" s="36" t="str">
        <f>IF($D177="","",(IF($C177="","",IF(ISNA(SUMIF('21'!$V:$V,$C177,'21'!$AB:$AB)),0,SUMIF('21'!$V:$V,$C177,'21'!$AB:$AB)))-IF($D177="","",IF(ISNA(SUMIF('21'!$B:$B,$D177,'21'!$L:$L)),0,SUMIF('21'!$B:$B,$D177,'21'!$L:$L)))))</f>
        <v/>
      </c>
      <c r="AA177" s="36" t="str">
        <f>IF($D177="","",(IF($C177="","",IF(ISNA(SUMIF('22'!$V:$V,$C177,'22'!$AB:$AB)),0,SUMIF('22'!$V:$V,$C177,'22'!$AB:$AB)))-IF($D177="","",IF(ISNA(SUMIF('22'!$B:$B,$D177,'22'!$L:$L)),0,SUMIF('22'!$B:$B,$D177,'22'!$L:$L)))))</f>
        <v/>
      </c>
      <c r="AB177" s="36" t="str">
        <f>IF($D177="","",(IF($C177="","",IF(ISNA(SUMIF('23'!$V:$V,$C177,'23'!$AB:$AB)),0,SUMIF('23'!$V:$V,$C177,'23'!$AB:$AB)))-IF($D177="","",IF(ISNA(SUMIF('23'!$B:$B,$D177,'23'!$L:$L)),0,SUMIF('23'!$B:$B,$D177,'23'!$L:$L)))))</f>
        <v/>
      </c>
      <c r="AC177" s="36" t="str">
        <f>IF($D177="","",(IF($C177="","",IF(ISNA(SUMIF('24'!$V:$V,$C177,'24'!$AB:$AB)),0,SUMIF('24'!$V:$V,$C177,'24'!$AB:$AB)))-IF($D177="","",IF(ISNA(SUMIF('24'!$B:$B,$D177,'24'!$L:$L)),0,SUMIF('24'!$B:$B,$D177,'24'!$L:$L)))))</f>
        <v/>
      </c>
      <c r="AD177" s="36" t="str">
        <f>IF($D177="","",(IF($C177="","",IF(ISNA(SUMIF('25'!$V:$V,$C177,'25'!$AB:$AB)),0,SUMIF('25'!$V:$V,$C177,'25'!$AB:$AB)))-IF($D177="","",IF(ISNA(SUMIF('25'!$B:$B,$D177,'25'!$L:$L)),0,SUMIF('25'!$B:$B,$D177,'25'!$L:$L)))))</f>
        <v/>
      </c>
      <c r="AE177" s="36" t="str">
        <f>IF($D177="","",(IF($C177="","",IF(ISNA(SUMIF('26'!$V:$V,$C177,'26'!$AB:$AB)),0,SUMIF('26'!$V:$V,$C177,'26'!$AB:$AB)))-IF($D177="","",IF(ISNA(SUMIF('26'!$B:$B,$D177,'26'!$L:$L)),0,SUMIF('26'!$B:$B,$D177,'26'!$L:$L)))))</f>
        <v/>
      </c>
      <c r="AF177" s="36" t="str">
        <f>IF($D177="","",(IF($C177="","",IF(ISNA(SUMIF('27'!$V:$V,$C177,'27'!$AB:$AB)),0,SUMIF('27'!$V:$V,$C177,'27'!$AB:$AB)))-IF($D177="","",IF(ISNA(SUMIF('27'!$B:$B,$D177,'27'!$L:$L)),0,SUMIF('27'!$B:$B,$D177,'27'!$L:$L)))))</f>
        <v/>
      </c>
      <c r="AG177" s="36" t="str">
        <f>IF($D177="","",(IF($C177="","",IF(ISNA(SUMIF('28'!$V:$V,$C177,'28'!$AB:$AB)),0,SUMIF('28'!$V:$V,$C177,'28'!$AB:$AB)))-IF($D177="","",IF(ISNA(SUMIF('28'!$B:$B,$D177,'28'!$L:$L)),0,SUMIF('28'!$B:$B,$D177,'28'!$L:$L)))))</f>
        <v/>
      </c>
      <c r="AH177" s="36" t="str">
        <f>IF($D177="","",(IF($C177="","",IF(ISNA(SUMIF('29'!$V:$V,$C177,'29'!$AB:$AB)),0,SUMIF('29'!$V:$V,$C177,'29'!$AB:$AB)))-IF($D177="","",IF(ISNA(SUMIF('29'!$B:$B,$D177,'29'!$L:$L)),0,SUMIF('29'!$B:$B,$D177,'29'!$L:$L)))))</f>
        <v/>
      </c>
      <c r="AI177" s="36" t="str">
        <f>IF($D177="","",(IF($C177="","",IF(ISNA(SUMIF('30'!$V:$V,$C177,'30'!$AB:$AB)),0,SUMIF('30'!$V:$V,$C177,'30'!$AB:$AB)))-IF($D177="","",IF(ISNA(SUMIF('30'!$B:$B,$D177,'30'!$L:$L)),0,SUMIF('30'!$B:$B,$D177,'30'!$L:$L)))))</f>
        <v/>
      </c>
      <c r="AJ177" s="36" t="str">
        <f>IF($D177="","",(IF($C177="","",IF(ISNA(SUMIF('31'!$V:$V,$C177,'31'!$AB:$AB)),0,SUMIF('31'!$V:$V,$C177,'31'!$AB:$AB)))-IF($D177="","",IF(ISNA(SUMIF('31'!$B:$B,$D177,'31'!$L:$L)),0,SUMIF('31'!$B:$B,$D177,'31'!$L:$L)))))</f>
        <v/>
      </c>
      <c r="AK177" s="37" t="str">
        <f t="shared" si="8"/>
        <v/>
      </c>
      <c r="AL177" s="33" t="str">
        <f t="shared" si="9"/>
        <v/>
      </c>
    </row>
    <row r="178" spans="1:38" ht="17.399999999999999" hidden="1">
      <c r="A178" s="20">
        <v>66</v>
      </c>
      <c r="C178" s="41" t="str">
        <f>IF(D178="","",VLOOKUP('CUADRO GENERADO'!D178,'BASE DATOS CONDUCTORES'!B:C,2,FALSE))</f>
        <v/>
      </c>
      <c r="D178" s="30" t="str">
        <f>IFERROR(VLOOKUP(A178,'BASE DATOS CONDUCTORES'!$Y$4:$AB$1001,4,FALSE),"")</f>
        <v/>
      </c>
      <c r="E178" s="36" t="str">
        <f>IF(ISNA(VLOOKUP(D178,SALDOS!B:C,2,FALSE)),"",VLOOKUP(D178,SALDOS!B:C,2,FALSE))</f>
        <v/>
      </c>
      <c r="F178" s="36" t="str">
        <f>IF($D178="","",(IF($C178="","",IF(ISNA(SUMIF('1'!$V:$V,$C178,'1'!$AB:$AB)),0,SUMIF('1'!$V:$V,$C178,'1'!$AB:$AB)))-IF($D178="","",IF(ISNA(SUMIF('1'!$B:$B,$D178,'1'!$L:$L)),0,SUMIF('1'!$B:$B,$D178,'1'!$L:$L)))))</f>
        <v/>
      </c>
      <c r="G178" s="36" t="str">
        <f>IF($D178="","",(IF($C178="","",IF(ISNA(SUMIF('2'!$V:$V,$C178,'2'!$AB:$AB)),0,SUMIF('2'!$V:$V,$C178,'2'!$AB:$AB)))-IF($D178="","",IF(ISNA(SUMIF('2'!$B:$B,$D178,'2'!$L:$L)),0,SUMIF('2'!$B:$B,$D178,'2'!$L:$L)))))</f>
        <v/>
      </c>
      <c r="H178" s="36" t="str">
        <f>IF($D178="","",(IF($C178="","",IF(ISNA(SUMIF('3'!$V:$V,$C178,'3'!$AB:$AB)),0,SUMIF('3'!$V:$V,$C178,'3'!$AB:$AB)))-IF($D178="","",IF(ISNA(SUMIF('3'!$B:$B,$D178,'3'!$L:$L)),0,SUMIF('3'!$B:$B,$D178,'3'!$L:$L)))))</f>
        <v/>
      </c>
      <c r="I178" s="36" t="str">
        <f>IF($D178="","",(IF($C178="","",IF(ISNA(SUMIF('4'!$V:$V,$C178,'4'!$AB:$AB)),0,SUMIF('4'!$V:$V,$C178,'4'!$AB:$AB)))-IF($D178="","",IF(ISNA(SUMIF('4'!$B:$B,$D178,'4'!$L:$L)),0,SUMIF('4'!$B:$B,$D178,'4'!$L:$L)))))</f>
        <v/>
      </c>
      <c r="J178" s="36" t="str">
        <f>IF($D178="","",(IF($C178="","",IF(ISNA(SUMIF('5'!$V:$V,$C178,'5'!$AB:$AB)),0,SUMIF('5'!$V:$V,$C178,'5'!$AB:$AB)))-IF($D178="","",IF(ISNA(SUMIF('5'!$B:$B,$D178,'5'!$L:$L)),0,SUMIF('5'!$B:$B,$D178,'5'!$L:$L)))))</f>
        <v/>
      </c>
      <c r="K178" s="36" t="str">
        <f>IF($D178="","",(IF($C178="","",IF(ISNA(SUMIF('6'!$V:$V,$C178,'6'!$AB:$AB)),0,SUMIF('6'!$V:$V,$C178,'6'!$AB:$AB)))-IF($D178="","",IF(ISNA(SUMIF('6'!$B:$B,$D178,'6'!$L:$L)),0,SUMIF('6'!$B:$B,$D178,'6'!$L:$L)))))</f>
        <v/>
      </c>
      <c r="L178" s="36" t="str">
        <f>IF($D178="","",(IF($C178="","",IF(ISNA(SUMIF('7'!$V:$V,$C178,'7'!$AB:$AB)),0,SUMIF('7'!$V:$V,$C178,'7'!$AB:$AB)))-IF($D178="","",IF(ISNA(SUMIF('7'!$B:$B,$D178,'7'!$L:$L)),0,SUMIF('7'!$B:$B,$D178,'7'!$L:$L)))))</f>
        <v/>
      </c>
      <c r="M178" s="36" t="str">
        <f>IF($D178="","",(IF($C178="","",IF(ISNA(SUMIF('8'!$V:$V,$C178,'8'!$AB:$AB)),0,SUMIF('8'!$V:$V,$C178,'8'!$AB:$AB)))-IF($D178="","",IF(ISNA(SUMIF('8'!$B:$B,$D178,'8'!$L:$L)),0,SUMIF('8'!$B:$B,$D178,'8'!$L:$L)))))</f>
        <v/>
      </c>
      <c r="N178" s="36" t="str">
        <f>IF($D178="","",(IF($C178="","",IF(ISNA(SUMIF('9'!$V:$V,$C178,'9'!$AB:$AB)),0,SUMIF('9'!$V:$V,$C178,'9'!$AB:$AB)))-IF($D178="","",IF(ISNA(SUMIF('9'!$B:$B,$D178,'9'!$L:$L)),0,SUMIF('9'!$B:$B,$D178,'9'!$L:$L)))))</f>
        <v/>
      </c>
      <c r="O178" s="36" t="str">
        <f>IF($D178="","",(IF($C178="","",IF(ISNA(SUMIF('10'!$V:$V,$C178,'10'!$AB:$AB)),0,SUMIF('10'!$V:$V,$C178,'10'!$AB:$AB)))-IF($D178="","",IF(ISNA(SUMIF('10'!$B:$B,$D178,'10'!$L:$L)),0,SUMIF('10'!$B:$B,$D178,'10'!$L:$L)))))</f>
        <v/>
      </c>
      <c r="P178" s="36" t="str">
        <f>IF($D178="","",(IF($C178="","",IF(ISNA(SUMIF('11'!$V:$V,$C178,'11'!$AB:$AB)),0,SUMIF('11'!$V:$V,$C178,'11'!$AB:$AB)))-IF($D178="","",IF(ISNA(SUMIF('11'!$B:$B,$D178,'11'!$L:$L)),0,SUMIF('11'!$B:$B,$D178,'11'!$L:$L)))))</f>
        <v/>
      </c>
      <c r="Q178" s="36" t="str">
        <f>IF($D178="","",(IF($C178="","",IF(ISNA(SUMIF('12'!$V:$V,$C178,'12'!$AB:$AB)),0,SUMIF('12'!$V:$V,$C178,'12'!$AB:$AB)))-IF($D178="","",IF(ISNA(SUMIF('12'!$B:$B,$D178,'12'!$L:$L)),0,SUMIF('12'!$B:$B,$D178,'12'!$L:$L)))))</f>
        <v/>
      </c>
      <c r="R178" s="36" t="str">
        <f>IF($D178="","",(IF($C178="","",IF(ISNA(SUMIF('13'!$V:$V,$C178,'13'!$AB:$AB)),0,SUMIF('13'!$V:$V,$C178,'13'!$AB:$AB)))-IF($D178="","",IF(ISNA(SUMIF('13'!$B:$B,$D178,'13'!$L:$L)),0,SUMIF('13'!$B:$B,$D178,'13'!$L:$L)))))</f>
        <v/>
      </c>
      <c r="S178" s="36" t="str">
        <f>IF($D178="","",(IF($C178="","",IF(ISNA(SUMIF('14'!$V:$V,$C178,'14'!$AB:$AB)),0,SUMIF('14'!$V:$V,$C178,'14'!$AB:$AB)))-IF($D178="","",IF(ISNA(SUMIF('14'!$B:$B,$D178,'14'!$L:$L)),0,SUMIF('14'!$B:$B,$D178,'14'!$L:$L)))))</f>
        <v/>
      </c>
      <c r="T178" s="36" t="str">
        <f>IF($D178="","",(IF($C178="","",IF(ISNA(SUMIF('15'!$V:$V,$C178,'15'!$AB:$AB)),0,SUMIF('15'!$V:$V,$C178,'15'!$AB:$AB)))-IF($D178="","",IF(ISNA(SUMIF('15'!$B:$B,$D178,'15'!$L:$L)),0,SUMIF('15'!$B:$B,$D178,'15'!$L:$L)))))</f>
        <v/>
      </c>
      <c r="U178" s="36" t="str">
        <f>IF($D178="","",(IF($C178="","",IF(ISNA(SUMIF('16'!$V:$V,$C178,'16'!$AB:$AB)),0,SUMIF('16'!$V:$V,$C178,'16'!$AB:$AB)))-IF($D178="","",IF(ISNA(SUMIF('16'!$B:$B,$D178,'16'!$L:$L)),0,SUMIF('16'!$B:$B,$D178,'16'!$L:$L)))))</f>
        <v/>
      </c>
      <c r="V178" s="36" t="str">
        <f>IF($D178="","",(IF($C178="","",IF(ISNA(SUMIF('17'!$V:$V,$C178,'17'!$AB:$AB)),0,SUMIF('17'!$V:$V,$C178,'17'!$AB:$AB)))-IF($D178="","",IF(ISNA(SUMIF('17'!$B:$B,$D178,'17'!$L:$L)),0,SUMIF('17'!$B:$B,$D178,'17'!$L:$L)))))</f>
        <v/>
      </c>
      <c r="W178" s="36" t="str">
        <f>IF($D178="","",(IF($C178="","",IF(ISNA(SUMIF('18'!$V:$V,$C178,'18'!$AB:$AB)),0,SUMIF('18'!$V:$V,$C178,'18'!$AB:$AB)))-IF($D178="","",IF(ISNA(SUMIF('18'!$B:$B,$D178,'18'!$L:$L)),0,SUMIF('18'!$B:$B,$D178,'18'!$L:$L)))))</f>
        <v/>
      </c>
      <c r="X178" s="36" t="str">
        <f>IF($D178="","",(IF($C178="","",IF(ISNA(SUMIF('19'!$V:$V,$C178,'19'!$AB:$AB)),0,SUMIF('19'!$V:$V,$C178,'19'!$AB:$AB)))-IF($D178="","",IF(ISNA(SUMIF('19'!$B:$B,$D178,'19'!$L:$L)),0,SUMIF('19'!$B:$B,$D178,'19'!$L:$L)))))</f>
        <v/>
      </c>
      <c r="Y178" s="36" t="str">
        <f>IF($D178="","",(IF($C178="","",IF(ISNA(SUMIF('20'!$V:$V,$C178,'20'!$AB:$AB)),0,SUMIF('20'!$V:$V,$C178,'20'!$AB:$AB)))-IF($D178="","",IF(ISNA(SUMIF('20'!$B:$B,$D178,'20'!$L:$L)),0,SUMIF('20'!$B:$B,$D178,'20'!$L:$L)))))</f>
        <v/>
      </c>
      <c r="Z178" s="36" t="str">
        <f>IF($D178="","",(IF($C178="","",IF(ISNA(SUMIF('21'!$V:$V,$C178,'21'!$AB:$AB)),0,SUMIF('21'!$V:$V,$C178,'21'!$AB:$AB)))-IF($D178="","",IF(ISNA(SUMIF('21'!$B:$B,$D178,'21'!$L:$L)),0,SUMIF('21'!$B:$B,$D178,'21'!$L:$L)))))</f>
        <v/>
      </c>
      <c r="AA178" s="36" t="str">
        <f>IF($D178="","",(IF($C178="","",IF(ISNA(SUMIF('22'!$V:$V,$C178,'22'!$AB:$AB)),0,SUMIF('22'!$V:$V,$C178,'22'!$AB:$AB)))-IF($D178="","",IF(ISNA(SUMIF('22'!$B:$B,$D178,'22'!$L:$L)),0,SUMIF('22'!$B:$B,$D178,'22'!$L:$L)))))</f>
        <v/>
      </c>
      <c r="AB178" s="36" t="str">
        <f>IF($D178="","",(IF($C178="","",IF(ISNA(SUMIF('23'!$V:$V,$C178,'23'!$AB:$AB)),0,SUMIF('23'!$V:$V,$C178,'23'!$AB:$AB)))-IF($D178="","",IF(ISNA(SUMIF('23'!$B:$B,$D178,'23'!$L:$L)),0,SUMIF('23'!$B:$B,$D178,'23'!$L:$L)))))</f>
        <v/>
      </c>
      <c r="AC178" s="36" t="str">
        <f>IF($D178="","",(IF($C178="","",IF(ISNA(SUMIF('24'!$V:$V,$C178,'24'!$AB:$AB)),0,SUMIF('24'!$V:$V,$C178,'24'!$AB:$AB)))-IF($D178="","",IF(ISNA(SUMIF('24'!$B:$B,$D178,'24'!$L:$L)),0,SUMIF('24'!$B:$B,$D178,'24'!$L:$L)))))</f>
        <v/>
      </c>
      <c r="AD178" s="36" t="str">
        <f>IF($D178="","",(IF($C178="","",IF(ISNA(SUMIF('25'!$V:$V,$C178,'25'!$AB:$AB)),0,SUMIF('25'!$V:$V,$C178,'25'!$AB:$AB)))-IF($D178="","",IF(ISNA(SUMIF('25'!$B:$B,$D178,'25'!$L:$L)),0,SUMIF('25'!$B:$B,$D178,'25'!$L:$L)))))</f>
        <v/>
      </c>
      <c r="AE178" s="36" t="str">
        <f>IF($D178="","",(IF($C178="","",IF(ISNA(SUMIF('26'!$V:$V,$C178,'26'!$AB:$AB)),0,SUMIF('26'!$V:$V,$C178,'26'!$AB:$AB)))-IF($D178="","",IF(ISNA(SUMIF('26'!$B:$B,$D178,'26'!$L:$L)),0,SUMIF('26'!$B:$B,$D178,'26'!$L:$L)))))</f>
        <v/>
      </c>
      <c r="AF178" s="36" t="str">
        <f>IF($D178="","",(IF($C178="","",IF(ISNA(SUMIF('27'!$V:$V,$C178,'27'!$AB:$AB)),0,SUMIF('27'!$V:$V,$C178,'27'!$AB:$AB)))-IF($D178="","",IF(ISNA(SUMIF('27'!$B:$B,$D178,'27'!$L:$L)),0,SUMIF('27'!$B:$B,$D178,'27'!$L:$L)))))</f>
        <v/>
      </c>
      <c r="AG178" s="36" t="str">
        <f>IF($D178="","",(IF($C178="","",IF(ISNA(SUMIF('28'!$V:$V,$C178,'28'!$AB:$AB)),0,SUMIF('28'!$V:$V,$C178,'28'!$AB:$AB)))-IF($D178="","",IF(ISNA(SUMIF('28'!$B:$B,$D178,'28'!$L:$L)),0,SUMIF('28'!$B:$B,$D178,'28'!$L:$L)))))</f>
        <v/>
      </c>
      <c r="AH178" s="36" t="str">
        <f>IF($D178="","",(IF($C178="","",IF(ISNA(SUMIF('29'!$V:$V,$C178,'29'!$AB:$AB)),0,SUMIF('29'!$V:$V,$C178,'29'!$AB:$AB)))-IF($D178="","",IF(ISNA(SUMIF('29'!$B:$B,$D178,'29'!$L:$L)),0,SUMIF('29'!$B:$B,$D178,'29'!$L:$L)))))</f>
        <v/>
      </c>
      <c r="AI178" s="36" t="str">
        <f>IF($D178="","",(IF($C178="","",IF(ISNA(SUMIF('30'!$V:$V,$C178,'30'!$AB:$AB)),0,SUMIF('30'!$V:$V,$C178,'30'!$AB:$AB)))-IF($D178="","",IF(ISNA(SUMIF('30'!$B:$B,$D178,'30'!$L:$L)),0,SUMIF('30'!$B:$B,$D178,'30'!$L:$L)))))</f>
        <v/>
      </c>
      <c r="AJ178" s="36" t="str">
        <f>IF($D178="","",(IF($C178="","",IF(ISNA(SUMIF('31'!$V:$V,$C178,'31'!$AB:$AB)),0,SUMIF('31'!$V:$V,$C178,'31'!$AB:$AB)))-IF($D178="","",IF(ISNA(SUMIF('31'!$B:$B,$D178,'31'!$L:$L)),0,SUMIF('31'!$B:$B,$D178,'31'!$L:$L)))))</f>
        <v/>
      </c>
      <c r="AK178" s="37" t="str">
        <f t="shared" ref="AK178:AK212" si="10">IF(D178="","",SUM(E178:AJ178))</f>
        <v/>
      </c>
      <c r="AL178" s="33" t="str">
        <f t="shared" ref="AL178:AL212" si="11">IF(D178="","",D178)</f>
        <v/>
      </c>
    </row>
    <row r="179" spans="1:38" ht="17.399999999999999" hidden="1">
      <c r="A179" s="20">
        <v>67</v>
      </c>
      <c r="C179" s="41" t="str">
        <f>IF(D179="","",VLOOKUP('CUADRO GENERADO'!D179,'BASE DATOS CONDUCTORES'!B:C,2,FALSE))</f>
        <v/>
      </c>
      <c r="D179" s="30" t="str">
        <f>IFERROR(VLOOKUP(A179,'BASE DATOS CONDUCTORES'!$Y$4:$AB$1001,4,FALSE),"")</f>
        <v/>
      </c>
      <c r="E179" s="36" t="str">
        <f>IF(ISNA(VLOOKUP(D179,SALDOS!B:C,2,FALSE)),"",VLOOKUP(D179,SALDOS!B:C,2,FALSE))</f>
        <v/>
      </c>
      <c r="F179" s="36" t="str">
        <f>IF($D179="","",(IF($C179="","",IF(ISNA(SUMIF('1'!$V:$V,$C179,'1'!$AB:$AB)),0,SUMIF('1'!$V:$V,$C179,'1'!$AB:$AB)))-IF($D179="","",IF(ISNA(SUMIF('1'!$B:$B,$D179,'1'!$L:$L)),0,SUMIF('1'!$B:$B,$D179,'1'!$L:$L)))))</f>
        <v/>
      </c>
      <c r="G179" s="36" t="str">
        <f>IF($D179="","",(IF($C179="","",IF(ISNA(SUMIF('2'!$V:$V,$C179,'2'!$AB:$AB)),0,SUMIF('2'!$V:$V,$C179,'2'!$AB:$AB)))-IF($D179="","",IF(ISNA(SUMIF('2'!$B:$B,$D179,'2'!$L:$L)),0,SUMIF('2'!$B:$B,$D179,'2'!$L:$L)))))</f>
        <v/>
      </c>
      <c r="H179" s="36" t="str">
        <f>IF($D179="","",(IF($C179="","",IF(ISNA(SUMIF('3'!$V:$V,$C179,'3'!$AB:$AB)),0,SUMIF('3'!$V:$V,$C179,'3'!$AB:$AB)))-IF($D179="","",IF(ISNA(SUMIF('3'!$B:$B,$D179,'3'!$L:$L)),0,SUMIF('3'!$B:$B,$D179,'3'!$L:$L)))))</f>
        <v/>
      </c>
      <c r="I179" s="36" t="str">
        <f>IF($D179="","",(IF($C179="","",IF(ISNA(SUMIF('4'!$V:$V,$C179,'4'!$AB:$AB)),0,SUMIF('4'!$V:$V,$C179,'4'!$AB:$AB)))-IF($D179="","",IF(ISNA(SUMIF('4'!$B:$B,$D179,'4'!$L:$L)),0,SUMIF('4'!$B:$B,$D179,'4'!$L:$L)))))</f>
        <v/>
      </c>
      <c r="J179" s="36" t="str">
        <f>IF($D179="","",(IF($C179="","",IF(ISNA(SUMIF('5'!$V:$V,$C179,'5'!$AB:$AB)),0,SUMIF('5'!$V:$V,$C179,'5'!$AB:$AB)))-IF($D179="","",IF(ISNA(SUMIF('5'!$B:$B,$D179,'5'!$L:$L)),0,SUMIF('5'!$B:$B,$D179,'5'!$L:$L)))))</f>
        <v/>
      </c>
      <c r="K179" s="36" t="str">
        <f>IF($D179="","",(IF($C179="","",IF(ISNA(SUMIF('6'!$V:$V,$C179,'6'!$AB:$AB)),0,SUMIF('6'!$V:$V,$C179,'6'!$AB:$AB)))-IF($D179="","",IF(ISNA(SUMIF('6'!$B:$B,$D179,'6'!$L:$L)),0,SUMIF('6'!$B:$B,$D179,'6'!$L:$L)))))</f>
        <v/>
      </c>
      <c r="L179" s="36" t="str">
        <f>IF($D179="","",(IF($C179="","",IF(ISNA(SUMIF('7'!$V:$V,$C179,'7'!$AB:$AB)),0,SUMIF('7'!$V:$V,$C179,'7'!$AB:$AB)))-IF($D179="","",IF(ISNA(SUMIF('7'!$B:$B,$D179,'7'!$L:$L)),0,SUMIF('7'!$B:$B,$D179,'7'!$L:$L)))))</f>
        <v/>
      </c>
      <c r="M179" s="36" t="str">
        <f>IF($D179="","",(IF($C179="","",IF(ISNA(SUMIF('8'!$V:$V,$C179,'8'!$AB:$AB)),0,SUMIF('8'!$V:$V,$C179,'8'!$AB:$AB)))-IF($D179="","",IF(ISNA(SUMIF('8'!$B:$B,$D179,'8'!$L:$L)),0,SUMIF('8'!$B:$B,$D179,'8'!$L:$L)))))</f>
        <v/>
      </c>
      <c r="N179" s="36" t="str">
        <f>IF($D179="","",(IF($C179="","",IF(ISNA(SUMIF('9'!$V:$V,$C179,'9'!$AB:$AB)),0,SUMIF('9'!$V:$V,$C179,'9'!$AB:$AB)))-IF($D179="","",IF(ISNA(SUMIF('9'!$B:$B,$D179,'9'!$L:$L)),0,SUMIF('9'!$B:$B,$D179,'9'!$L:$L)))))</f>
        <v/>
      </c>
      <c r="O179" s="36" t="str">
        <f>IF($D179="","",(IF($C179="","",IF(ISNA(SUMIF('10'!$V:$V,$C179,'10'!$AB:$AB)),0,SUMIF('10'!$V:$V,$C179,'10'!$AB:$AB)))-IF($D179="","",IF(ISNA(SUMIF('10'!$B:$B,$D179,'10'!$L:$L)),0,SUMIF('10'!$B:$B,$D179,'10'!$L:$L)))))</f>
        <v/>
      </c>
      <c r="P179" s="36" t="str">
        <f>IF($D179="","",(IF($C179="","",IF(ISNA(SUMIF('11'!$V:$V,$C179,'11'!$AB:$AB)),0,SUMIF('11'!$V:$V,$C179,'11'!$AB:$AB)))-IF($D179="","",IF(ISNA(SUMIF('11'!$B:$B,$D179,'11'!$L:$L)),0,SUMIF('11'!$B:$B,$D179,'11'!$L:$L)))))</f>
        <v/>
      </c>
      <c r="Q179" s="36" t="str">
        <f>IF($D179="","",(IF($C179="","",IF(ISNA(SUMIF('12'!$V:$V,$C179,'12'!$AB:$AB)),0,SUMIF('12'!$V:$V,$C179,'12'!$AB:$AB)))-IF($D179="","",IF(ISNA(SUMIF('12'!$B:$B,$D179,'12'!$L:$L)),0,SUMIF('12'!$B:$B,$D179,'12'!$L:$L)))))</f>
        <v/>
      </c>
      <c r="R179" s="36" t="str">
        <f>IF($D179="","",(IF($C179="","",IF(ISNA(SUMIF('13'!$V:$V,$C179,'13'!$AB:$AB)),0,SUMIF('13'!$V:$V,$C179,'13'!$AB:$AB)))-IF($D179="","",IF(ISNA(SUMIF('13'!$B:$B,$D179,'13'!$L:$L)),0,SUMIF('13'!$B:$B,$D179,'13'!$L:$L)))))</f>
        <v/>
      </c>
      <c r="S179" s="36" t="str">
        <f>IF($D179="","",(IF($C179="","",IF(ISNA(SUMIF('14'!$V:$V,$C179,'14'!$AB:$AB)),0,SUMIF('14'!$V:$V,$C179,'14'!$AB:$AB)))-IF($D179="","",IF(ISNA(SUMIF('14'!$B:$B,$D179,'14'!$L:$L)),0,SUMIF('14'!$B:$B,$D179,'14'!$L:$L)))))</f>
        <v/>
      </c>
      <c r="T179" s="36" t="str">
        <f>IF($D179="","",(IF($C179="","",IF(ISNA(SUMIF('15'!$V:$V,$C179,'15'!$AB:$AB)),0,SUMIF('15'!$V:$V,$C179,'15'!$AB:$AB)))-IF($D179="","",IF(ISNA(SUMIF('15'!$B:$B,$D179,'15'!$L:$L)),0,SUMIF('15'!$B:$B,$D179,'15'!$L:$L)))))</f>
        <v/>
      </c>
      <c r="U179" s="36" t="str">
        <f>IF($D179="","",(IF($C179="","",IF(ISNA(SUMIF('16'!$V:$V,$C179,'16'!$AB:$AB)),0,SUMIF('16'!$V:$V,$C179,'16'!$AB:$AB)))-IF($D179="","",IF(ISNA(SUMIF('16'!$B:$B,$D179,'16'!$L:$L)),0,SUMIF('16'!$B:$B,$D179,'16'!$L:$L)))))</f>
        <v/>
      </c>
      <c r="V179" s="36" t="str">
        <f>IF($D179="","",(IF($C179="","",IF(ISNA(SUMIF('17'!$V:$V,$C179,'17'!$AB:$AB)),0,SUMIF('17'!$V:$V,$C179,'17'!$AB:$AB)))-IF($D179="","",IF(ISNA(SUMIF('17'!$B:$B,$D179,'17'!$L:$L)),0,SUMIF('17'!$B:$B,$D179,'17'!$L:$L)))))</f>
        <v/>
      </c>
      <c r="W179" s="36" t="str">
        <f>IF($D179="","",(IF($C179="","",IF(ISNA(SUMIF('18'!$V:$V,$C179,'18'!$AB:$AB)),0,SUMIF('18'!$V:$V,$C179,'18'!$AB:$AB)))-IF($D179="","",IF(ISNA(SUMIF('18'!$B:$B,$D179,'18'!$L:$L)),0,SUMIF('18'!$B:$B,$D179,'18'!$L:$L)))))</f>
        <v/>
      </c>
      <c r="X179" s="36" t="str">
        <f>IF($D179="","",(IF($C179="","",IF(ISNA(SUMIF('19'!$V:$V,$C179,'19'!$AB:$AB)),0,SUMIF('19'!$V:$V,$C179,'19'!$AB:$AB)))-IF($D179="","",IF(ISNA(SUMIF('19'!$B:$B,$D179,'19'!$L:$L)),0,SUMIF('19'!$B:$B,$D179,'19'!$L:$L)))))</f>
        <v/>
      </c>
      <c r="Y179" s="36" t="str">
        <f>IF($D179="","",(IF($C179="","",IF(ISNA(SUMIF('20'!$V:$V,$C179,'20'!$AB:$AB)),0,SUMIF('20'!$V:$V,$C179,'20'!$AB:$AB)))-IF($D179="","",IF(ISNA(SUMIF('20'!$B:$B,$D179,'20'!$L:$L)),0,SUMIF('20'!$B:$B,$D179,'20'!$L:$L)))))</f>
        <v/>
      </c>
      <c r="Z179" s="36" t="str">
        <f>IF($D179="","",(IF($C179="","",IF(ISNA(SUMIF('21'!$V:$V,$C179,'21'!$AB:$AB)),0,SUMIF('21'!$V:$V,$C179,'21'!$AB:$AB)))-IF($D179="","",IF(ISNA(SUMIF('21'!$B:$B,$D179,'21'!$L:$L)),0,SUMIF('21'!$B:$B,$D179,'21'!$L:$L)))))</f>
        <v/>
      </c>
      <c r="AA179" s="36" t="str">
        <f>IF($D179="","",(IF($C179="","",IF(ISNA(SUMIF('22'!$V:$V,$C179,'22'!$AB:$AB)),0,SUMIF('22'!$V:$V,$C179,'22'!$AB:$AB)))-IF($D179="","",IF(ISNA(SUMIF('22'!$B:$B,$D179,'22'!$L:$L)),0,SUMIF('22'!$B:$B,$D179,'22'!$L:$L)))))</f>
        <v/>
      </c>
      <c r="AB179" s="36" t="str">
        <f>IF($D179="","",(IF($C179="","",IF(ISNA(SUMIF('23'!$V:$V,$C179,'23'!$AB:$AB)),0,SUMIF('23'!$V:$V,$C179,'23'!$AB:$AB)))-IF($D179="","",IF(ISNA(SUMIF('23'!$B:$B,$D179,'23'!$L:$L)),0,SUMIF('23'!$B:$B,$D179,'23'!$L:$L)))))</f>
        <v/>
      </c>
      <c r="AC179" s="36" t="str">
        <f>IF($D179="","",(IF($C179="","",IF(ISNA(SUMIF('24'!$V:$V,$C179,'24'!$AB:$AB)),0,SUMIF('24'!$V:$V,$C179,'24'!$AB:$AB)))-IF($D179="","",IF(ISNA(SUMIF('24'!$B:$B,$D179,'24'!$L:$L)),0,SUMIF('24'!$B:$B,$D179,'24'!$L:$L)))))</f>
        <v/>
      </c>
      <c r="AD179" s="36" t="str">
        <f>IF($D179="","",(IF($C179="","",IF(ISNA(SUMIF('25'!$V:$V,$C179,'25'!$AB:$AB)),0,SUMIF('25'!$V:$V,$C179,'25'!$AB:$AB)))-IF($D179="","",IF(ISNA(SUMIF('25'!$B:$B,$D179,'25'!$L:$L)),0,SUMIF('25'!$B:$B,$D179,'25'!$L:$L)))))</f>
        <v/>
      </c>
      <c r="AE179" s="36" t="str">
        <f>IF($D179="","",(IF($C179="","",IF(ISNA(SUMIF('26'!$V:$V,$C179,'26'!$AB:$AB)),0,SUMIF('26'!$V:$V,$C179,'26'!$AB:$AB)))-IF($D179="","",IF(ISNA(SUMIF('26'!$B:$B,$D179,'26'!$L:$L)),0,SUMIF('26'!$B:$B,$D179,'26'!$L:$L)))))</f>
        <v/>
      </c>
      <c r="AF179" s="36" t="str">
        <f>IF($D179="","",(IF($C179="","",IF(ISNA(SUMIF('27'!$V:$V,$C179,'27'!$AB:$AB)),0,SUMIF('27'!$V:$V,$C179,'27'!$AB:$AB)))-IF($D179="","",IF(ISNA(SUMIF('27'!$B:$B,$D179,'27'!$L:$L)),0,SUMIF('27'!$B:$B,$D179,'27'!$L:$L)))))</f>
        <v/>
      </c>
      <c r="AG179" s="36" t="str">
        <f>IF($D179="","",(IF($C179="","",IF(ISNA(SUMIF('28'!$V:$V,$C179,'28'!$AB:$AB)),0,SUMIF('28'!$V:$V,$C179,'28'!$AB:$AB)))-IF($D179="","",IF(ISNA(SUMIF('28'!$B:$B,$D179,'28'!$L:$L)),0,SUMIF('28'!$B:$B,$D179,'28'!$L:$L)))))</f>
        <v/>
      </c>
      <c r="AH179" s="36" t="str">
        <f>IF($D179="","",(IF($C179="","",IF(ISNA(SUMIF('29'!$V:$V,$C179,'29'!$AB:$AB)),0,SUMIF('29'!$V:$V,$C179,'29'!$AB:$AB)))-IF($D179="","",IF(ISNA(SUMIF('29'!$B:$B,$D179,'29'!$L:$L)),0,SUMIF('29'!$B:$B,$D179,'29'!$L:$L)))))</f>
        <v/>
      </c>
      <c r="AI179" s="36" t="str">
        <f>IF($D179="","",(IF($C179="","",IF(ISNA(SUMIF('30'!$V:$V,$C179,'30'!$AB:$AB)),0,SUMIF('30'!$V:$V,$C179,'30'!$AB:$AB)))-IF($D179="","",IF(ISNA(SUMIF('30'!$B:$B,$D179,'30'!$L:$L)),0,SUMIF('30'!$B:$B,$D179,'30'!$L:$L)))))</f>
        <v/>
      </c>
      <c r="AJ179" s="36" t="str">
        <f>IF($D179="","",(IF($C179="","",IF(ISNA(SUMIF('31'!$V:$V,$C179,'31'!$AB:$AB)),0,SUMIF('31'!$V:$V,$C179,'31'!$AB:$AB)))-IF($D179="","",IF(ISNA(SUMIF('31'!$B:$B,$D179,'31'!$L:$L)),0,SUMIF('31'!$B:$B,$D179,'31'!$L:$L)))))</f>
        <v/>
      </c>
      <c r="AK179" s="37" t="str">
        <f t="shared" si="10"/>
        <v/>
      </c>
      <c r="AL179" s="33" t="str">
        <f t="shared" si="11"/>
        <v/>
      </c>
    </row>
    <row r="180" spans="1:38" ht="17.399999999999999" hidden="1">
      <c r="A180" s="20">
        <v>68</v>
      </c>
      <c r="C180" s="41" t="str">
        <f>IF(D180="","",VLOOKUP('CUADRO GENERADO'!D180,'BASE DATOS CONDUCTORES'!B:C,2,FALSE))</f>
        <v/>
      </c>
      <c r="D180" s="30" t="str">
        <f>IFERROR(VLOOKUP(A180,'BASE DATOS CONDUCTORES'!$Y$4:$AB$1001,4,FALSE),"")</f>
        <v/>
      </c>
      <c r="E180" s="36" t="str">
        <f>IF(ISNA(VLOOKUP(D180,SALDOS!B:C,2,FALSE)),"",VLOOKUP(D180,SALDOS!B:C,2,FALSE))</f>
        <v/>
      </c>
      <c r="F180" s="36" t="str">
        <f>IF($D180="","",(IF($C180="","",IF(ISNA(SUMIF('1'!$V:$V,$C180,'1'!$AB:$AB)),0,SUMIF('1'!$V:$V,$C180,'1'!$AB:$AB)))-IF($D180="","",IF(ISNA(SUMIF('1'!$B:$B,$D180,'1'!$L:$L)),0,SUMIF('1'!$B:$B,$D180,'1'!$L:$L)))))</f>
        <v/>
      </c>
      <c r="G180" s="36" t="str">
        <f>IF($D180="","",(IF($C180="","",IF(ISNA(SUMIF('2'!$V:$V,$C180,'2'!$AB:$AB)),0,SUMIF('2'!$V:$V,$C180,'2'!$AB:$AB)))-IF($D180="","",IF(ISNA(SUMIF('2'!$B:$B,$D180,'2'!$L:$L)),0,SUMIF('2'!$B:$B,$D180,'2'!$L:$L)))))</f>
        <v/>
      </c>
      <c r="H180" s="36" t="str">
        <f>IF($D180="","",(IF($C180="","",IF(ISNA(SUMIF('3'!$V:$V,$C180,'3'!$AB:$AB)),0,SUMIF('3'!$V:$V,$C180,'3'!$AB:$AB)))-IF($D180="","",IF(ISNA(SUMIF('3'!$B:$B,$D180,'3'!$L:$L)),0,SUMIF('3'!$B:$B,$D180,'3'!$L:$L)))))</f>
        <v/>
      </c>
      <c r="I180" s="36" t="str">
        <f>IF($D180="","",(IF($C180="","",IF(ISNA(SUMIF('4'!$V:$V,$C180,'4'!$AB:$AB)),0,SUMIF('4'!$V:$V,$C180,'4'!$AB:$AB)))-IF($D180="","",IF(ISNA(SUMIF('4'!$B:$B,$D180,'4'!$L:$L)),0,SUMIF('4'!$B:$B,$D180,'4'!$L:$L)))))</f>
        <v/>
      </c>
      <c r="J180" s="36" t="str">
        <f>IF($D180="","",(IF($C180="","",IF(ISNA(SUMIF('5'!$V:$V,$C180,'5'!$AB:$AB)),0,SUMIF('5'!$V:$V,$C180,'5'!$AB:$AB)))-IF($D180="","",IF(ISNA(SUMIF('5'!$B:$B,$D180,'5'!$L:$L)),0,SUMIF('5'!$B:$B,$D180,'5'!$L:$L)))))</f>
        <v/>
      </c>
      <c r="K180" s="36" t="str">
        <f>IF($D180="","",(IF($C180="","",IF(ISNA(SUMIF('6'!$V:$V,$C180,'6'!$AB:$AB)),0,SUMIF('6'!$V:$V,$C180,'6'!$AB:$AB)))-IF($D180="","",IF(ISNA(SUMIF('6'!$B:$B,$D180,'6'!$L:$L)),0,SUMIF('6'!$B:$B,$D180,'6'!$L:$L)))))</f>
        <v/>
      </c>
      <c r="L180" s="36" t="str">
        <f>IF($D180="","",(IF($C180="","",IF(ISNA(SUMIF('7'!$V:$V,$C180,'7'!$AB:$AB)),0,SUMIF('7'!$V:$V,$C180,'7'!$AB:$AB)))-IF($D180="","",IF(ISNA(SUMIF('7'!$B:$B,$D180,'7'!$L:$L)),0,SUMIF('7'!$B:$B,$D180,'7'!$L:$L)))))</f>
        <v/>
      </c>
      <c r="M180" s="36" t="str">
        <f>IF($D180="","",(IF($C180="","",IF(ISNA(SUMIF('8'!$V:$V,$C180,'8'!$AB:$AB)),0,SUMIF('8'!$V:$V,$C180,'8'!$AB:$AB)))-IF($D180="","",IF(ISNA(SUMIF('8'!$B:$B,$D180,'8'!$L:$L)),0,SUMIF('8'!$B:$B,$D180,'8'!$L:$L)))))</f>
        <v/>
      </c>
      <c r="N180" s="36" t="str">
        <f>IF($D180="","",(IF($C180="","",IF(ISNA(SUMIF('9'!$V:$V,$C180,'9'!$AB:$AB)),0,SUMIF('9'!$V:$V,$C180,'9'!$AB:$AB)))-IF($D180="","",IF(ISNA(SUMIF('9'!$B:$B,$D180,'9'!$L:$L)),0,SUMIF('9'!$B:$B,$D180,'9'!$L:$L)))))</f>
        <v/>
      </c>
      <c r="O180" s="36" t="str">
        <f>IF($D180="","",(IF($C180="","",IF(ISNA(SUMIF('10'!$V:$V,$C180,'10'!$AB:$AB)),0,SUMIF('10'!$V:$V,$C180,'10'!$AB:$AB)))-IF($D180="","",IF(ISNA(SUMIF('10'!$B:$B,$D180,'10'!$L:$L)),0,SUMIF('10'!$B:$B,$D180,'10'!$L:$L)))))</f>
        <v/>
      </c>
      <c r="P180" s="36" t="str">
        <f>IF($D180="","",(IF($C180="","",IF(ISNA(SUMIF('11'!$V:$V,$C180,'11'!$AB:$AB)),0,SUMIF('11'!$V:$V,$C180,'11'!$AB:$AB)))-IF($D180="","",IF(ISNA(SUMIF('11'!$B:$B,$D180,'11'!$L:$L)),0,SUMIF('11'!$B:$B,$D180,'11'!$L:$L)))))</f>
        <v/>
      </c>
      <c r="Q180" s="36" t="str">
        <f>IF($D180="","",(IF($C180="","",IF(ISNA(SUMIF('12'!$V:$V,$C180,'12'!$AB:$AB)),0,SUMIF('12'!$V:$V,$C180,'12'!$AB:$AB)))-IF($D180="","",IF(ISNA(SUMIF('12'!$B:$B,$D180,'12'!$L:$L)),0,SUMIF('12'!$B:$B,$D180,'12'!$L:$L)))))</f>
        <v/>
      </c>
      <c r="R180" s="36" t="str">
        <f>IF($D180="","",(IF($C180="","",IF(ISNA(SUMIF('13'!$V:$V,$C180,'13'!$AB:$AB)),0,SUMIF('13'!$V:$V,$C180,'13'!$AB:$AB)))-IF($D180="","",IF(ISNA(SUMIF('13'!$B:$B,$D180,'13'!$L:$L)),0,SUMIF('13'!$B:$B,$D180,'13'!$L:$L)))))</f>
        <v/>
      </c>
      <c r="S180" s="36" t="str">
        <f>IF($D180="","",(IF($C180="","",IF(ISNA(SUMIF('14'!$V:$V,$C180,'14'!$AB:$AB)),0,SUMIF('14'!$V:$V,$C180,'14'!$AB:$AB)))-IF($D180="","",IF(ISNA(SUMIF('14'!$B:$B,$D180,'14'!$L:$L)),0,SUMIF('14'!$B:$B,$D180,'14'!$L:$L)))))</f>
        <v/>
      </c>
      <c r="T180" s="36" t="str">
        <f>IF($D180="","",(IF($C180="","",IF(ISNA(SUMIF('15'!$V:$V,$C180,'15'!$AB:$AB)),0,SUMIF('15'!$V:$V,$C180,'15'!$AB:$AB)))-IF($D180="","",IF(ISNA(SUMIF('15'!$B:$B,$D180,'15'!$L:$L)),0,SUMIF('15'!$B:$B,$D180,'15'!$L:$L)))))</f>
        <v/>
      </c>
      <c r="U180" s="36" t="str">
        <f>IF($D180="","",(IF($C180="","",IF(ISNA(SUMIF('16'!$V:$V,$C180,'16'!$AB:$AB)),0,SUMIF('16'!$V:$V,$C180,'16'!$AB:$AB)))-IF($D180="","",IF(ISNA(SUMIF('16'!$B:$B,$D180,'16'!$L:$L)),0,SUMIF('16'!$B:$B,$D180,'16'!$L:$L)))))</f>
        <v/>
      </c>
      <c r="V180" s="36" t="str">
        <f>IF($D180="","",(IF($C180="","",IF(ISNA(SUMIF('17'!$V:$V,$C180,'17'!$AB:$AB)),0,SUMIF('17'!$V:$V,$C180,'17'!$AB:$AB)))-IF($D180="","",IF(ISNA(SUMIF('17'!$B:$B,$D180,'17'!$L:$L)),0,SUMIF('17'!$B:$B,$D180,'17'!$L:$L)))))</f>
        <v/>
      </c>
      <c r="W180" s="36" t="str">
        <f>IF($D180="","",(IF($C180="","",IF(ISNA(SUMIF('18'!$V:$V,$C180,'18'!$AB:$AB)),0,SUMIF('18'!$V:$V,$C180,'18'!$AB:$AB)))-IF($D180="","",IF(ISNA(SUMIF('18'!$B:$B,$D180,'18'!$L:$L)),0,SUMIF('18'!$B:$B,$D180,'18'!$L:$L)))))</f>
        <v/>
      </c>
      <c r="X180" s="36" t="str">
        <f>IF($D180="","",(IF($C180="","",IF(ISNA(SUMIF('19'!$V:$V,$C180,'19'!$AB:$AB)),0,SUMIF('19'!$V:$V,$C180,'19'!$AB:$AB)))-IF($D180="","",IF(ISNA(SUMIF('19'!$B:$B,$D180,'19'!$L:$L)),0,SUMIF('19'!$B:$B,$D180,'19'!$L:$L)))))</f>
        <v/>
      </c>
      <c r="Y180" s="36" t="str">
        <f>IF($D180="","",(IF($C180="","",IF(ISNA(SUMIF('20'!$V:$V,$C180,'20'!$AB:$AB)),0,SUMIF('20'!$V:$V,$C180,'20'!$AB:$AB)))-IF($D180="","",IF(ISNA(SUMIF('20'!$B:$B,$D180,'20'!$L:$L)),0,SUMIF('20'!$B:$B,$D180,'20'!$L:$L)))))</f>
        <v/>
      </c>
      <c r="Z180" s="36" t="str">
        <f>IF($D180="","",(IF($C180="","",IF(ISNA(SUMIF('21'!$V:$V,$C180,'21'!$AB:$AB)),0,SUMIF('21'!$V:$V,$C180,'21'!$AB:$AB)))-IF($D180="","",IF(ISNA(SUMIF('21'!$B:$B,$D180,'21'!$L:$L)),0,SUMIF('21'!$B:$B,$D180,'21'!$L:$L)))))</f>
        <v/>
      </c>
      <c r="AA180" s="36" t="str">
        <f>IF($D180="","",(IF($C180="","",IF(ISNA(SUMIF('22'!$V:$V,$C180,'22'!$AB:$AB)),0,SUMIF('22'!$V:$V,$C180,'22'!$AB:$AB)))-IF($D180="","",IF(ISNA(SUMIF('22'!$B:$B,$D180,'22'!$L:$L)),0,SUMIF('22'!$B:$B,$D180,'22'!$L:$L)))))</f>
        <v/>
      </c>
      <c r="AB180" s="36" t="str">
        <f>IF($D180="","",(IF($C180="","",IF(ISNA(SUMIF('23'!$V:$V,$C180,'23'!$AB:$AB)),0,SUMIF('23'!$V:$V,$C180,'23'!$AB:$AB)))-IF($D180="","",IF(ISNA(SUMIF('23'!$B:$B,$D180,'23'!$L:$L)),0,SUMIF('23'!$B:$B,$D180,'23'!$L:$L)))))</f>
        <v/>
      </c>
      <c r="AC180" s="36" t="str">
        <f>IF($D180="","",(IF($C180="","",IF(ISNA(SUMIF('24'!$V:$V,$C180,'24'!$AB:$AB)),0,SUMIF('24'!$V:$V,$C180,'24'!$AB:$AB)))-IF($D180="","",IF(ISNA(SUMIF('24'!$B:$B,$D180,'24'!$L:$L)),0,SUMIF('24'!$B:$B,$D180,'24'!$L:$L)))))</f>
        <v/>
      </c>
      <c r="AD180" s="36" t="str">
        <f>IF($D180="","",(IF($C180="","",IF(ISNA(SUMIF('25'!$V:$V,$C180,'25'!$AB:$AB)),0,SUMIF('25'!$V:$V,$C180,'25'!$AB:$AB)))-IF($D180="","",IF(ISNA(SUMIF('25'!$B:$B,$D180,'25'!$L:$L)),0,SUMIF('25'!$B:$B,$D180,'25'!$L:$L)))))</f>
        <v/>
      </c>
      <c r="AE180" s="36" t="str">
        <f>IF($D180="","",(IF($C180="","",IF(ISNA(SUMIF('26'!$V:$V,$C180,'26'!$AB:$AB)),0,SUMIF('26'!$V:$V,$C180,'26'!$AB:$AB)))-IF($D180="","",IF(ISNA(SUMIF('26'!$B:$B,$D180,'26'!$L:$L)),0,SUMIF('26'!$B:$B,$D180,'26'!$L:$L)))))</f>
        <v/>
      </c>
      <c r="AF180" s="36" t="str">
        <f>IF($D180="","",(IF($C180="","",IF(ISNA(SUMIF('27'!$V:$V,$C180,'27'!$AB:$AB)),0,SUMIF('27'!$V:$V,$C180,'27'!$AB:$AB)))-IF($D180="","",IF(ISNA(SUMIF('27'!$B:$B,$D180,'27'!$L:$L)),0,SUMIF('27'!$B:$B,$D180,'27'!$L:$L)))))</f>
        <v/>
      </c>
      <c r="AG180" s="36" t="str">
        <f>IF($D180="","",(IF($C180="","",IF(ISNA(SUMIF('28'!$V:$V,$C180,'28'!$AB:$AB)),0,SUMIF('28'!$V:$V,$C180,'28'!$AB:$AB)))-IF($D180="","",IF(ISNA(SUMIF('28'!$B:$B,$D180,'28'!$L:$L)),0,SUMIF('28'!$B:$B,$D180,'28'!$L:$L)))))</f>
        <v/>
      </c>
      <c r="AH180" s="36" t="str">
        <f>IF($D180="","",(IF($C180="","",IF(ISNA(SUMIF('29'!$V:$V,$C180,'29'!$AB:$AB)),0,SUMIF('29'!$V:$V,$C180,'29'!$AB:$AB)))-IF($D180="","",IF(ISNA(SUMIF('29'!$B:$B,$D180,'29'!$L:$L)),0,SUMIF('29'!$B:$B,$D180,'29'!$L:$L)))))</f>
        <v/>
      </c>
      <c r="AI180" s="36" t="str">
        <f>IF($D180="","",(IF($C180="","",IF(ISNA(SUMIF('30'!$V:$V,$C180,'30'!$AB:$AB)),0,SUMIF('30'!$V:$V,$C180,'30'!$AB:$AB)))-IF($D180="","",IF(ISNA(SUMIF('30'!$B:$B,$D180,'30'!$L:$L)),0,SUMIF('30'!$B:$B,$D180,'30'!$L:$L)))))</f>
        <v/>
      </c>
      <c r="AJ180" s="36" t="str">
        <f>IF($D180="","",(IF($C180="","",IF(ISNA(SUMIF('31'!$V:$V,$C180,'31'!$AB:$AB)),0,SUMIF('31'!$V:$V,$C180,'31'!$AB:$AB)))-IF($D180="","",IF(ISNA(SUMIF('31'!$B:$B,$D180,'31'!$L:$L)),0,SUMIF('31'!$B:$B,$D180,'31'!$L:$L)))))</f>
        <v/>
      </c>
      <c r="AK180" s="37" t="str">
        <f t="shared" si="10"/>
        <v/>
      </c>
      <c r="AL180" s="33" t="str">
        <f t="shared" si="11"/>
        <v/>
      </c>
    </row>
    <row r="181" spans="1:38" ht="17.399999999999999" hidden="1">
      <c r="A181" s="20">
        <v>69</v>
      </c>
      <c r="C181" s="41" t="str">
        <f>IF(D181="","",VLOOKUP('CUADRO GENERADO'!D181,'BASE DATOS CONDUCTORES'!B:C,2,FALSE))</f>
        <v/>
      </c>
      <c r="D181" s="30" t="str">
        <f>IFERROR(VLOOKUP(A181,'BASE DATOS CONDUCTORES'!$Y$4:$AB$1001,4,FALSE),"")</f>
        <v/>
      </c>
      <c r="E181" s="36" t="str">
        <f>IF(ISNA(VLOOKUP(D181,SALDOS!B:C,2,FALSE)),"",VLOOKUP(D181,SALDOS!B:C,2,FALSE))</f>
        <v/>
      </c>
      <c r="F181" s="36" t="str">
        <f>IF($D181="","",(IF($C181="","",IF(ISNA(SUMIF('1'!$V:$V,$C181,'1'!$AB:$AB)),0,SUMIF('1'!$V:$V,$C181,'1'!$AB:$AB)))-IF($D181="","",IF(ISNA(SUMIF('1'!$B:$B,$D181,'1'!$L:$L)),0,SUMIF('1'!$B:$B,$D181,'1'!$L:$L)))))</f>
        <v/>
      </c>
      <c r="G181" s="36" t="str">
        <f>IF($D181="","",(IF($C181="","",IF(ISNA(SUMIF('2'!$V:$V,$C181,'2'!$AB:$AB)),0,SUMIF('2'!$V:$V,$C181,'2'!$AB:$AB)))-IF($D181="","",IF(ISNA(SUMIF('2'!$B:$B,$D181,'2'!$L:$L)),0,SUMIF('2'!$B:$B,$D181,'2'!$L:$L)))))</f>
        <v/>
      </c>
      <c r="H181" s="36" t="str">
        <f>IF($D181="","",(IF($C181="","",IF(ISNA(SUMIF('3'!$V:$V,$C181,'3'!$AB:$AB)),0,SUMIF('3'!$V:$V,$C181,'3'!$AB:$AB)))-IF($D181="","",IF(ISNA(SUMIF('3'!$B:$B,$D181,'3'!$L:$L)),0,SUMIF('3'!$B:$B,$D181,'3'!$L:$L)))))</f>
        <v/>
      </c>
      <c r="I181" s="36" t="str">
        <f>IF($D181="","",(IF($C181="","",IF(ISNA(SUMIF('4'!$V:$V,$C181,'4'!$AB:$AB)),0,SUMIF('4'!$V:$V,$C181,'4'!$AB:$AB)))-IF($D181="","",IF(ISNA(SUMIF('4'!$B:$B,$D181,'4'!$L:$L)),0,SUMIF('4'!$B:$B,$D181,'4'!$L:$L)))))</f>
        <v/>
      </c>
      <c r="J181" s="36" t="str">
        <f>IF($D181="","",(IF($C181="","",IF(ISNA(SUMIF('5'!$V:$V,$C181,'5'!$AB:$AB)),0,SUMIF('5'!$V:$V,$C181,'5'!$AB:$AB)))-IF($D181="","",IF(ISNA(SUMIF('5'!$B:$B,$D181,'5'!$L:$L)),0,SUMIF('5'!$B:$B,$D181,'5'!$L:$L)))))</f>
        <v/>
      </c>
      <c r="K181" s="36" t="str">
        <f>IF($D181="","",(IF($C181="","",IF(ISNA(SUMIF('6'!$V:$V,$C181,'6'!$AB:$AB)),0,SUMIF('6'!$V:$V,$C181,'6'!$AB:$AB)))-IF($D181="","",IF(ISNA(SUMIF('6'!$B:$B,$D181,'6'!$L:$L)),0,SUMIF('6'!$B:$B,$D181,'6'!$L:$L)))))</f>
        <v/>
      </c>
      <c r="L181" s="36" t="str">
        <f>IF($D181="","",(IF($C181="","",IF(ISNA(SUMIF('7'!$V:$V,$C181,'7'!$AB:$AB)),0,SUMIF('7'!$V:$V,$C181,'7'!$AB:$AB)))-IF($D181="","",IF(ISNA(SUMIF('7'!$B:$B,$D181,'7'!$L:$L)),0,SUMIF('7'!$B:$B,$D181,'7'!$L:$L)))))</f>
        <v/>
      </c>
      <c r="M181" s="36" t="str">
        <f>IF($D181="","",(IF($C181="","",IF(ISNA(SUMIF('8'!$V:$V,$C181,'8'!$AB:$AB)),0,SUMIF('8'!$V:$V,$C181,'8'!$AB:$AB)))-IF($D181="","",IF(ISNA(SUMIF('8'!$B:$B,$D181,'8'!$L:$L)),0,SUMIF('8'!$B:$B,$D181,'8'!$L:$L)))))</f>
        <v/>
      </c>
      <c r="N181" s="36" t="str">
        <f>IF($D181="","",(IF($C181="","",IF(ISNA(SUMIF('9'!$V:$V,$C181,'9'!$AB:$AB)),0,SUMIF('9'!$V:$V,$C181,'9'!$AB:$AB)))-IF($D181="","",IF(ISNA(SUMIF('9'!$B:$B,$D181,'9'!$L:$L)),0,SUMIF('9'!$B:$B,$D181,'9'!$L:$L)))))</f>
        <v/>
      </c>
      <c r="O181" s="36" t="str">
        <f>IF($D181="","",(IF($C181="","",IF(ISNA(SUMIF('10'!$V:$V,$C181,'10'!$AB:$AB)),0,SUMIF('10'!$V:$V,$C181,'10'!$AB:$AB)))-IF($D181="","",IF(ISNA(SUMIF('10'!$B:$B,$D181,'10'!$L:$L)),0,SUMIF('10'!$B:$B,$D181,'10'!$L:$L)))))</f>
        <v/>
      </c>
      <c r="P181" s="36" t="str">
        <f>IF($D181="","",(IF($C181="","",IF(ISNA(SUMIF('11'!$V:$V,$C181,'11'!$AB:$AB)),0,SUMIF('11'!$V:$V,$C181,'11'!$AB:$AB)))-IF($D181="","",IF(ISNA(SUMIF('11'!$B:$B,$D181,'11'!$L:$L)),0,SUMIF('11'!$B:$B,$D181,'11'!$L:$L)))))</f>
        <v/>
      </c>
      <c r="Q181" s="36" t="str">
        <f>IF($D181="","",(IF($C181="","",IF(ISNA(SUMIF('12'!$V:$V,$C181,'12'!$AB:$AB)),0,SUMIF('12'!$V:$V,$C181,'12'!$AB:$AB)))-IF($D181="","",IF(ISNA(SUMIF('12'!$B:$B,$D181,'12'!$L:$L)),0,SUMIF('12'!$B:$B,$D181,'12'!$L:$L)))))</f>
        <v/>
      </c>
      <c r="R181" s="36" t="str">
        <f>IF($D181="","",(IF($C181="","",IF(ISNA(SUMIF('13'!$V:$V,$C181,'13'!$AB:$AB)),0,SUMIF('13'!$V:$V,$C181,'13'!$AB:$AB)))-IF($D181="","",IF(ISNA(SUMIF('13'!$B:$B,$D181,'13'!$L:$L)),0,SUMIF('13'!$B:$B,$D181,'13'!$L:$L)))))</f>
        <v/>
      </c>
      <c r="S181" s="36" t="str">
        <f>IF($D181="","",(IF($C181="","",IF(ISNA(SUMIF('14'!$V:$V,$C181,'14'!$AB:$AB)),0,SUMIF('14'!$V:$V,$C181,'14'!$AB:$AB)))-IF($D181="","",IF(ISNA(SUMIF('14'!$B:$B,$D181,'14'!$L:$L)),0,SUMIF('14'!$B:$B,$D181,'14'!$L:$L)))))</f>
        <v/>
      </c>
      <c r="T181" s="36" t="str">
        <f>IF($D181="","",(IF($C181="","",IF(ISNA(SUMIF('15'!$V:$V,$C181,'15'!$AB:$AB)),0,SUMIF('15'!$V:$V,$C181,'15'!$AB:$AB)))-IF($D181="","",IF(ISNA(SUMIF('15'!$B:$B,$D181,'15'!$L:$L)),0,SUMIF('15'!$B:$B,$D181,'15'!$L:$L)))))</f>
        <v/>
      </c>
      <c r="U181" s="36" t="str">
        <f>IF($D181="","",(IF($C181="","",IF(ISNA(SUMIF('16'!$V:$V,$C181,'16'!$AB:$AB)),0,SUMIF('16'!$V:$V,$C181,'16'!$AB:$AB)))-IF($D181="","",IF(ISNA(SUMIF('16'!$B:$B,$D181,'16'!$L:$L)),0,SUMIF('16'!$B:$B,$D181,'16'!$L:$L)))))</f>
        <v/>
      </c>
      <c r="V181" s="36" t="str">
        <f>IF($D181="","",(IF($C181="","",IF(ISNA(SUMIF('17'!$V:$V,$C181,'17'!$AB:$AB)),0,SUMIF('17'!$V:$V,$C181,'17'!$AB:$AB)))-IF($D181="","",IF(ISNA(SUMIF('17'!$B:$B,$D181,'17'!$L:$L)),0,SUMIF('17'!$B:$B,$D181,'17'!$L:$L)))))</f>
        <v/>
      </c>
      <c r="W181" s="36" t="str">
        <f>IF($D181="","",(IF($C181="","",IF(ISNA(SUMIF('18'!$V:$V,$C181,'18'!$AB:$AB)),0,SUMIF('18'!$V:$V,$C181,'18'!$AB:$AB)))-IF($D181="","",IF(ISNA(SUMIF('18'!$B:$B,$D181,'18'!$L:$L)),0,SUMIF('18'!$B:$B,$D181,'18'!$L:$L)))))</f>
        <v/>
      </c>
      <c r="X181" s="36" t="str">
        <f>IF($D181="","",(IF($C181="","",IF(ISNA(SUMIF('19'!$V:$V,$C181,'19'!$AB:$AB)),0,SUMIF('19'!$V:$V,$C181,'19'!$AB:$AB)))-IF($D181="","",IF(ISNA(SUMIF('19'!$B:$B,$D181,'19'!$L:$L)),0,SUMIF('19'!$B:$B,$D181,'19'!$L:$L)))))</f>
        <v/>
      </c>
      <c r="Y181" s="36" t="str">
        <f>IF($D181="","",(IF($C181="","",IF(ISNA(SUMIF('20'!$V:$V,$C181,'20'!$AB:$AB)),0,SUMIF('20'!$V:$V,$C181,'20'!$AB:$AB)))-IF($D181="","",IF(ISNA(SUMIF('20'!$B:$B,$D181,'20'!$L:$L)),0,SUMIF('20'!$B:$B,$D181,'20'!$L:$L)))))</f>
        <v/>
      </c>
      <c r="Z181" s="36" t="str">
        <f>IF($D181="","",(IF($C181="","",IF(ISNA(SUMIF('21'!$V:$V,$C181,'21'!$AB:$AB)),0,SUMIF('21'!$V:$V,$C181,'21'!$AB:$AB)))-IF($D181="","",IF(ISNA(SUMIF('21'!$B:$B,$D181,'21'!$L:$L)),0,SUMIF('21'!$B:$B,$D181,'21'!$L:$L)))))</f>
        <v/>
      </c>
      <c r="AA181" s="36" t="str">
        <f>IF($D181="","",(IF($C181="","",IF(ISNA(SUMIF('22'!$V:$V,$C181,'22'!$AB:$AB)),0,SUMIF('22'!$V:$V,$C181,'22'!$AB:$AB)))-IF($D181="","",IF(ISNA(SUMIF('22'!$B:$B,$D181,'22'!$L:$L)),0,SUMIF('22'!$B:$B,$D181,'22'!$L:$L)))))</f>
        <v/>
      </c>
      <c r="AB181" s="36" t="str">
        <f>IF($D181="","",(IF($C181="","",IF(ISNA(SUMIF('23'!$V:$V,$C181,'23'!$AB:$AB)),0,SUMIF('23'!$V:$V,$C181,'23'!$AB:$AB)))-IF($D181="","",IF(ISNA(SUMIF('23'!$B:$B,$D181,'23'!$L:$L)),0,SUMIF('23'!$B:$B,$D181,'23'!$L:$L)))))</f>
        <v/>
      </c>
      <c r="AC181" s="36" t="str">
        <f>IF($D181="","",(IF($C181="","",IF(ISNA(SUMIF('24'!$V:$V,$C181,'24'!$AB:$AB)),0,SUMIF('24'!$V:$V,$C181,'24'!$AB:$AB)))-IF($D181="","",IF(ISNA(SUMIF('24'!$B:$B,$D181,'24'!$L:$L)),0,SUMIF('24'!$B:$B,$D181,'24'!$L:$L)))))</f>
        <v/>
      </c>
      <c r="AD181" s="36" t="str">
        <f>IF($D181="","",(IF($C181="","",IF(ISNA(SUMIF('25'!$V:$V,$C181,'25'!$AB:$AB)),0,SUMIF('25'!$V:$V,$C181,'25'!$AB:$AB)))-IF($D181="","",IF(ISNA(SUMIF('25'!$B:$B,$D181,'25'!$L:$L)),0,SUMIF('25'!$B:$B,$D181,'25'!$L:$L)))))</f>
        <v/>
      </c>
      <c r="AE181" s="36" t="str">
        <f>IF($D181="","",(IF($C181="","",IF(ISNA(SUMIF('26'!$V:$V,$C181,'26'!$AB:$AB)),0,SUMIF('26'!$V:$V,$C181,'26'!$AB:$AB)))-IF($D181="","",IF(ISNA(SUMIF('26'!$B:$B,$D181,'26'!$L:$L)),0,SUMIF('26'!$B:$B,$D181,'26'!$L:$L)))))</f>
        <v/>
      </c>
      <c r="AF181" s="36" t="str">
        <f>IF($D181="","",(IF($C181="","",IF(ISNA(SUMIF('27'!$V:$V,$C181,'27'!$AB:$AB)),0,SUMIF('27'!$V:$V,$C181,'27'!$AB:$AB)))-IF($D181="","",IF(ISNA(SUMIF('27'!$B:$B,$D181,'27'!$L:$L)),0,SUMIF('27'!$B:$B,$D181,'27'!$L:$L)))))</f>
        <v/>
      </c>
      <c r="AG181" s="36" t="str">
        <f>IF($D181="","",(IF($C181="","",IF(ISNA(SUMIF('28'!$V:$V,$C181,'28'!$AB:$AB)),0,SUMIF('28'!$V:$V,$C181,'28'!$AB:$AB)))-IF($D181="","",IF(ISNA(SUMIF('28'!$B:$B,$D181,'28'!$L:$L)),0,SUMIF('28'!$B:$B,$D181,'28'!$L:$L)))))</f>
        <v/>
      </c>
      <c r="AH181" s="36" t="str">
        <f>IF($D181="","",(IF($C181="","",IF(ISNA(SUMIF('29'!$V:$V,$C181,'29'!$AB:$AB)),0,SUMIF('29'!$V:$V,$C181,'29'!$AB:$AB)))-IF($D181="","",IF(ISNA(SUMIF('29'!$B:$B,$D181,'29'!$L:$L)),0,SUMIF('29'!$B:$B,$D181,'29'!$L:$L)))))</f>
        <v/>
      </c>
      <c r="AI181" s="36" t="str">
        <f>IF($D181="","",(IF($C181="","",IF(ISNA(SUMIF('30'!$V:$V,$C181,'30'!$AB:$AB)),0,SUMIF('30'!$V:$V,$C181,'30'!$AB:$AB)))-IF($D181="","",IF(ISNA(SUMIF('30'!$B:$B,$D181,'30'!$L:$L)),0,SUMIF('30'!$B:$B,$D181,'30'!$L:$L)))))</f>
        <v/>
      </c>
      <c r="AJ181" s="36" t="str">
        <f>IF($D181="","",(IF($C181="","",IF(ISNA(SUMIF('31'!$V:$V,$C181,'31'!$AB:$AB)),0,SUMIF('31'!$V:$V,$C181,'31'!$AB:$AB)))-IF($D181="","",IF(ISNA(SUMIF('31'!$B:$B,$D181,'31'!$L:$L)),0,SUMIF('31'!$B:$B,$D181,'31'!$L:$L)))))</f>
        <v/>
      </c>
      <c r="AK181" s="37" t="str">
        <f t="shared" si="10"/>
        <v/>
      </c>
      <c r="AL181" s="33" t="str">
        <f t="shared" si="11"/>
        <v/>
      </c>
    </row>
    <row r="182" spans="1:38" ht="17.399999999999999" hidden="1">
      <c r="A182" s="20">
        <v>70</v>
      </c>
      <c r="C182" s="41" t="str">
        <f>IF(D182="","",VLOOKUP('CUADRO GENERADO'!D182,'BASE DATOS CONDUCTORES'!B:C,2,FALSE))</f>
        <v/>
      </c>
      <c r="D182" s="30" t="str">
        <f>IFERROR(VLOOKUP(A182,'BASE DATOS CONDUCTORES'!$Y$4:$AB$1001,4,FALSE),"")</f>
        <v/>
      </c>
      <c r="E182" s="36" t="str">
        <f>IF(ISNA(VLOOKUP(D182,SALDOS!B:C,2,FALSE)),"",VLOOKUP(D182,SALDOS!B:C,2,FALSE))</f>
        <v/>
      </c>
      <c r="F182" s="36" t="str">
        <f>IF($D182="","",(IF($C182="","",IF(ISNA(SUMIF('1'!$V:$V,$C182,'1'!$AB:$AB)),0,SUMIF('1'!$V:$V,$C182,'1'!$AB:$AB)))-IF($D182="","",IF(ISNA(SUMIF('1'!$B:$B,$D182,'1'!$L:$L)),0,SUMIF('1'!$B:$B,$D182,'1'!$L:$L)))))</f>
        <v/>
      </c>
      <c r="G182" s="36" t="str">
        <f>IF($D182="","",(IF($C182="","",IF(ISNA(SUMIF('2'!$V:$V,$C182,'2'!$AB:$AB)),0,SUMIF('2'!$V:$V,$C182,'2'!$AB:$AB)))-IF($D182="","",IF(ISNA(SUMIF('2'!$B:$B,$D182,'2'!$L:$L)),0,SUMIF('2'!$B:$B,$D182,'2'!$L:$L)))))</f>
        <v/>
      </c>
      <c r="H182" s="36" t="str">
        <f>IF($D182="","",(IF($C182="","",IF(ISNA(SUMIF('3'!$V:$V,$C182,'3'!$AB:$AB)),0,SUMIF('3'!$V:$V,$C182,'3'!$AB:$AB)))-IF($D182="","",IF(ISNA(SUMIF('3'!$B:$B,$D182,'3'!$L:$L)),0,SUMIF('3'!$B:$B,$D182,'3'!$L:$L)))))</f>
        <v/>
      </c>
      <c r="I182" s="36" t="str">
        <f>IF($D182="","",(IF($C182="","",IF(ISNA(SUMIF('4'!$V:$V,$C182,'4'!$AB:$AB)),0,SUMIF('4'!$V:$V,$C182,'4'!$AB:$AB)))-IF($D182="","",IF(ISNA(SUMIF('4'!$B:$B,$D182,'4'!$L:$L)),0,SUMIF('4'!$B:$B,$D182,'4'!$L:$L)))))</f>
        <v/>
      </c>
      <c r="J182" s="36" t="str">
        <f>IF($D182="","",(IF($C182="","",IF(ISNA(SUMIF('5'!$V:$V,$C182,'5'!$AB:$AB)),0,SUMIF('5'!$V:$V,$C182,'5'!$AB:$AB)))-IF($D182="","",IF(ISNA(SUMIF('5'!$B:$B,$D182,'5'!$L:$L)),0,SUMIF('5'!$B:$B,$D182,'5'!$L:$L)))))</f>
        <v/>
      </c>
      <c r="K182" s="36" t="str">
        <f>IF($D182="","",(IF($C182="","",IF(ISNA(SUMIF('6'!$V:$V,$C182,'6'!$AB:$AB)),0,SUMIF('6'!$V:$V,$C182,'6'!$AB:$AB)))-IF($D182="","",IF(ISNA(SUMIF('6'!$B:$B,$D182,'6'!$L:$L)),0,SUMIF('6'!$B:$B,$D182,'6'!$L:$L)))))</f>
        <v/>
      </c>
      <c r="L182" s="36" t="str">
        <f>IF($D182="","",(IF($C182="","",IF(ISNA(SUMIF('7'!$V:$V,$C182,'7'!$AB:$AB)),0,SUMIF('7'!$V:$V,$C182,'7'!$AB:$AB)))-IF($D182="","",IF(ISNA(SUMIF('7'!$B:$B,$D182,'7'!$L:$L)),0,SUMIF('7'!$B:$B,$D182,'7'!$L:$L)))))</f>
        <v/>
      </c>
      <c r="M182" s="36" t="str">
        <f>IF($D182="","",(IF($C182="","",IF(ISNA(SUMIF('8'!$V:$V,$C182,'8'!$AB:$AB)),0,SUMIF('8'!$V:$V,$C182,'8'!$AB:$AB)))-IF($D182="","",IF(ISNA(SUMIF('8'!$B:$B,$D182,'8'!$L:$L)),0,SUMIF('8'!$B:$B,$D182,'8'!$L:$L)))))</f>
        <v/>
      </c>
      <c r="N182" s="36" t="str">
        <f>IF($D182="","",(IF($C182="","",IF(ISNA(SUMIF('9'!$V:$V,$C182,'9'!$AB:$AB)),0,SUMIF('9'!$V:$V,$C182,'9'!$AB:$AB)))-IF($D182="","",IF(ISNA(SUMIF('9'!$B:$B,$D182,'9'!$L:$L)),0,SUMIF('9'!$B:$B,$D182,'9'!$L:$L)))))</f>
        <v/>
      </c>
      <c r="O182" s="36" t="str">
        <f>IF($D182="","",(IF($C182="","",IF(ISNA(SUMIF('10'!$V:$V,$C182,'10'!$AB:$AB)),0,SUMIF('10'!$V:$V,$C182,'10'!$AB:$AB)))-IF($D182="","",IF(ISNA(SUMIF('10'!$B:$B,$D182,'10'!$L:$L)),0,SUMIF('10'!$B:$B,$D182,'10'!$L:$L)))))</f>
        <v/>
      </c>
      <c r="P182" s="36" t="str">
        <f>IF($D182="","",(IF($C182="","",IF(ISNA(SUMIF('11'!$V:$V,$C182,'11'!$AB:$AB)),0,SUMIF('11'!$V:$V,$C182,'11'!$AB:$AB)))-IF($D182="","",IF(ISNA(SUMIF('11'!$B:$B,$D182,'11'!$L:$L)),0,SUMIF('11'!$B:$B,$D182,'11'!$L:$L)))))</f>
        <v/>
      </c>
      <c r="Q182" s="36" t="str">
        <f>IF($D182="","",(IF($C182="","",IF(ISNA(SUMIF('12'!$V:$V,$C182,'12'!$AB:$AB)),0,SUMIF('12'!$V:$V,$C182,'12'!$AB:$AB)))-IF($D182="","",IF(ISNA(SUMIF('12'!$B:$B,$D182,'12'!$L:$L)),0,SUMIF('12'!$B:$B,$D182,'12'!$L:$L)))))</f>
        <v/>
      </c>
      <c r="R182" s="36" t="str">
        <f>IF($D182="","",(IF($C182="","",IF(ISNA(SUMIF('13'!$V:$V,$C182,'13'!$AB:$AB)),0,SUMIF('13'!$V:$V,$C182,'13'!$AB:$AB)))-IF($D182="","",IF(ISNA(SUMIF('13'!$B:$B,$D182,'13'!$L:$L)),0,SUMIF('13'!$B:$B,$D182,'13'!$L:$L)))))</f>
        <v/>
      </c>
      <c r="S182" s="36" t="str">
        <f>IF($D182="","",(IF($C182="","",IF(ISNA(SUMIF('14'!$V:$V,$C182,'14'!$AB:$AB)),0,SUMIF('14'!$V:$V,$C182,'14'!$AB:$AB)))-IF($D182="","",IF(ISNA(SUMIF('14'!$B:$B,$D182,'14'!$L:$L)),0,SUMIF('14'!$B:$B,$D182,'14'!$L:$L)))))</f>
        <v/>
      </c>
      <c r="T182" s="36" t="str">
        <f>IF($D182="","",(IF($C182="","",IF(ISNA(SUMIF('15'!$V:$V,$C182,'15'!$AB:$AB)),0,SUMIF('15'!$V:$V,$C182,'15'!$AB:$AB)))-IF($D182="","",IF(ISNA(SUMIF('15'!$B:$B,$D182,'15'!$L:$L)),0,SUMIF('15'!$B:$B,$D182,'15'!$L:$L)))))</f>
        <v/>
      </c>
      <c r="U182" s="36" t="str">
        <f>IF($D182="","",(IF($C182="","",IF(ISNA(SUMIF('16'!$V:$V,$C182,'16'!$AB:$AB)),0,SUMIF('16'!$V:$V,$C182,'16'!$AB:$AB)))-IF($D182="","",IF(ISNA(SUMIF('16'!$B:$B,$D182,'16'!$L:$L)),0,SUMIF('16'!$B:$B,$D182,'16'!$L:$L)))))</f>
        <v/>
      </c>
      <c r="V182" s="36" t="str">
        <f>IF($D182="","",(IF($C182="","",IF(ISNA(SUMIF('17'!$V:$V,$C182,'17'!$AB:$AB)),0,SUMIF('17'!$V:$V,$C182,'17'!$AB:$AB)))-IF($D182="","",IF(ISNA(SUMIF('17'!$B:$B,$D182,'17'!$L:$L)),0,SUMIF('17'!$B:$B,$D182,'17'!$L:$L)))))</f>
        <v/>
      </c>
      <c r="W182" s="36" t="str">
        <f>IF($D182="","",(IF($C182="","",IF(ISNA(SUMIF('18'!$V:$V,$C182,'18'!$AB:$AB)),0,SUMIF('18'!$V:$V,$C182,'18'!$AB:$AB)))-IF($D182="","",IF(ISNA(SUMIF('18'!$B:$B,$D182,'18'!$L:$L)),0,SUMIF('18'!$B:$B,$D182,'18'!$L:$L)))))</f>
        <v/>
      </c>
      <c r="X182" s="36" t="str">
        <f>IF($D182="","",(IF($C182="","",IF(ISNA(SUMIF('19'!$V:$V,$C182,'19'!$AB:$AB)),0,SUMIF('19'!$V:$V,$C182,'19'!$AB:$AB)))-IF($D182="","",IF(ISNA(SUMIF('19'!$B:$B,$D182,'19'!$L:$L)),0,SUMIF('19'!$B:$B,$D182,'19'!$L:$L)))))</f>
        <v/>
      </c>
      <c r="Y182" s="36" t="str">
        <f>IF($D182="","",(IF($C182="","",IF(ISNA(SUMIF('20'!$V:$V,$C182,'20'!$AB:$AB)),0,SUMIF('20'!$V:$V,$C182,'20'!$AB:$AB)))-IF($D182="","",IF(ISNA(SUMIF('20'!$B:$B,$D182,'20'!$L:$L)),0,SUMIF('20'!$B:$B,$D182,'20'!$L:$L)))))</f>
        <v/>
      </c>
      <c r="Z182" s="36" t="str">
        <f>IF($D182="","",(IF($C182="","",IF(ISNA(SUMIF('21'!$V:$V,$C182,'21'!$AB:$AB)),0,SUMIF('21'!$V:$V,$C182,'21'!$AB:$AB)))-IF($D182="","",IF(ISNA(SUMIF('21'!$B:$B,$D182,'21'!$L:$L)),0,SUMIF('21'!$B:$B,$D182,'21'!$L:$L)))))</f>
        <v/>
      </c>
      <c r="AA182" s="36" t="str">
        <f>IF($D182="","",(IF($C182="","",IF(ISNA(SUMIF('22'!$V:$V,$C182,'22'!$AB:$AB)),0,SUMIF('22'!$V:$V,$C182,'22'!$AB:$AB)))-IF($D182="","",IF(ISNA(SUMIF('22'!$B:$B,$D182,'22'!$L:$L)),0,SUMIF('22'!$B:$B,$D182,'22'!$L:$L)))))</f>
        <v/>
      </c>
      <c r="AB182" s="36" t="str">
        <f>IF($D182="","",(IF($C182="","",IF(ISNA(SUMIF('23'!$V:$V,$C182,'23'!$AB:$AB)),0,SUMIF('23'!$V:$V,$C182,'23'!$AB:$AB)))-IF($D182="","",IF(ISNA(SUMIF('23'!$B:$B,$D182,'23'!$L:$L)),0,SUMIF('23'!$B:$B,$D182,'23'!$L:$L)))))</f>
        <v/>
      </c>
      <c r="AC182" s="36" t="str">
        <f>IF($D182="","",(IF($C182="","",IF(ISNA(SUMIF('24'!$V:$V,$C182,'24'!$AB:$AB)),0,SUMIF('24'!$V:$V,$C182,'24'!$AB:$AB)))-IF($D182="","",IF(ISNA(SUMIF('24'!$B:$B,$D182,'24'!$L:$L)),0,SUMIF('24'!$B:$B,$D182,'24'!$L:$L)))))</f>
        <v/>
      </c>
      <c r="AD182" s="36" t="str">
        <f>IF($D182="","",(IF($C182="","",IF(ISNA(SUMIF('25'!$V:$V,$C182,'25'!$AB:$AB)),0,SUMIF('25'!$V:$V,$C182,'25'!$AB:$AB)))-IF($D182="","",IF(ISNA(SUMIF('25'!$B:$B,$D182,'25'!$L:$L)),0,SUMIF('25'!$B:$B,$D182,'25'!$L:$L)))))</f>
        <v/>
      </c>
      <c r="AE182" s="36" t="str">
        <f>IF($D182="","",(IF($C182="","",IF(ISNA(SUMIF('26'!$V:$V,$C182,'26'!$AB:$AB)),0,SUMIF('26'!$V:$V,$C182,'26'!$AB:$AB)))-IF($D182="","",IF(ISNA(SUMIF('26'!$B:$B,$D182,'26'!$L:$L)),0,SUMIF('26'!$B:$B,$D182,'26'!$L:$L)))))</f>
        <v/>
      </c>
      <c r="AF182" s="36" t="str">
        <f>IF($D182="","",(IF($C182="","",IF(ISNA(SUMIF('27'!$V:$V,$C182,'27'!$AB:$AB)),0,SUMIF('27'!$V:$V,$C182,'27'!$AB:$AB)))-IF($D182="","",IF(ISNA(SUMIF('27'!$B:$B,$D182,'27'!$L:$L)),0,SUMIF('27'!$B:$B,$D182,'27'!$L:$L)))))</f>
        <v/>
      </c>
      <c r="AG182" s="36" t="str">
        <f>IF($D182="","",(IF($C182="","",IF(ISNA(SUMIF('28'!$V:$V,$C182,'28'!$AB:$AB)),0,SUMIF('28'!$V:$V,$C182,'28'!$AB:$AB)))-IF($D182="","",IF(ISNA(SUMIF('28'!$B:$B,$D182,'28'!$L:$L)),0,SUMIF('28'!$B:$B,$D182,'28'!$L:$L)))))</f>
        <v/>
      </c>
      <c r="AH182" s="36" t="str">
        <f>IF($D182="","",(IF($C182="","",IF(ISNA(SUMIF('29'!$V:$V,$C182,'29'!$AB:$AB)),0,SUMIF('29'!$V:$V,$C182,'29'!$AB:$AB)))-IF($D182="","",IF(ISNA(SUMIF('29'!$B:$B,$D182,'29'!$L:$L)),0,SUMIF('29'!$B:$B,$D182,'29'!$L:$L)))))</f>
        <v/>
      </c>
      <c r="AI182" s="36" t="str">
        <f>IF($D182="","",(IF($C182="","",IF(ISNA(SUMIF('30'!$V:$V,$C182,'30'!$AB:$AB)),0,SUMIF('30'!$V:$V,$C182,'30'!$AB:$AB)))-IF($D182="","",IF(ISNA(SUMIF('30'!$B:$B,$D182,'30'!$L:$L)),0,SUMIF('30'!$B:$B,$D182,'30'!$L:$L)))))</f>
        <v/>
      </c>
      <c r="AJ182" s="36" t="str">
        <f>IF($D182="","",(IF($C182="","",IF(ISNA(SUMIF('31'!$V:$V,$C182,'31'!$AB:$AB)),0,SUMIF('31'!$V:$V,$C182,'31'!$AB:$AB)))-IF($D182="","",IF(ISNA(SUMIF('31'!$B:$B,$D182,'31'!$L:$L)),0,SUMIF('31'!$B:$B,$D182,'31'!$L:$L)))))</f>
        <v/>
      </c>
      <c r="AK182" s="37" t="str">
        <f t="shared" si="10"/>
        <v/>
      </c>
      <c r="AL182" s="33" t="str">
        <f t="shared" si="11"/>
        <v/>
      </c>
    </row>
    <row r="183" spans="1:38" ht="17.399999999999999" hidden="1">
      <c r="A183" s="20">
        <v>71</v>
      </c>
      <c r="C183" s="41" t="str">
        <f>IF(D183="","",VLOOKUP('CUADRO GENERADO'!D183,'BASE DATOS CONDUCTORES'!B:C,2,FALSE))</f>
        <v/>
      </c>
      <c r="D183" s="30" t="str">
        <f>IFERROR(VLOOKUP(A183,'BASE DATOS CONDUCTORES'!$Y$4:$AB$1001,4,FALSE),"")</f>
        <v/>
      </c>
      <c r="E183" s="36" t="str">
        <f>IF(ISNA(VLOOKUP(D183,SALDOS!B:C,2,FALSE)),"",VLOOKUP(D183,SALDOS!B:C,2,FALSE))</f>
        <v/>
      </c>
      <c r="F183" s="36" t="str">
        <f>IF($D183="","",(IF($C183="","",IF(ISNA(SUMIF('1'!$V:$V,$C183,'1'!$AB:$AB)),0,SUMIF('1'!$V:$V,$C183,'1'!$AB:$AB)))-IF($D183="","",IF(ISNA(SUMIF('1'!$B:$B,$D183,'1'!$L:$L)),0,SUMIF('1'!$B:$B,$D183,'1'!$L:$L)))))</f>
        <v/>
      </c>
      <c r="G183" s="36" t="str">
        <f>IF($D183="","",(IF($C183="","",IF(ISNA(SUMIF('2'!$V:$V,$C183,'2'!$AB:$AB)),0,SUMIF('2'!$V:$V,$C183,'2'!$AB:$AB)))-IF($D183="","",IF(ISNA(SUMIF('2'!$B:$B,$D183,'2'!$L:$L)),0,SUMIF('2'!$B:$B,$D183,'2'!$L:$L)))))</f>
        <v/>
      </c>
      <c r="H183" s="36" t="str">
        <f>IF($D183="","",(IF($C183="","",IF(ISNA(SUMIF('3'!$V:$V,$C183,'3'!$AB:$AB)),0,SUMIF('3'!$V:$V,$C183,'3'!$AB:$AB)))-IF($D183="","",IF(ISNA(SUMIF('3'!$B:$B,$D183,'3'!$L:$L)),0,SUMIF('3'!$B:$B,$D183,'3'!$L:$L)))))</f>
        <v/>
      </c>
      <c r="I183" s="36" t="str">
        <f>IF($D183="","",(IF($C183="","",IF(ISNA(SUMIF('4'!$V:$V,$C183,'4'!$AB:$AB)),0,SUMIF('4'!$V:$V,$C183,'4'!$AB:$AB)))-IF($D183="","",IF(ISNA(SUMIF('4'!$B:$B,$D183,'4'!$L:$L)),0,SUMIF('4'!$B:$B,$D183,'4'!$L:$L)))))</f>
        <v/>
      </c>
      <c r="J183" s="36" t="str">
        <f>IF($D183="","",(IF($C183="","",IF(ISNA(SUMIF('5'!$V:$V,$C183,'5'!$AB:$AB)),0,SUMIF('5'!$V:$V,$C183,'5'!$AB:$AB)))-IF($D183="","",IF(ISNA(SUMIF('5'!$B:$B,$D183,'5'!$L:$L)),0,SUMIF('5'!$B:$B,$D183,'5'!$L:$L)))))</f>
        <v/>
      </c>
      <c r="K183" s="36" t="str">
        <f>IF($D183="","",(IF($C183="","",IF(ISNA(SUMIF('6'!$V:$V,$C183,'6'!$AB:$AB)),0,SUMIF('6'!$V:$V,$C183,'6'!$AB:$AB)))-IF($D183="","",IF(ISNA(SUMIF('6'!$B:$B,$D183,'6'!$L:$L)),0,SUMIF('6'!$B:$B,$D183,'6'!$L:$L)))))</f>
        <v/>
      </c>
      <c r="L183" s="36" t="str">
        <f>IF($D183="","",(IF($C183="","",IF(ISNA(SUMIF('7'!$V:$V,$C183,'7'!$AB:$AB)),0,SUMIF('7'!$V:$V,$C183,'7'!$AB:$AB)))-IF($D183="","",IF(ISNA(SUMIF('7'!$B:$B,$D183,'7'!$L:$L)),0,SUMIF('7'!$B:$B,$D183,'7'!$L:$L)))))</f>
        <v/>
      </c>
      <c r="M183" s="36" t="str">
        <f>IF($D183="","",(IF($C183="","",IF(ISNA(SUMIF('8'!$V:$V,$C183,'8'!$AB:$AB)),0,SUMIF('8'!$V:$V,$C183,'8'!$AB:$AB)))-IF($D183="","",IF(ISNA(SUMIF('8'!$B:$B,$D183,'8'!$L:$L)),0,SUMIF('8'!$B:$B,$D183,'8'!$L:$L)))))</f>
        <v/>
      </c>
      <c r="N183" s="36" t="str">
        <f>IF($D183="","",(IF($C183="","",IF(ISNA(SUMIF('9'!$V:$V,$C183,'9'!$AB:$AB)),0,SUMIF('9'!$V:$V,$C183,'9'!$AB:$AB)))-IF($D183="","",IF(ISNA(SUMIF('9'!$B:$B,$D183,'9'!$L:$L)),0,SUMIF('9'!$B:$B,$D183,'9'!$L:$L)))))</f>
        <v/>
      </c>
      <c r="O183" s="36" t="str">
        <f>IF($D183="","",(IF($C183="","",IF(ISNA(SUMIF('10'!$V:$V,$C183,'10'!$AB:$AB)),0,SUMIF('10'!$V:$V,$C183,'10'!$AB:$AB)))-IF($D183="","",IF(ISNA(SUMIF('10'!$B:$B,$D183,'10'!$L:$L)),0,SUMIF('10'!$B:$B,$D183,'10'!$L:$L)))))</f>
        <v/>
      </c>
      <c r="P183" s="36" t="str">
        <f>IF($D183="","",(IF($C183="","",IF(ISNA(SUMIF('11'!$V:$V,$C183,'11'!$AB:$AB)),0,SUMIF('11'!$V:$V,$C183,'11'!$AB:$AB)))-IF($D183="","",IF(ISNA(SUMIF('11'!$B:$B,$D183,'11'!$L:$L)),0,SUMIF('11'!$B:$B,$D183,'11'!$L:$L)))))</f>
        <v/>
      </c>
      <c r="Q183" s="36" t="str">
        <f>IF($D183="","",(IF($C183="","",IF(ISNA(SUMIF('12'!$V:$V,$C183,'12'!$AB:$AB)),0,SUMIF('12'!$V:$V,$C183,'12'!$AB:$AB)))-IF($D183="","",IF(ISNA(SUMIF('12'!$B:$B,$D183,'12'!$L:$L)),0,SUMIF('12'!$B:$B,$D183,'12'!$L:$L)))))</f>
        <v/>
      </c>
      <c r="R183" s="36" t="str">
        <f>IF($D183="","",(IF($C183="","",IF(ISNA(SUMIF('13'!$V:$V,$C183,'13'!$AB:$AB)),0,SUMIF('13'!$V:$V,$C183,'13'!$AB:$AB)))-IF($D183="","",IF(ISNA(SUMIF('13'!$B:$B,$D183,'13'!$L:$L)),0,SUMIF('13'!$B:$B,$D183,'13'!$L:$L)))))</f>
        <v/>
      </c>
      <c r="S183" s="36" t="str">
        <f>IF($D183="","",(IF($C183="","",IF(ISNA(SUMIF('14'!$V:$V,$C183,'14'!$AB:$AB)),0,SUMIF('14'!$V:$V,$C183,'14'!$AB:$AB)))-IF($D183="","",IF(ISNA(SUMIF('14'!$B:$B,$D183,'14'!$L:$L)),0,SUMIF('14'!$B:$B,$D183,'14'!$L:$L)))))</f>
        <v/>
      </c>
      <c r="T183" s="36" t="str">
        <f>IF($D183="","",(IF($C183="","",IF(ISNA(SUMIF('15'!$V:$V,$C183,'15'!$AB:$AB)),0,SUMIF('15'!$V:$V,$C183,'15'!$AB:$AB)))-IF($D183="","",IF(ISNA(SUMIF('15'!$B:$B,$D183,'15'!$L:$L)),0,SUMIF('15'!$B:$B,$D183,'15'!$L:$L)))))</f>
        <v/>
      </c>
      <c r="U183" s="36" t="str">
        <f>IF($D183="","",(IF($C183="","",IF(ISNA(SUMIF('16'!$V:$V,$C183,'16'!$AB:$AB)),0,SUMIF('16'!$V:$V,$C183,'16'!$AB:$AB)))-IF($D183="","",IF(ISNA(SUMIF('16'!$B:$B,$D183,'16'!$L:$L)),0,SUMIF('16'!$B:$B,$D183,'16'!$L:$L)))))</f>
        <v/>
      </c>
      <c r="V183" s="36" t="str">
        <f>IF($D183="","",(IF($C183="","",IF(ISNA(SUMIF('17'!$V:$V,$C183,'17'!$AB:$AB)),0,SUMIF('17'!$V:$V,$C183,'17'!$AB:$AB)))-IF($D183="","",IF(ISNA(SUMIF('17'!$B:$B,$D183,'17'!$L:$L)),0,SUMIF('17'!$B:$B,$D183,'17'!$L:$L)))))</f>
        <v/>
      </c>
      <c r="W183" s="36" t="str">
        <f>IF($D183="","",(IF($C183="","",IF(ISNA(SUMIF('18'!$V:$V,$C183,'18'!$AB:$AB)),0,SUMIF('18'!$V:$V,$C183,'18'!$AB:$AB)))-IF($D183="","",IF(ISNA(SUMIF('18'!$B:$B,$D183,'18'!$L:$L)),0,SUMIF('18'!$B:$B,$D183,'18'!$L:$L)))))</f>
        <v/>
      </c>
      <c r="X183" s="36" t="str">
        <f>IF($D183="","",(IF($C183="","",IF(ISNA(SUMIF('19'!$V:$V,$C183,'19'!$AB:$AB)),0,SUMIF('19'!$V:$V,$C183,'19'!$AB:$AB)))-IF($D183="","",IF(ISNA(SUMIF('19'!$B:$B,$D183,'19'!$L:$L)),0,SUMIF('19'!$B:$B,$D183,'19'!$L:$L)))))</f>
        <v/>
      </c>
      <c r="Y183" s="36" t="str">
        <f>IF($D183="","",(IF($C183="","",IF(ISNA(SUMIF('20'!$V:$V,$C183,'20'!$AB:$AB)),0,SUMIF('20'!$V:$V,$C183,'20'!$AB:$AB)))-IF($D183="","",IF(ISNA(SUMIF('20'!$B:$B,$D183,'20'!$L:$L)),0,SUMIF('20'!$B:$B,$D183,'20'!$L:$L)))))</f>
        <v/>
      </c>
      <c r="Z183" s="36" t="str">
        <f>IF($D183="","",(IF($C183="","",IF(ISNA(SUMIF('21'!$V:$V,$C183,'21'!$AB:$AB)),0,SUMIF('21'!$V:$V,$C183,'21'!$AB:$AB)))-IF($D183="","",IF(ISNA(SUMIF('21'!$B:$B,$D183,'21'!$L:$L)),0,SUMIF('21'!$B:$B,$D183,'21'!$L:$L)))))</f>
        <v/>
      </c>
      <c r="AA183" s="36" t="str">
        <f>IF($D183="","",(IF($C183="","",IF(ISNA(SUMIF('22'!$V:$V,$C183,'22'!$AB:$AB)),0,SUMIF('22'!$V:$V,$C183,'22'!$AB:$AB)))-IF($D183="","",IF(ISNA(SUMIF('22'!$B:$B,$D183,'22'!$L:$L)),0,SUMIF('22'!$B:$B,$D183,'22'!$L:$L)))))</f>
        <v/>
      </c>
      <c r="AB183" s="36" t="str">
        <f>IF($D183="","",(IF($C183="","",IF(ISNA(SUMIF('23'!$V:$V,$C183,'23'!$AB:$AB)),0,SUMIF('23'!$V:$V,$C183,'23'!$AB:$AB)))-IF($D183="","",IF(ISNA(SUMIF('23'!$B:$B,$D183,'23'!$L:$L)),0,SUMIF('23'!$B:$B,$D183,'23'!$L:$L)))))</f>
        <v/>
      </c>
      <c r="AC183" s="36" t="str">
        <f>IF($D183="","",(IF($C183="","",IF(ISNA(SUMIF('24'!$V:$V,$C183,'24'!$AB:$AB)),0,SUMIF('24'!$V:$V,$C183,'24'!$AB:$AB)))-IF($D183="","",IF(ISNA(SUMIF('24'!$B:$B,$D183,'24'!$L:$L)),0,SUMIF('24'!$B:$B,$D183,'24'!$L:$L)))))</f>
        <v/>
      </c>
      <c r="AD183" s="36" t="str">
        <f>IF($D183="","",(IF($C183="","",IF(ISNA(SUMIF('25'!$V:$V,$C183,'25'!$AB:$AB)),0,SUMIF('25'!$V:$V,$C183,'25'!$AB:$AB)))-IF($D183="","",IF(ISNA(SUMIF('25'!$B:$B,$D183,'25'!$L:$L)),0,SUMIF('25'!$B:$B,$D183,'25'!$L:$L)))))</f>
        <v/>
      </c>
      <c r="AE183" s="36" t="str">
        <f>IF($D183="","",(IF($C183="","",IF(ISNA(SUMIF('26'!$V:$V,$C183,'26'!$AB:$AB)),0,SUMIF('26'!$V:$V,$C183,'26'!$AB:$AB)))-IF($D183="","",IF(ISNA(SUMIF('26'!$B:$B,$D183,'26'!$L:$L)),0,SUMIF('26'!$B:$B,$D183,'26'!$L:$L)))))</f>
        <v/>
      </c>
      <c r="AF183" s="36" t="str">
        <f>IF($D183="","",(IF($C183="","",IF(ISNA(SUMIF('27'!$V:$V,$C183,'27'!$AB:$AB)),0,SUMIF('27'!$V:$V,$C183,'27'!$AB:$AB)))-IF($D183="","",IF(ISNA(SUMIF('27'!$B:$B,$D183,'27'!$L:$L)),0,SUMIF('27'!$B:$B,$D183,'27'!$L:$L)))))</f>
        <v/>
      </c>
      <c r="AG183" s="36" t="str">
        <f>IF($D183="","",(IF($C183="","",IF(ISNA(SUMIF('28'!$V:$V,$C183,'28'!$AB:$AB)),0,SUMIF('28'!$V:$V,$C183,'28'!$AB:$AB)))-IF($D183="","",IF(ISNA(SUMIF('28'!$B:$B,$D183,'28'!$L:$L)),0,SUMIF('28'!$B:$B,$D183,'28'!$L:$L)))))</f>
        <v/>
      </c>
      <c r="AH183" s="36" t="str">
        <f>IF($D183="","",(IF($C183="","",IF(ISNA(SUMIF('29'!$V:$V,$C183,'29'!$AB:$AB)),0,SUMIF('29'!$V:$V,$C183,'29'!$AB:$AB)))-IF($D183="","",IF(ISNA(SUMIF('29'!$B:$B,$D183,'29'!$L:$L)),0,SUMIF('29'!$B:$B,$D183,'29'!$L:$L)))))</f>
        <v/>
      </c>
      <c r="AI183" s="36" t="str">
        <f>IF($D183="","",(IF($C183="","",IF(ISNA(SUMIF('30'!$V:$V,$C183,'30'!$AB:$AB)),0,SUMIF('30'!$V:$V,$C183,'30'!$AB:$AB)))-IF($D183="","",IF(ISNA(SUMIF('30'!$B:$B,$D183,'30'!$L:$L)),0,SUMIF('30'!$B:$B,$D183,'30'!$L:$L)))))</f>
        <v/>
      </c>
      <c r="AJ183" s="36" t="str">
        <f>IF($D183="","",(IF($C183="","",IF(ISNA(SUMIF('31'!$V:$V,$C183,'31'!$AB:$AB)),0,SUMIF('31'!$V:$V,$C183,'31'!$AB:$AB)))-IF($D183="","",IF(ISNA(SUMIF('31'!$B:$B,$D183,'31'!$L:$L)),0,SUMIF('31'!$B:$B,$D183,'31'!$L:$L)))))</f>
        <v/>
      </c>
      <c r="AK183" s="37" t="str">
        <f t="shared" si="10"/>
        <v/>
      </c>
      <c r="AL183" s="33" t="str">
        <f t="shared" si="11"/>
        <v/>
      </c>
    </row>
    <row r="184" spans="1:38" ht="17.399999999999999" hidden="1">
      <c r="A184" s="20">
        <v>72</v>
      </c>
      <c r="C184" s="41" t="str">
        <f>IF(D184="","",VLOOKUP('CUADRO GENERADO'!D184,'BASE DATOS CONDUCTORES'!B:C,2,FALSE))</f>
        <v/>
      </c>
      <c r="D184" s="30" t="str">
        <f>IFERROR(VLOOKUP(A184,'BASE DATOS CONDUCTORES'!$Y$4:$AB$1001,4,FALSE),"")</f>
        <v/>
      </c>
      <c r="E184" s="36" t="str">
        <f>IF(ISNA(VLOOKUP(D184,SALDOS!B:C,2,FALSE)),"",VLOOKUP(D184,SALDOS!B:C,2,FALSE))</f>
        <v/>
      </c>
      <c r="F184" s="36" t="str">
        <f>IF($D184="","",(IF($C184="","",IF(ISNA(SUMIF('1'!$V:$V,$C184,'1'!$AB:$AB)),0,SUMIF('1'!$V:$V,$C184,'1'!$AB:$AB)))-IF($D184="","",IF(ISNA(SUMIF('1'!$B:$B,$D184,'1'!$L:$L)),0,SUMIF('1'!$B:$B,$D184,'1'!$L:$L)))))</f>
        <v/>
      </c>
      <c r="G184" s="36" t="str">
        <f>IF($D184="","",(IF($C184="","",IF(ISNA(SUMIF('2'!$V:$V,$C184,'2'!$AB:$AB)),0,SUMIF('2'!$V:$V,$C184,'2'!$AB:$AB)))-IF($D184="","",IF(ISNA(SUMIF('2'!$B:$B,$D184,'2'!$L:$L)),0,SUMIF('2'!$B:$B,$D184,'2'!$L:$L)))))</f>
        <v/>
      </c>
      <c r="H184" s="36" t="str">
        <f>IF($D184="","",(IF($C184="","",IF(ISNA(SUMIF('3'!$V:$V,$C184,'3'!$AB:$AB)),0,SUMIF('3'!$V:$V,$C184,'3'!$AB:$AB)))-IF($D184="","",IF(ISNA(SUMIF('3'!$B:$B,$D184,'3'!$L:$L)),0,SUMIF('3'!$B:$B,$D184,'3'!$L:$L)))))</f>
        <v/>
      </c>
      <c r="I184" s="36" t="str">
        <f>IF($D184="","",(IF($C184="","",IF(ISNA(SUMIF('4'!$V:$V,$C184,'4'!$AB:$AB)),0,SUMIF('4'!$V:$V,$C184,'4'!$AB:$AB)))-IF($D184="","",IF(ISNA(SUMIF('4'!$B:$B,$D184,'4'!$L:$L)),0,SUMIF('4'!$B:$B,$D184,'4'!$L:$L)))))</f>
        <v/>
      </c>
      <c r="J184" s="36" t="str">
        <f>IF($D184="","",(IF($C184="","",IF(ISNA(SUMIF('5'!$V:$V,$C184,'5'!$AB:$AB)),0,SUMIF('5'!$V:$V,$C184,'5'!$AB:$AB)))-IF($D184="","",IF(ISNA(SUMIF('5'!$B:$B,$D184,'5'!$L:$L)),0,SUMIF('5'!$B:$B,$D184,'5'!$L:$L)))))</f>
        <v/>
      </c>
      <c r="K184" s="36" t="str">
        <f>IF($D184="","",(IF($C184="","",IF(ISNA(SUMIF('6'!$V:$V,$C184,'6'!$AB:$AB)),0,SUMIF('6'!$V:$V,$C184,'6'!$AB:$AB)))-IF($D184="","",IF(ISNA(SUMIF('6'!$B:$B,$D184,'6'!$L:$L)),0,SUMIF('6'!$B:$B,$D184,'6'!$L:$L)))))</f>
        <v/>
      </c>
      <c r="L184" s="36" t="str">
        <f>IF($D184="","",(IF($C184="","",IF(ISNA(SUMIF('7'!$V:$V,$C184,'7'!$AB:$AB)),0,SUMIF('7'!$V:$V,$C184,'7'!$AB:$AB)))-IF($D184="","",IF(ISNA(SUMIF('7'!$B:$B,$D184,'7'!$L:$L)),0,SUMIF('7'!$B:$B,$D184,'7'!$L:$L)))))</f>
        <v/>
      </c>
      <c r="M184" s="36" t="str">
        <f>IF($D184="","",(IF($C184="","",IF(ISNA(SUMIF('8'!$V:$V,$C184,'8'!$AB:$AB)),0,SUMIF('8'!$V:$V,$C184,'8'!$AB:$AB)))-IF($D184="","",IF(ISNA(SUMIF('8'!$B:$B,$D184,'8'!$L:$L)),0,SUMIF('8'!$B:$B,$D184,'8'!$L:$L)))))</f>
        <v/>
      </c>
      <c r="N184" s="36" t="str">
        <f>IF($D184="","",(IF($C184="","",IF(ISNA(SUMIF('9'!$V:$V,$C184,'9'!$AB:$AB)),0,SUMIF('9'!$V:$V,$C184,'9'!$AB:$AB)))-IF($D184="","",IF(ISNA(SUMIF('9'!$B:$B,$D184,'9'!$L:$L)),0,SUMIF('9'!$B:$B,$D184,'9'!$L:$L)))))</f>
        <v/>
      </c>
      <c r="O184" s="36" t="str">
        <f>IF($D184="","",(IF($C184="","",IF(ISNA(SUMIF('10'!$V:$V,$C184,'10'!$AB:$AB)),0,SUMIF('10'!$V:$V,$C184,'10'!$AB:$AB)))-IF($D184="","",IF(ISNA(SUMIF('10'!$B:$B,$D184,'10'!$L:$L)),0,SUMIF('10'!$B:$B,$D184,'10'!$L:$L)))))</f>
        <v/>
      </c>
      <c r="P184" s="36" t="str">
        <f>IF($D184="","",(IF($C184="","",IF(ISNA(SUMIF('11'!$V:$V,$C184,'11'!$AB:$AB)),0,SUMIF('11'!$V:$V,$C184,'11'!$AB:$AB)))-IF($D184="","",IF(ISNA(SUMIF('11'!$B:$B,$D184,'11'!$L:$L)),0,SUMIF('11'!$B:$B,$D184,'11'!$L:$L)))))</f>
        <v/>
      </c>
      <c r="Q184" s="36" t="str">
        <f>IF($D184="","",(IF($C184="","",IF(ISNA(SUMIF('12'!$V:$V,$C184,'12'!$AB:$AB)),0,SUMIF('12'!$V:$V,$C184,'12'!$AB:$AB)))-IF($D184="","",IF(ISNA(SUMIF('12'!$B:$B,$D184,'12'!$L:$L)),0,SUMIF('12'!$B:$B,$D184,'12'!$L:$L)))))</f>
        <v/>
      </c>
      <c r="R184" s="36" t="str">
        <f>IF($D184="","",(IF($C184="","",IF(ISNA(SUMIF('13'!$V:$V,$C184,'13'!$AB:$AB)),0,SUMIF('13'!$V:$V,$C184,'13'!$AB:$AB)))-IF($D184="","",IF(ISNA(SUMIF('13'!$B:$B,$D184,'13'!$L:$L)),0,SUMIF('13'!$B:$B,$D184,'13'!$L:$L)))))</f>
        <v/>
      </c>
      <c r="S184" s="36" t="str">
        <f>IF($D184="","",(IF($C184="","",IF(ISNA(SUMIF('14'!$V:$V,$C184,'14'!$AB:$AB)),0,SUMIF('14'!$V:$V,$C184,'14'!$AB:$AB)))-IF($D184="","",IF(ISNA(SUMIF('14'!$B:$B,$D184,'14'!$L:$L)),0,SUMIF('14'!$B:$B,$D184,'14'!$L:$L)))))</f>
        <v/>
      </c>
      <c r="T184" s="36" t="str">
        <f>IF($D184="","",(IF($C184="","",IF(ISNA(SUMIF('15'!$V:$V,$C184,'15'!$AB:$AB)),0,SUMIF('15'!$V:$V,$C184,'15'!$AB:$AB)))-IF($D184="","",IF(ISNA(SUMIF('15'!$B:$B,$D184,'15'!$L:$L)),0,SUMIF('15'!$B:$B,$D184,'15'!$L:$L)))))</f>
        <v/>
      </c>
      <c r="U184" s="36" t="str">
        <f>IF($D184="","",(IF($C184="","",IF(ISNA(SUMIF('16'!$V:$V,$C184,'16'!$AB:$AB)),0,SUMIF('16'!$V:$V,$C184,'16'!$AB:$AB)))-IF($D184="","",IF(ISNA(SUMIF('16'!$B:$B,$D184,'16'!$L:$L)),0,SUMIF('16'!$B:$B,$D184,'16'!$L:$L)))))</f>
        <v/>
      </c>
      <c r="V184" s="36" t="str">
        <f>IF($D184="","",(IF($C184="","",IF(ISNA(SUMIF('17'!$V:$V,$C184,'17'!$AB:$AB)),0,SUMIF('17'!$V:$V,$C184,'17'!$AB:$AB)))-IF($D184="","",IF(ISNA(SUMIF('17'!$B:$B,$D184,'17'!$L:$L)),0,SUMIF('17'!$B:$B,$D184,'17'!$L:$L)))))</f>
        <v/>
      </c>
      <c r="W184" s="36" t="str">
        <f>IF($D184="","",(IF($C184="","",IF(ISNA(SUMIF('18'!$V:$V,$C184,'18'!$AB:$AB)),0,SUMIF('18'!$V:$V,$C184,'18'!$AB:$AB)))-IF($D184="","",IF(ISNA(SUMIF('18'!$B:$B,$D184,'18'!$L:$L)),0,SUMIF('18'!$B:$B,$D184,'18'!$L:$L)))))</f>
        <v/>
      </c>
      <c r="X184" s="36" t="str">
        <f>IF($D184="","",(IF($C184="","",IF(ISNA(SUMIF('19'!$V:$V,$C184,'19'!$AB:$AB)),0,SUMIF('19'!$V:$V,$C184,'19'!$AB:$AB)))-IF($D184="","",IF(ISNA(SUMIF('19'!$B:$B,$D184,'19'!$L:$L)),0,SUMIF('19'!$B:$B,$D184,'19'!$L:$L)))))</f>
        <v/>
      </c>
      <c r="Y184" s="36" t="str">
        <f>IF($D184="","",(IF($C184="","",IF(ISNA(SUMIF('20'!$V:$V,$C184,'20'!$AB:$AB)),0,SUMIF('20'!$V:$V,$C184,'20'!$AB:$AB)))-IF($D184="","",IF(ISNA(SUMIF('20'!$B:$B,$D184,'20'!$L:$L)),0,SUMIF('20'!$B:$B,$D184,'20'!$L:$L)))))</f>
        <v/>
      </c>
      <c r="Z184" s="36" t="str">
        <f>IF($D184="","",(IF($C184="","",IF(ISNA(SUMIF('21'!$V:$V,$C184,'21'!$AB:$AB)),0,SUMIF('21'!$V:$V,$C184,'21'!$AB:$AB)))-IF($D184="","",IF(ISNA(SUMIF('21'!$B:$B,$D184,'21'!$L:$L)),0,SUMIF('21'!$B:$B,$D184,'21'!$L:$L)))))</f>
        <v/>
      </c>
      <c r="AA184" s="36" t="str">
        <f>IF($D184="","",(IF($C184="","",IF(ISNA(SUMIF('22'!$V:$V,$C184,'22'!$AB:$AB)),0,SUMIF('22'!$V:$V,$C184,'22'!$AB:$AB)))-IF($D184="","",IF(ISNA(SUMIF('22'!$B:$B,$D184,'22'!$L:$L)),0,SUMIF('22'!$B:$B,$D184,'22'!$L:$L)))))</f>
        <v/>
      </c>
      <c r="AB184" s="36" t="str">
        <f>IF($D184="","",(IF($C184="","",IF(ISNA(SUMIF('23'!$V:$V,$C184,'23'!$AB:$AB)),0,SUMIF('23'!$V:$V,$C184,'23'!$AB:$AB)))-IF($D184="","",IF(ISNA(SUMIF('23'!$B:$B,$D184,'23'!$L:$L)),0,SUMIF('23'!$B:$B,$D184,'23'!$L:$L)))))</f>
        <v/>
      </c>
      <c r="AC184" s="36" t="str">
        <f>IF($D184="","",(IF($C184="","",IF(ISNA(SUMIF('24'!$V:$V,$C184,'24'!$AB:$AB)),0,SUMIF('24'!$V:$V,$C184,'24'!$AB:$AB)))-IF($D184="","",IF(ISNA(SUMIF('24'!$B:$B,$D184,'24'!$L:$L)),0,SUMIF('24'!$B:$B,$D184,'24'!$L:$L)))))</f>
        <v/>
      </c>
      <c r="AD184" s="36" t="str">
        <f>IF($D184="","",(IF($C184="","",IF(ISNA(SUMIF('25'!$V:$V,$C184,'25'!$AB:$AB)),0,SUMIF('25'!$V:$V,$C184,'25'!$AB:$AB)))-IF($D184="","",IF(ISNA(SUMIF('25'!$B:$B,$D184,'25'!$L:$L)),0,SUMIF('25'!$B:$B,$D184,'25'!$L:$L)))))</f>
        <v/>
      </c>
      <c r="AE184" s="36" t="str">
        <f>IF($D184="","",(IF($C184="","",IF(ISNA(SUMIF('26'!$V:$V,$C184,'26'!$AB:$AB)),0,SUMIF('26'!$V:$V,$C184,'26'!$AB:$AB)))-IF($D184="","",IF(ISNA(SUMIF('26'!$B:$B,$D184,'26'!$L:$L)),0,SUMIF('26'!$B:$B,$D184,'26'!$L:$L)))))</f>
        <v/>
      </c>
      <c r="AF184" s="36" t="str">
        <f>IF($D184="","",(IF($C184="","",IF(ISNA(SUMIF('27'!$V:$V,$C184,'27'!$AB:$AB)),0,SUMIF('27'!$V:$V,$C184,'27'!$AB:$AB)))-IF($D184="","",IF(ISNA(SUMIF('27'!$B:$B,$D184,'27'!$L:$L)),0,SUMIF('27'!$B:$B,$D184,'27'!$L:$L)))))</f>
        <v/>
      </c>
      <c r="AG184" s="36" t="str">
        <f>IF($D184="","",(IF($C184="","",IF(ISNA(SUMIF('28'!$V:$V,$C184,'28'!$AB:$AB)),0,SUMIF('28'!$V:$V,$C184,'28'!$AB:$AB)))-IF($D184="","",IF(ISNA(SUMIF('28'!$B:$B,$D184,'28'!$L:$L)),0,SUMIF('28'!$B:$B,$D184,'28'!$L:$L)))))</f>
        <v/>
      </c>
      <c r="AH184" s="36" t="str">
        <f>IF($D184="","",(IF($C184="","",IF(ISNA(SUMIF('29'!$V:$V,$C184,'29'!$AB:$AB)),0,SUMIF('29'!$V:$V,$C184,'29'!$AB:$AB)))-IF($D184="","",IF(ISNA(SUMIF('29'!$B:$B,$D184,'29'!$L:$L)),0,SUMIF('29'!$B:$B,$D184,'29'!$L:$L)))))</f>
        <v/>
      </c>
      <c r="AI184" s="36" t="str">
        <f>IF($D184="","",(IF($C184="","",IF(ISNA(SUMIF('30'!$V:$V,$C184,'30'!$AB:$AB)),0,SUMIF('30'!$V:$V,$C184,'30'!$AB:$AB)))-IF($D184="","",IF(ISNA(SUMIF('30'!$B:$B,$D184,'30'!$L:$L)),0,SUMIF('30'!$B:$B,$D184,'30'!$L:$L)))))</f>
        <v/>
      </c>
      <c r="AJ184" s="36" t="str">
        <f>IF($D184="","",(IF($C184="","",IF(ISNA(SUMIF('31'!$V:$V,$C184,'31'!$AB:$AB)),0,SUMIF('31'!$V:$V,$C184,'31'!$AB:$AB)))-IF($D184="","",IF(ISNA(SUMIF('31'!$B:$B,$D184,'31'!$L:$L)),0,SUMIF('31'!$B:$B,$D184,'31'!$L:$L)))))</f>
        <v/>
      </c>
      <c r="AK184" s="37" t="str">
        <f t="shared" si="10"/>
        <v/>
      </c>
      <c r="AL184" s="33" t="str">
        <f t="shared" si="11"/>
        <v/>
      </c>
    </row>
    <row r="185" spans="1:38" ht="17.399999999999999" hidden="1">
      <c r="A185" s="20">
        <v>73</v>
      </c>
      <c r="C185" s="41" t="str">
        <f>IF(D185="","",VLOOKUP('CUADRO GENERADO'!D185,'BASE DATOS CONDUCTORES'!B:C,2,FALSE))</f>
        <v/>
      </c>
      <c r="D185" s="30" t="str">
        <f>IFERROR(VLOOKUP(A185,'BASE DATOS CONDUCTORES'!$Y$4:$AB$1001,4,FALSE),"")</f>
        <v/>
      </c>
      <c r="E185" s="36" t="str">
        <f>IF(ISNA(VLOOKUP(D185,SALDOS!B:C,2,FALSE)),"",VLOOKUP(D185,SALDOS!B:C,2,FALSE))</f>
        <v/>
      </c>
      <c r="F185" s="36" t="str">
        <f>IF($D185="","",(IF($C185="","",IF(ISNA(SUMIF('1'!$V:$V,$C185,'1'!$AB:$AB)),0,SUMIF('1'!$V:$V,$C185,'1'!$AB:$AB)))-IF($D185="","",IF(ISNA(SUMIF('1'!$B:$B,$D185,'1'!$L:$L)),0,SUMIF('1'!$B:$B,$D185,'1'!$L:$L)))))</f>
        <v/>
      </c>
      <c r="G185" s="36" t="str">
        <f>IF($D185="","",(IF($C185="","",IF(ISNA(SUMIF('2'!$V:$V,$C185,'2'!$AB:$AB)),0,SUMIF('2'!$V:$V,$C185,'2'!$AB:$AB)))-IF($D185="","",IF(ISNA(SUMIF('2'!$B:$B,$D185,'2'!$L:$L)),0,SUMIF('2'!$B:$B,$D185,'2'!$L:$L)))))</f>
        <v/>
      </c>
      <c r="H185" s="36" t="str">
        <f>IF($D185="","",(IF($C185="","",IF(ISNA(SUMIF('3'!$V:$V,$C185,'3'!$AB:$AB)),0,SUMIF('3'!$V:$V,$C185,'3'!$AB:$AB)))-IF($D185="","",IF(ISNA(SUMIF('3'!$B:$B,$D185,'3'!$L:$L)),0,SUMIF('3'!$B:$B,$D185,'3'!$L:$L)))))</f>
        <v/>
      </c>
      <c r="I185" s="36" t="str">
        <f>IF($D185="","",(IF($C185="","",IF(ISNA(SUMIF('4'!$V:$V,$C185,'4'!$AB:$AB)),0,SUMIF('4'!$V:$V,$C185,'4'!$AB:$AB)))-IF($D185="","",IF(ISNA(SUMIF('4'!$B:$B,$D185,'4'!$L:$L)),0,SUMIF('4'!$B:$B,$D185,'4'!$L:$L)))))</f>
        <v/>
      </c>
      <c r="J185" s="36" t="str">
        <f>IF($D185="","",(IF($C185="","",IF(ISNA(SUMIF('5'!$V:$V,$C185,'5'!$AB:$AB)),0,SUMIF('5'!$V:$V,$C185,'5'!$AB:$AB)))-IF($D185="","",IF(ISNA(SUMIF('5'!$B:$B,$D185,'5'!$L:$L)),0,SUMIF('5'!$B:$B,$D185,'5'!$L:$L)))))</f>
        <v/>
      </c>
      <c r="K185" s="36" t="str">
        <f>IF($D185="","",(IF($C185="","",IF(ISNA(SUMIF('6'!$V:$V,$C185,'6'!$AB:$AB)),0,SUMIF('6'!$V:$V,$C185,'6'!$AB:$AB)))-IF($D185="","",IF(ISNA(SUMIF('6'!$B:$B,$D185,'6'!$L:$L)),0,SUMIF('6'!$B:$B,$D185,'6'!$L:$L)))))</f>
        <v/>
      </c>
      <c r="L185" s="36" t="str">
        <f>IF($D185="","",(IF($C185="","",IF(ISNA(SUMIF('7'!$V:$V,$C185,'7'!$AB:$AB)),0,SUMIF('7'!$V:$V,$C185,'7'!$AB:$AB)))-IF($D185="","",IF(ISNA(SUMIF('7'!$B:$B,$D185,'7'!$L:$L)),0,SUMIF('7'!$B:$B,$D185,'7'!$L:$L)))))</f>
        <v/>
      </c>
      <c r="M185" s="36" t="str">
        <f>IF($D185="","",(IF($C185="","",IF(ISNA(SUMIF('8'!$V:$V,$C185,'8'!$AB:$AB)),0,SUMIF('8'!$V:$V,$C185,'8'!$AB:$AB)))-IF($D185="","",IF(ISNA(SUMIF('8'!$B:$B,$D185,'8'!$L:$L)),0,SUMIF('8'!$B:$B,$D185,'8'!$L:$L)))))</f>
        <v/>
      </c>
      <c r="N185" s="36" t="str">
        <f>IF($D185="","",(IF($C185="","",IF(ISNA(SUMIF('9'!$V:$V,$C185,'9'!$AB:$AB)),0,SUMIF('9'!$V:$V,$C185,'9'!$AB:$AB)))-IF($D185="","",IF(ISNA(SUMIF('9'!$B:$B,$D185,'9'!$L:$L)),0,SUMIF('9'!$B:$B,$D185,'9'!$L:$L)))))</f>
        <v/>
      </c>
      <c r="O185" s="36" t="str">
        <f>IF($D185="","",(IF($C185="","",IF(ISNA(SUMIF('10'!$V:$V,$C185,'10'!$AB:$AB)),0,SUMIF('10'!$V:$V,$C185,'10'!$AB:$AB)))-IF($D185="","",IF(ISNA(SUMIF('10'!$B:$B,$D185,'10'!$L:$L)),0,SUMIF('10'!$B:$B,$D185,'10'!$L:$L)))))</f>
        <v/>
      </c>
      <c r="P185" s="36" t="str">
        <f>IF($D185="","",(IF($C185="","",IF(ISNA(SUMIF('11'!$V:$V,$C185,'11'!$AB:$AB)),0,SUMIF('11'!$V:$V,$C185,'11'!$AB:$AB)))-IF($D185="","",IF(ISNA(SUMIF('11'!$B:$B,$D185,'11'!$L:$L)),0,SUMIF('11'!$B:$B,$D185,'11'!$L:$L)))))</f>
        <v/>
      </c>
      <c r="Q185" s="36" t="str">
        <f>IF($D185="","",(IF($C185="","",IF(ISNA(SUMIF('12'!$V:$V,$C185,'12'!$AB:$AB)),0,SUMIF('12'!$V:$V,$C185,'12'!$AB:$AB)))-IF($D185="","",IF(ISNA(SUMIF('12'!$B:$B,$D185,'12'!$L:$L)),0,SUMIF('12'!$B:$B,$D185,'12'!$L:$L)))))</f>
        <v/>
      </c>
      <c r="R185" s="36" t="str">
        <f>IF($D185="","",(IF($C185="","",IF(ISNA(SUMIF('13'!$V:$V,$C185,'13'!$AB:$AB)),0,SUMIF('13'!$V:$V,$C185,'13'!$AB:$AB)))-IF($D185="","",IF(ISNA(SUMIF('13'!$B:$B,$D185,'13'!$L:$L)),0,SUMIF('13'!$B:$B,$D185,'13'!$L:$L)))))</f>
        <v/>
      </c>
      <c r="S185" s="36" t="str">
        <f>IF($D185="","",(IF($C185="","",IF(ISNA(SUMIF('14'!$V:$V,$C185,'14'!$AB:$AB)),0,SUMIF('14'!$V:$V,$C185,'14'!$AB:$AB)))-IF($D185="","",IF(ISNA(SUMIF('14'!$B:$B,$D185,'14'!$L:$L)),0,SUMIF('14'!$B:$B,$D185,'14'!$L:$L)))))</f>
        <v/>
      </c>
      <c r="T185" s="36" t="str">
        <f>IF($D185="","",(IF($C185="","",IF(ISNA(SUMIF('15'!$V:$V,$C185,'15'!$AB:$AB)),0,SUMIF('15'!$V:$V,$C185,'15'!$AB:$AB)))-IF($D185="","",IF(ISNA(SUMIF('15'!$B:$B,$D185,'15'!$L:$L)),0,SUMIF('15'!$B:$B,$D185,'15'!$L:$L)))))</f>
        <v/>
      </c>
      <c r="U185" s="36" t="str">
        <f>IF($D185="","",(IF($C185="","",IF(ISNA(SUMIF('16'!$V:$V,$C185,'16'!$AB:$AB)),0,SUMIF('16'!$V:$V,$C185,'16'!$AB:$AB)))-IF($D185="","",IF(ISNA(SUMIF('16'!$B:$B,$D185,'16'!$L:$L)),0,SUMIF('16'!$B:$B,$D185,'16'!$L:$L)))))</f>
        <v/>
      </c>
      <c r="V185" s="36" t="str">
        <f>IF($D185="","",(IF($C185="","",IF(ISNA(SUMIF('17'!$V:$V,$C185,'17'!$AB:$AB)),0,SUMIF('17'!$V:$V,$C185,'17'!$AB:$AB)))-IF($D185="","",IF(ISNA(SUMIF('17'!$B:$B,$D185,'17'!$L:$L)),0,SUMIF('17'!$B:$B,$D185,'17'!$L:$L)))))</f>
        <v/>
      </c>
      <c r="W185" s="36" t="str">
        <f>IF($D185="","",(IF($C185="","",IF(ISNA(SUMIF('18'!$V:$V,$C185,'18'!$AB:$AB)),0,SUMIF('18'!$V:$V,$C185,'18'!$AB:$AB)))-IF($D185="","",IF(ISNA(SUMIF('18'!$B:$B,$D185,'18'!$L:$L)),0,SUMIF('18'!$B:$B,$D185,'18'!$L:$L)))))</f>
        <v/>
      </c>
      <c r="X185" s="36" t="str">
        <f>IF($D185="","",(IF($C185="","",IF(ISNA(SUMIF('19'!$V:$V,$C185,'19'!$AB:$AB)),0,SUMIF('19'!$V:$V,$C185,'19'!$AB:$AB)))-IF($D185="","",IF(ISNA(SUMIF('19'!$B:$B,$D185,'19'!$L:$L)),0,SUMIF('19'!$B:$B,$D185,'19'!$L:$L)))))</f>
        <v/>
      </c>
      <c r="Y185" s="36" t="str">
        <f>IF($D185="","",(IF($C185="","",IF(ISNA(SUMIF('20'!$V:$V,$C185,'20'!$AB:$AB)),0,SUMIF('20'!$V:$V,$C185,'20'!$AB:$AB)))-IF($D185="","",IF(ISNA(SUMIF('20'!$B:$B,$D185,'20'!$L:$L)),0,SUMIF('20'!$B:$B,$D185,'20'!$L:$L)))))</f>
        <v/>
      </c>
      <c r="Z185" s="36" t="str">
        <f>IF($D185="","",(IF($C185="","",IF(ISNA(SUMIF('21'!$V:$V,$C185,'21'!$AB:$AB)),0,SUMIF('21'!$V:$V,$C185,'21'!$AB:$AB)))-IF($D185="","",IF(ISNA(SUMIF('21'!$B:$B,$D185,'21'!$L:$L)),0,SUMIF('21'!$B:$B,$D185,'21'!$L:$L)))))</f>
        <v/>
      </c>
      <c r="AA185" s="36" t="str">
        <f>IF($D185="","",(IF($C185="","",IF(ISNA(SUMIF('22'!$V:$V,$C185,'22'!$AB:$AB)),0,SUMIF('22'!$V:$V,$C185,'22'!$AB:$AB)))-IF($D185="","",IF(ISNA(SUMIF('22'!$B:$B,$D185,'22'!$L:$L)),0,SUMIF('22'!$B:$B,$D185,'22'!$L:$L)))))</f>
        <v/>
      </c>
      <c r="AB185" s="36" t="str">
        <f>IF($D185="","",(IF($C185="","",IF(ISNA(SUMIF('23'!$V:$V,$C185,'23'!$AB:$AB)),0,SUMIF('23'!$V:$V,$C185,'23'!$AB:$AB)))-IF($D185="","",IF(ISNA(SUMIF('23'!$B:$B,$D185,'23'!$L:$L)),0,SUMIF('23'!$B:$B,$D185,'23'!$L:$L)))))</f>
        <v/>
      </c>
      <c r="AC185" s="36" t="str">
        <f>IF($D185="","",(IF($C185="","",IF(ISNA(SUMIF('24'!$V:$V,$C185,'24'!$AB:$AB)),0,SUMIF('24'!$V:$V,$C185,'24'!$AB:$AB)))-IF($D185="","",IF(ISNA(SUMIF('24'!$B:$B,$D185,'24'!$L:$L)),0,SUMIF('24'!$B:$B,$D185,'24'!$L:$L)))))</f>
        <v/>
      </c>
      <c r="AD185" s="36" t="str">
        <f>IF($D185="","",(IF($C185="","",IF(ISNA(SUMIF('25'!$V:$V,$C185,'25'!$AB:$AB)),0,SUMIF('25'!$V:$V,$C185,'25'!$AB:$AB)))-IF($D185="","",IF(ISNA(SUMIF('25'!$B:$B,$D185,'25'!$L:$L)),0,SUMIF('25'!$B:$B,$D185,'25'!$L:$L)))))</f>
        <v/>
      </c>
      <c r="AE185" s="36" t="str">
        <f>IF($D185="","",(IF($C185="","",IF(ISNA(SUMIF('26'!$V:$V,$C185,'26'!$AB:$AB)),0,SUMIF('26'!$V:$V,$C185,'26'!$AB:$AB)))-IF($D185="","",IF(ISNA(SUMIF('26'!$B:$B,$D185,'26'!$L:$L)),0,SUMIF('26'!$B:$B,$D185,'26'!$L:$L)))))</f>
        <v/>
      </c>
      <c r="AF185" s="36" t="str">
        <f>IF($D185="","",(IF($C185="","",IF(ISNA(SUMIF('27'!$V:$V,$C185,'27'!$AB:$AB)),0,SUMIF('27'!$V:$V,$C185,'27'!$AB:$AB)))-IF($D185="","",IF(ISNA(SUMIF('27'!$B:$B,$D185,'27'!$L:$L)),0,SUMIF('27'!$B:$B,$D185,'27'!$L:$L)))))</f>
        <v/>
      </c>
      <c r="AG185" s="36" t="str">
        <f>IF($D185="","",(IF($C185="","",IF(ISNA(SUMIF('28'!$V:$V,$C185,'28'!$AB:$AB)),0,SUMIF('28'!$V:$V,$C185,'28'!$AB:$AB)))-IF($D185="","",IF(ISNA(SUMIF('28'!$B:$B,$D185,'28'!$L:$L)),0,SUMIF('28'!$B:$B,$D185,'28'!$L:$L)))))</f>
        <v/>
      </c>
      <c r="AH185" s="36" t="str">
        <f>IF($D185="","",(IF($C185="","",IF(ISNA(SUMIF('29'!$V:$V,$C185,'29'!$AB:$AB)),0,SUMIF('29'!$V:$V,$C185,'29'!$AB:$AB)))-IF($D185="","",IF(ISNA(SUMIF('29'!$B:$B,$D185,'29'!$L:$L)),0,SUMIF('29'!$B:$B,$D185,'29'!$L:$L)))))</f>
        <v/>
      </c>
      <c r="AI185" s="36" t="str">
        <f>IF($D185="","",(IF($C185="","",IF(ISNA(SUMIF('30'!$V:$V,$C185,'30'!$AB:$AB)),0,SUMIF('30'!$V:$V,$C185,'30'!$AB:$AB)))-IF($D185="","",IF(ISNA(SUMIF('30'!$B:$B,$D185,'30'!$L:$L)),0,SUMIF('30'!$B:$B,$D185,'30'!$L:$L)))))</f>
        <v/>
      </c>
      <c r="AJ185" s="36" t="str">
        <f>IF($D185="","",(IF($C185="","",IF(ISNA(SUMIF('31'!$V:$V,$C185,'31'!$AB:$AB)),0,SUMIF('31'!$V:$V,$C185,'31'!$AB:$AB)))-IF($D185="","",IF(ISNA(SUMIF('31'!$B:$B,$D185,'31'!$L:$L)),0,SUMIF('31'!$B:$B,$D185,'31'!$L:$L)))))</f>
        <v/>
      </c>
      <c r="AK185" s="37" t="str">
        <f t="shared" si="10"/>
        <v/>
      </c>
      <c r="AL185" s="33" t="str">
        <f t="shared" si="11"/>
        <v/>
      </c>
    </row>
    <row r="186" spans="1:38" ht="17.399999999999999" hidden="1">
      <c r="A186" s="20">
        <v>74</v>
      </c>
      <c r="C186" s="41" t="str">
        <f>IF(D186="","",VLOOKUP('CUADRO GENERADO'!D186,'BASE DATOS CONDUCTORES'!B:C,2,FALSE))</f>
        <v/>
      </c>
      <c r="D186" s="30" t="str">
        <f>IFERROR(VLOOKUP(A186,'BASE DATOS CONDUCTORES'!$Y$4:$AB$1001,4,FALSE),"")</f>
        <v/>
      </c>
      <c r="E186" s="36" t="str">
        <f>IF(ISNA(VLOOKUP(D186,SALDOS!B:C,2,FALSE)),"",VLOOKUP(D186,SALDOS!B:C,2,FALSE))</f>
        <v/>
      </c>
      <c r="F186" s="36" t="str">
        <f>IF($D186="","",(IF($C186="","",IF(ISNA(SUMIF('1'!$V:$V,$C186,'1'!$AB:$AB)),0,SUMIF('1'!$V:$V,$C186,'1'!$AB:$AB)))-IF($D186="","",IF(ISNA(SUMIF('1'!$B:$B,$D186,'1'!$L:$L)),0,SUMIF('1'!$B:$B,$D186,'1'!$L:$L)))))</f>
        <v/>
      </c>
      <c r="G186" s="36" t="str">
        <f>IF($D186="","",(IF($C186="","",IF(ISNA(SUMIF('2'!$V:$V,$C186,'2'!$AB:$AB)),0,SUMIF('2'!$V:$V,$C186,'2'!$AB:$AB)))-IF($D186="","",IF(ISNA(SUMIF('2'!$B:$B,$D186,'2'!$L:$L)),0,SUMIF('2'!$B:$B,$D186,'2'!$L:$L)))))</f>
        <v/>
      </c>
      <c r="H186" s="36" t="str">
        <f>IF($D186="","",(IF($C186="","",IF(ISNA(SUMIF('3'!$V:$V,$C186,'3'!$AB:$AB)),0,SUMIF('3'!$V:$V,$C186,'3'!$AB:$AB)))-IF($D186="","",IF(ISNA(SUMIF('3'!$B:$B,$D186,'3'!$L:$L)),0,SUMIF('3'!$B:$B,$D186,'3'!$L:$L)))))</f>
        <v/>
      </c>
      <c r="I186" s="36" t="str">
        <f>IF($D186="","",(IF($C186="","",IF(ISNA(SUMIF('4'!$V:$V,$C186,'4'!$AB:$AB)),0,SUMIF('4'!$V:$V,$C186,'4'!$AB:$AB)))-IF($D186="","",IF(ISNA(SUMIF('4'!$B:$B,$D186,'4'!$L:$L)),0,SUMIF('4'!$B:$B,$D186,'4'!$L:$L)))))</f>
        <v/>
      </c>
      <c r="J186" s="36" t="str">
        <f>IF($D186="","",(IF($C186="","",IF(ISNA(SUMIF('5'!$V:$V,$C186,'5'!$AB:$AB)),0,SUMIF('5'!$V:$V,$C186,'5'!$AB:$AB)))-IF($D186="","",IF(ISNA(SUMIF('5'!$B:$B,$D186,'5'!$L:$L)),0,SUMIF('5'!$B:$B,$D186,'5'!$L:$L)))))</f>
        <v/>
      </c>
      <c r="K186" s="36" t="str">
        <f>IF($D186="","",(IF($C186="","",IF(ISNA(SUMIF('6'!$V:$V,$C186,'6'!$AB:$AB)),0,SUMIF('6'!$V:$V,$C186,'6'!$AB:$AB)))-IF($D186="","",IF(ISNA(SUMIF('6'!$B:$B,$D186,'6'!$L:$L)),0,SUMIF('6'!$B:$B,$D186,'6'!$L:$L)))))</f>
        <v/>
      </c>
      <c r="L186" s="36" t="str">
        <f>IF($D186="","",(IF($C186="","",IF(ISNA(SUMIF('7'!$V:$V,$C186,'7'!$AB:$AB)),0,SUMIF('7'!$V:$V,$C186,'7'!$AB:$AB)))-IF($D186="","",IF(ISNA(SUMIF('7'!$B:$B,$D186,'7'!$L:$L)),0,SUMIF('7'!$B:$B,$D186,'7'!$L:$L)))))</f>
        <v/>
      </c>
      <c r="M186" s="36" t="str">
        <f>IF($D186="","",(IF($C186="","",IF(ISNA(SUMIF('8'!$V:$V,$C186,'8'!$AB:$AB)),0,SUMIF('8'!$V:$V,$C186,'8'!$AB:$AB)))-IF($D186="","",IF(ISNA(SUMIF('8'!$B:$B,$D186,'8'!$L:$L)),0,SUMIF('8'!$B:$B,$D186,'8'!$L:$L)))))</f>
        <v/>
      </c>
      <c r="N186" s="36" t="str">
        <f>IF($D186="","",(IF($C186="","",IF(ISNA(SUMIF('9'!$V:$V,$C186,'9'!$AB:$AB)),0,SUMIF('9'!$V:$V,$C186,'9'!$AB:$AB)))-IF($D186="","",IF(ISNA(SUMIF('9'!$B:$B,$D186,'9'!$L:$L)),0,SUMIF('9'!$B:$B,$D186,'9'!$L:$L)))))</f>
        <v/>
      </c>
      <c r="O186" s="36" t="str">
        <f>IF($D186="","",(IF($C186="","",IF(ISNA(SUMIF('10'!$V:$V,$C186,'10'!$AB:$AB)),0,SUMIF('10'!$V:$V,$C186,'10'!$AB:$AB)))-IF($D186="","",IF(ISNA(SUMIF('10'!$B:$B,$D186,'10'!$L:$L)),0,SUMIF('10'!$B:$B,$D186,'10'!$L:$L)))))</f>
        <v/>
      </c>
      <c r="P186" s="36" t="str">
        <f>IF($D186="","",(IF($C186="","",IF(ISNA(SUMIF('11'!$V:$V,$C186,'11'!$AB:$AB)),0,SUMIF('11'!$V:$V,$C186,'11'!$AB:$AB)))-IF($D186="","",IF(ISNA(SUMIF('11'!$B:$B,$D186,'11'!$L:$L)),0,SUMIF('11'!$B:$B,$D186,'11'!$L:$L)))))</f>
        <v/>
      </c>
      <c r="Q186" s="36" t="str">
        <f>IF($D186="","",(IF($C186="","",IF(ISNA(SUMIF('12'!$V:$V,$C186,'12'!$AB:$AB)),0,SUMIF('12'!$V:$V,$C186,'12'!$AB:$AB)))-IF($D186="","",IF(ISNA(SUMIF('12'!$B:$B,$D186,'12'!$L:$L)),0,SUMIF('12'!$B:$B,$D186,'12'!$L:$L)))))</f>
        <v/>
      </c>
      <c r="R186" s="36" t="str">
        <f>IF($D186="","",(IF($C186="","",IF(ISNA(SUMIF('13'!$V:$V,$C186,'13'!$AB:$AB)),0,SUMIF('13'!$V:$V,$C186,'13'!$AB:$AB)))-IF($D186="","",IF(ISNA(SUMIF('13'!$B:$B,$D186,'13'!$L:$L)),0,SUMIF('13'!$B:$B,$D186,'13'!$L:$L)))))</f>
        <v/>
      </c>
      <c r="S186" s="36" t="str">
        <f>IF($D186="","",(IF($C186="","",IF(ISNA(SUMIF('14'!$V:$V,$C186,'14'!$AB:$AB)),0,SUMIF('14'!$V:$V,$C186,'14'!$AB:$AB)))-IF($D186="","",IF(ISNA(SUMIF('14'!$B:$B,$D186,'14'!$L:$L)),0,SUMIF('14'!$B:$B,$D186,'14'!$L:$L)))))</f>
        <v/>
      </c>
      <c r="T186" s="36" t="str">
        <f>IF($D186="","",(IF($C186="","",IF(ISNA(SUMIF('15'!$V:$V,$C186,'15'!$AB:$AB)),0,SUMIF('15'!$V:$V,$C186,'15'!$AB:$AB)))-IF($D186="","",IF(ISNA(SUMIF('15'!$B:$B,$D186,'15'!$L:$L)),0,SUMIF('15'!$B:$B,$D186,'15'!$L:$L)))))</f>
        <v/>
      </c>
      <c r="U186" s="36" t="str">
        <f>IF($D186="","",(IF($C186="","",IF(ISNA(SUMIF('16'!$V:$V,$C186,'16'!$AB:$AB)),0,SUMIF('16'!$V:$V,$C186,'16'!$AB:$AB)))-IF($D186="","",IF(ISNA(SUMIF('16'!$B:$B,$D186,'16'!$L:$L)),0,SUMIF('16'!$B:$B,$D186,'16'!$L:$L)))))</f>
        <v/>
      </c>
      <c r="V186" s="36" t="str">
        <f>IF($D186="","",(IF($C186="","",IF(ISNA(SUMIF('17'!$V:$V,$C186,'17'!$AB:$AB)),0,SUMIF('17'!$V:$V,$C186,'17'!$AB:$AB)))-IF($D186="","",IF(ISNA(SUMIF('17'!$B:$B,$D186,'17'!$L:$L)),0,SUMIF('17'!$B:$B,$D186,'17'!$L:$L)))))</f>
        <v/>
      </c>
      <c r="W186" s="36" t="str">
        <f>IF($D186="","",(IF($C186="","",IF(ISNA(SUMIF('18'!$V:$V,$C186,'18'!$AB:$AB)),0,SUMIF('18'!$V:$V,$C186,'18'!$AB:$AB)))-IF($D186="","",IF(ISNA(SUMIF('18'!$B:$B,$D186,'18'!$L:$L)),0,SUMIF('18'!$B:$B,$D186,'18'!$L:$L)))))</f>
        <v/>
      </c>
      <c r="X186" s="36" t="str">
        <f>IF($D186="","",(IF($C186="","",IF(ISNA(SUMIF('19'!$V:$V,$C186,'19'!$AB:$AB)),0,SUMIF('19'!$V:$V,$C186,'19'!$AB:$AB)))-IF($D186="","",IF(ISNA(SUMIF('19'!$B:$B,$D186,'19'!$L:$L)),0,SUMIF('19'!$B:$B,$D186,'19'!$L:$L)))))</f>
        <v/>
      </c>
      <c r="Y186" s="36" t="str">
        <f>IF($D186="","",(IF($C186="","",IF(ISNA(SUMIF('20'!$V:$V,$C186,'20'!$AB:$AB)),0,SUMIF('20'!$V:$V,$C186,'20'!$AB:$AB)))-IF($D186="","",IF(ISNA(SUMIF('20'!$B:$B,$D186,'20'!$L:$L)),0,SUMIF('20'!$B:$B,$D186,'20'!$L:$L)))))</f>
        <v/>
      </c>
      <c r="Z186" s="36" t="str">
        <f>IF($D186="","",(IF($C186="","",IF(ISNA(SUMIF('21'!$V:$V,$C186,'21'!$AB:$AB)),0,SUMIF('21'!$V:$V,$C186,'21'!$AB:$AB)))-IF($D186="","",IF(ISNA(SUMIF('21'!$B:$B,$D186,'21'!$L:$L)),0,SUMIF('21'!$B:$B,$D186,'21'!$L:$L)))))</f>
        <v/>
      </c>
      <c r="AA186" s="36" t="str">
        <f>IF($D186="","",(IF($C186="","",IF(ISNA(SUMIF('22'!$V:$V,$C186,'22'!$AB:$AB)),0,SUMIF('22'!$V:$V,$C186,'22'!$AB:$AB)))-IF($D186="","",IF(ISNA(SUMIF('22'!$B:$B,$D186,'22'!$L:$L)),0,SUMIF('22'!$B:$B,$D186,'22'!$L:$L)))))</f>
        <v/>
      </c>
      <c r="AB186" s="36" t="str">
        <f>IF($D186="","",(IF($C186="","",IF(ISNA(SUMIF('23'!$V:$V,$C186,'23'!$AB:$AB)),0,SUMIF('23'!$V:$V,$C186,'23'!$AB:$AB)))-IF($D186="","",IF(ISNA(SUMIF('23'!$B:$B,$D186,'23'!$L:$L)),0,SUMIF('23'!$B:$B,$D186,'23'!$L:$L)))))</f>
        <v/>
      </c>
      <c r="AC186" s="36" t="str">
        <f>IF($D186="","",(IF($C186="","",IF(ISNA(SUMIF('24'!$V:$V,$C186,'24'!$AB:$AB)),0,SUMIF('24'!$V:$V,$C186,'24'!$AB:$AB)))-IF($D186="","",IF(ISNA(SUMIF('24'!$B:$B,$D186,'24'!$L:$L)),0,SUMIF('24'!$B:$B,$D186,'24'!$L:$L)))))</f>
        <v/>
      </c>
      <c r="AD186" s="36" t="str">
        <f>IF($D186="","",(IF($C186="","",IF(ISNA(SUMIF('25'!$V:$V,$C186,'25'!$AB:$AB)),0,SUMIF('25'!$V:$V,$C186,'25'!$AB:$AB)))-IF($D186="","",IF(ISNA(SUMIF('25'!$B:$B,$D186,'25'!$L:$L)),0,SUMIF('25'!$B:$B,$D186,'25'!$L:$L)))))</f>
        <v/>
      </c>
      <c r="AE186" s="36" t="str">
        <f>IF($D186="","",(IF($C186="","",IF(ISNA(SUMIF('26'!$V:$V,$C186,'26'!$AB:$AB)),0,SUMIF('26'!$V:$V,$C186,'26'!$AB:$AB)))-IF($D186="","",IF(ISNA(SUMIF('26'!$B:$B,$D186,'26'!$L:$L)),0,SUMIF('26'!$B:$B,$D186,'26'!$L:$L)))))</f>
        <v/>
      </c>
      <c r="AF186" s="36" t="str">
        <f>IF($D186="","",(IF($C186="","",IF(ISNA(SUMIF('27'!$V:$V,$C186,'27'!$AB:$AB)),0,SUMIF('27'!$V:$V,$C186,'27'!$AB:$AB)))-IF($D186="","",IF(ISNA(SUMIF('27'!$B:$B,$D186,'27'!$L:$L)),0,SUMIF('27'!$B:$B,$D186,'27'!$L:$L)))))</f>
        <v/>
      </c>
      <c r="AG186" s="36" t="str">
        <f>IF($D186="","",(IF($C186="","",IF(ISNA(SUMIF('28'!$V:$V,$C186,'28'!$AB:$AB)),0,SUMIF('28'!$V:$V,$C186,'28'!$AB:$AB)))-IF($D186="","",IF(ISNA(SUMIF('28'!$B:$B,$D186,'28'!$L:$L)),0,SUMIF('28'!$B:$B,$D186,'28'!$L:$L)))))</f>
        <v/>
      </c>
      <c r="AH186" s="36" t="str">
        <f>IF($D186="","",(IF($C186="","",IF(ISNA(SUMIF('29'!$V:$V,$C186,'29'!$AB:$AB)),0,SUMIF('29'!$V:$V,$C186,'29'!$AB:$AB)))-IF($D186="","",IF(ISNA(SUMIF('29'!$B:$B,$D186,'29'!$L:$L)),0,SUMIF('29'!$B:$B,$D186,'29'!$L:$L)))))</f>
        <v/>
      </c>
      <c r="AI186" s="36" t="str">
        <f>IF($D186="","",(IF($C186="","",IF(ISNA(SUMIF('30'!$V:$V,$C186,'30'!$AB:$AB)),0,SUMIF('30'!$V:$V,$C186,'30'!$AB:$AB)))-IF($D186="","",IF(ISNA(SUMIF('30'!$B:$B,$D186,'30'!$L:$L)),0,SUMIF('30'!$B:$B,$D186,'30'!$L:$L)))))</f>
        <v/>
      </c>
      <c r="AJ186" s="36" t="str">
        <f>IF($D186="","",(IF($C186="","",IF(ISNA(SUMIF('31'!$V:$V,$C186,'31'!$AB:$AB)),0,SUMIF('31'!$V:$V,$C186,'31'!$AB:$AB)))-IF($D186="","",IF(ISNA(SUMIF('31'!$B:$B,$D186,'31'!$L:$L)),0,SUMIF('31'!$B:$B,$D186,'31'!$L:$L)))))</f>
        <v/>
      </c>
      <c r="AK186" s="37" t="str">
        <f t="shared" si="10"/>
        <v/>
      </c>
      <c r="AL186" s="33" t="str">
        <f t="shared" si="11"/>
        <v/>
      </c>
    </row>
    <row r="187" spans="1:38" ht="17.399999999999999" hidden="1">
      <c r="A187" s="20">
        <v>75</v>
      </c>
      <c r="C187" s="41" t="str">
        <f>IF(D187="","",VLOOKUP('CUADRO GENERADO'!D187,'BASE DATOS CONDUCTORES'!B:C,2,FALSE))</f>
        <v/>
      </c>
      <c r="D187" s="30" t="str">
        <f>IFERROR(VLOOKUP(A187,'BASE DATOS CONDUCTORES'!$Y$4:$AB$1001,4,FALSE),"")</f>
        <v/>
      </c>
      <c r="E187" s="36" t="str">
        <f>IF(ISNA(VLOOKUP(D187,SALDOS!B:C,2,FALSE)),"",VLOOKUP(D187,SALDOS!B:C,2,FALSE))</f>
        <v/>
      </c>
      <c r="F187" s="36" t="str">
        <f>IF($D187="","",(IF($C187="","",IF(ISNA(SUMIF('1'!$V:$V,$C187,'1'!$AB:$AB)),0,SUMIF('1'!$V:$V,$C187,'1'!$AB:$AB)))-IF($D187="","",IF(ISNA(SUMIF('1'!$B:$B,$D187,'1'!$L:$L)),0,SUMIF('1'!$B:$B,$D187,'1'!$L:$L)))))</f>
        <v/>
      </c>
      <c r="G187" s="36" t="str">
        <f>IF($D187="","",(IF($C187="","",IF(ISNA(SUMIF('2'!$V:$V,$C187,'2'!$AB:$AB)),0,SUMIF('2'!$V:$V,$C187,'2'!$AB:$AB)))-IF($D187="","",IF(ISNA(SUMIF('2'!$B:$B,$D187,'2'!$L:$L)),0,SUMIF('2'!$B:$B,$D187,'2'!$L:$L)))))</f>
        <v/>
      </c>
      <c r="H187" s="36" t="str">
        <f>IF($D187="","",(IF($C187="","",IF(ISNA(SUMIF('3'!$V:$V,$C187,'3'!$AB:$AB)),0,SUMIF('3'!$V:$V,$C187,'3'!$AB:$AB)))-IF($D187="","",IF(ISNA(SUMIF('3'!$B:$B,$D187,'3'!$L:$L)),0,SUMIF('3'!$B:$B,$D187,'3'!$L:$L)))))</f>
        <v/>
      </c>
      <c r="I187" s="36" t="str">
        <f>IF($D187="","",(IF($C187="","",IF(ISNA(SUMIF('4'!$V:$V,$C187,'4'!$AB:$AB)),0,SUMIF('4'!$V:$V,$C187,'4'!$AB:$AB)))-IF($D187="","",IF(ISNA(SUMIF('4'!$B:$B,$D187,'4'!$L:$L)),0,SUMIF('4'!$B:$B,$D187,'4'!$L:$L)))))</f>
        <v/>
      </c>
      <c r="J187" s="36" t="str">
        <f>IF($D187="","",(IF($C187="","",IF(ISNA(SUMIF('5'!$V:$V,$C187,'5'!$AB:$AB)),0,SUMIF('5'!$V:$V,$C187,'5'!$AB:$AB)))-IF($D187="","",IF(ISNA(SUMIF('5'!$B:$B,$D187,'5'!$L:$L)),0,SUMIF('5'!$B:$B,$D187,'5'!$L:$L)))))</f>
        <v/>
      </c>
      <c r="K187" s="36" t="str">
        <f>IF($D187="","",(IF($C187="","",IF(ISNA(SUMIF('6'!$V:$V,$C187,'6'!$AB:$AB)),0,SUMIF('6'!$V:$V,$C187,'6'!$AB:$AB)))-IF($D187="","",IF(ISNA(SUMIF('6'!$B:$B,$D187,'6'!$L:$L)),0,SUMIF('6'!$B:$B,$D187,'6'!$L:$L)))))</f>
        <v/>
      </c>
      <c r="L187" s="36" t="str">
        <f>IF($D187="","",(IF($C187="","",IF(ISNA(SUMIF('7'!$V:$V,$C187,'7'!$AB:$AB)),0,SUMIF('7'!$V:$V,$C187,'7'!$AB:$AB)))-IF($D187="","",IF(ISNA(SUMIF('7'!$B:$B,$D187,'7'!$L:$L)),0,SUMIF('7'!$B:$B,$D187,'7'!$L:$L)))))</f>
        <v/>
      </c>
      <c r="M187" s="36" t="str">
        <f>IF($D187="","",(IF($C187="","",IF(ISNA(SUMIF('8'!$V:$V,$C187,'8'!$AB:$AB)),0,SUMIF('8'!$V:$V,$C187,'8'!$AB:$AB)))-IF($D187="","",IF(ISNA(SUMIF('8'!$B:$B,$D187,'8'!$L:$L)),0,SUMIF('8'!$B:$B,$D187,'8'!$L:$L)))))</f>
        <v/>
      </c>
      <c r="N187" s="36" t="str">
        <f>IF($D187="","",(IF($C187="","",IF(ISNA(SUMIF('9'!$V:$V,$C187,'9'!$AB:$AB)),0,SUMIF('9'!$V:$V,$C187,'9'!$AB:$AB)))-IF($D187="","",IF(ISNA(SUMIF('9'!$B:$B,$D187,'9'!$L:$L)),0,SUMIF('9'!$B:$B,$D187,'9'!$L:$L)))))</f>
        <v/>
      </c>
      <c r="O187" s="36" t="str">
        <f>IF($D187="","",(IF($C187="","",IF(ISNA(SUMIF('10'!$V:$V,$C187,'10'!$AB:$AB)),0,SUMIF('10'!$V:$V,$C187,'10'!$AB:$AB)))-IF($D187="","",IF(ISNA(SUMIF('10'!$B:$B,$D187,'10'!$L:$L)),0,SUMIF('10'!$B:$B,$D187,'10'!$L:$L)))))</f>
        <v/>
      </c>
      <c r="P187" s="36" t="str">
        <f>IF($D187="","",(IF($C187="","",IF(ISNA(SUMIF('11'!$V:$V,$C187,'11'!$AB:$AB)),0,SUMIF('11'!$V:$V,$C187,'11'!$AB:$AB)))-IF($D187="","",IF(ISNA(SUMIF('11'!$B:$B,$D187,'11'!$L:$L)),0,SUMIF('11'!$B:$B,$D187,'11'!$L:$L)))))</f>
        <v/>
      </c>
      <c r="Q187" s="36" t="str">
        <f>IF($D187="","",(IF($C187="","",IF(ISNA(SUMIF('12'!$V:$V,$C187,'12'!$AB:$AB)),0,SUMIF('12'!$V:$V,$C187,'12'!$AB:$AB)))-IF($D187="","",IF(ISNA(SUMIF('12'!$B:$B,$D187,'12'!$L:$L)),0,SUMIF('12'!$B:$B,$D187,'12'!$L:$L)))))</f>
        <v/>
      </c>
      <c r="R187" s="36" t="str">
        <f>IF($D187="","",(IF($C187="","",IF(ISNA(SUMIF('13'!$V:$V,$C187,'13'!$AB:$AB)),0,SUMIF('13'!$V:$V,$C187,'13'!$AB:$AB)))-IF($D187="","",IF(ISNA(SUMIF('13'!$B:$B,$D187,'13'!$L:$L)),0,SUMIF('13'!$B:$B,$D187,'13'!$L:$L)))))</f>
        <v/>
      </c>
      <c r="S187" s="36" t="str">
        <f>IF($D187="","",(IF($C187="","",IF(ISNA(SUMIF('14'!$V:$V,$C187,'14'!$AB:$AB)),0,SUMIF('14'!$V:$V,$C187,'14'!$AB:$AB)))-IF($D187="","",IF(ISNA(SUMIF('14'!$B:$B,$D187,'14'!$L:$L)),0,SUMIF('14'!$B:$B,$D187,'14'!$L:$L)))))</f>
        <v/>
      </c>
      <c r="T187" s="36" t="str">
        <f>IF($D187="","",(IF($C187="","",IF(ISNA(SUMIF('15'!$V:$V,$C187,'15'!$AB:$AB)),0,SUMIF('15'!$V:$V,$C187,'15'!$AB:$AB)))-IF($D187="","",IF(ISNA(SUMIF('15'!$B:$B,$D187,'15'!$L:$L)),0,SUMIF('15'!$B:$B,$D187,'15'!$L:$L)))))</f>
        <v/>
      </c>
      <c r="U187" s="36" t="str">
        <f>IF($D187="","",(IF($C187="","",IF(ISNA(SUMIF('16'!$V:$V,$C187,'16'!$AB:$AB)),0,SUMIF('16'!$V:$V,$C187,'16'!$AB:$AB)))-IF($D187="","",IF(ISNA(SUMIF('16'!$B:$B,$D187,'16'!$L:$L)),0,SUMIF('16'!$B:$B,$D187,'16'!$L:$L)))))</f>
        <v/>
      </c>
      <c r="V187" s="36" t="str">
        <f>IF($D187="","",(IF($C187="","",IF(ISNA(SUMIF('17'!$V:$V,$C187,'17'!$AB:$AB)),0,SUMIF('17'!$V:$V,$C187,'17'!$AB:$AB)))-IF($D187="","",IF(ISNA(SUMIF('17'!$B:$B,$D187,'17'!$L:$L)),0,SUMIF('17'!$B:$B,$D187,'17'!$L:$L)))))</f>
        <v/>
      </c>
      <c r="W187" s="36" t="str">
        <f>IF($D187="","",(IF($C187="","",IF(ISNA(SUMIF('18'!$V:$V,$C187,'18'!$AB:$AB)),0,SUMIF('18'!$V:$V,$C187,'18'!$AB:$AB)))-IF($D187="","",IF(ISNA(SUMIF('18'!$B:$B,$D187,'18'!$L:$L)),0,SUMIF('18'!$B:$B,$D187,'18'!$L:$L)))))</f>
        <v/>
      </c>
      <c r="X187" s="36" t="str">
        <f>IF($D187="","",(IF($C187="","",IF(ISNA(SUMIF('19'!$V:$V,$C187,'19'!$AB:$AB)),0,SUMIF('19'!$V:$V,$C187,'19'!$AB:$AB)))-IF($D187="","",IF(ISNA(SUMIF('19'!$B:$B,$D187,'19'!$L:$L)),0,SUMIF('19'!$B:$B,$D187,'19'!$L:$L)))))</f>
        <v/>
      </c>
      <c r="Y187" s="36" t="str">
        <f>IF($D187="","",(IF($C187="","",IF(ISNA(SUMIF('20'!$V:$V,$C187,'20'!$AB:$AB)),0,SUMIF('20'!$V:$V,$C187,'20'!$AB:$AB)))-IF($D187="","",IF(ISNA(SUMIF('20'!$B:$B,$D187,'20'!$L:$L)),0,SUMIF('20'!$B:$B,$D187,'20'!$L:$L)))))</f>
        <v/>
      </c>
      <c r="Z187" s="36" t="str">
        <f>IF($D187="","",(IF($C187="","",IF(ISNA(SUMIF('21'!$V:$V,$C187,'21'!$AB:$AB)),0,SUMIF('21'!$V:$V,$C187,'21'!$AB:$AB)))-IF($D187="","",IF(ISNA(SUMIF('21'!$B:$B,$D187,'21'!$L:$L)),0,SUMIF('21'!$B:$B,$D187,'21'!$L:$L)))))</f>
        <v/>
      </c>
      <c r="AA187" s="36" t="str">
        <f>IF($D187="","",(IF($C187="","",IF(ISNA(SUMIF('22'!$V:$V,$C187,'22'!$AB:$AB)),0,SUMIF('22'!$V:$V,$C187,'22'!$AB:$AB)))-IF($D187="","",IF(ISNA(SUMIF('22'!$B:$B,$D187,'22'!$L:$L)),0,SUMIF('22'!$B:$B,$D187,'22'!$L:$L)))))</f>
        <v/>
      </c>
      <c r="AB187" s="36" t="str">
        <f>IF($D187="","",(IF($C187="","",IF(ISNA(SUMIF('23'!$V:$V,$C187,'23'!$AB:$AB)),0,SUMIF('23'!$V:$V,$C187,'23'!$AB:$AB)))-IF($D187="","",IF(ISNA(SUMIF('23'!$B:$B,$D187,'23'!$L:$L)),0,SUMIF('23'!$B:$B,$D187,'23'!$L:$L)))))</f>
        <v/>
      </c>
      <c r="AC187" s="36" t="str">
        <f>IF($D187="","",(IF($C187="","",IF(ISNA(SUMIF('24'!$V:$V,$C187,'24'!$AB:$AB)),0,SUMIF('24'!$V:$V,$C187,'24'!$AB:$AB)))-IF($D187="","",IF(ISNA(SUMIF('24'!$B:$B,$D187,'24'!$L:$L)),0,SUMIF('24'!$B:$B,$D187,'24'!$L:$L)))))</f>
        <v/>
      </c>
      <c r="AD187" s="36" t="str">
        <f>IF($D187="","",(IF($C187="","",IF(ISNA(SUMIF('25'!$V:$V,$C187,'25'!$AB:$AB)),0,SUMIF('25'!$V:$V,$C187,'25'!$AB:$AB)))-IF($D187="","",IF(ISNA(SUMIF('25'!$B:$B,$D187,'25'!$L:$L)),0,SUMIF('25'!$B:$B,$D187,'25'!$L:$L)))))</f>
        <v/>
      </c>
      <c r="AE187" s="36" t="str">
        <f>IF($D187="","",(IF($C187="","",IF(ISNA(SUMIF('26'!$V:$V,$C187,'26'!$AB:$AB)),0,SUMIF('26'!$V:$V,$C187,'26'!$AB:$AB)))-IF($D187="","",IF(ISNA(SUMIF('26'!$B:$B,$D187,'26'!$L:$L)),0,SUMIF('26'!$B:$B,$D187,'26'!$L:$L)))))</f>
        <v/>
      </c>
      <c r="AF187" s="36" t="str">
        <f>IF($D187="","",(IF($C187="","",IF(ISNA(SUMIF('27'!$V:$V,$C187,'27'!$AB:$AB)),0,SUMIF('27'!$V:$V,$C187,'27'!$AB:$AB)))-IF($D187="","",IF(ISNA(SUMIF('27'!$B:$B,$D187,'27'!$L:$L)),0,SUMIF('27'!$B:$B,$D187,'27'!$L:$L)))))</f>
        <v/>
      </c>
      <c r="AG187" s="36" t="str">
        <f>IF($D187="","",(IF($C187="","",IF(ISNA(SUMIF('28'!$V:$V,$C187,'28'!$AB:$AB)),0,SUMIF('28'!$V:$V,$C187,'28'!$AB:$AB)))-IF($D187="","",IF(ISNA(SUMIF('28'!$B:$B,$D187,'28'!$L:$L)),0,SUMIF('28'!$B:$B,$D187,'28'!$L:$L)))))</f>
        <v/>
      </c>
      <c r="AH187" s="36" t="str">
        <f>IF($D187="","",(IF($C187="","",IF(ISNA(SUMIF('29'!$V:$V,$C187,'29'!$AB:$AB)),0,SUMIF('29'!$V:$V,$C187,'29'!$AB:$AB)))-IF($D187="","",IF(ISNA(SUMIF('29'!$B:$B,$D187,'29'!$L:$L)),0,SUMIF('29'!$B:$B,$D187,'29'!$L:$L)))))</f>
        <v/>
      </c>
      <c r="AI187" s="36" t="str">
        <f>IF($D187="","",(IF($C187="","",IF(ISNA(SUMIF('30'!$V:$V,$C187,'30'!$AB:$AB)),0,SUMIF('30'!$V:$V,$C187,'30'!$AB:$AB)))-IF($D187="","",IF(ISNA(SUMIF('30'!$B:$B,$D187,'30'!$L:$L)),0,SUMIF('30'!$B:$B,$D187,'30'!$L:$L)))))</f>
        <v/>
      </c>
      <c r="AJ187" s="36" t="str">
        <f>IF($D187="","",(IF($C187="","",IF(ISNA(SUMIF('31'!$V:$V,$C187,'31'!$AB:$AB)),0,SUMIF('31'!$V:$V,$C187,'31'!$AB:$AB)))-IF($D187="","",IF(ISNA(SUMIF('31'!$B:$B,$D187,'31'!$L:$L)),0,SUMIF('31'!$B:$B,$D187,'31'!$L:$L)))))</f>
        <v/>
      </c>
      <c r="AK187" s="37" t="str">
        <f t="shared" si="10"/>
        <v/>
      </c>
      <c r="AL187" s="33" t="str">
        <f t="shared" si="11"/>
        <v/>
      </c>
    </row>
    <row r="188" spans="1:38" ht="17.399999999999999" hidden="1">
      <c r="A188" s="20">
        <v>76</v>
      </c>
      <c r="C188" s="41" t="str">
        <f>IF(D188="","",VLOOKUP('CUADRO GENERADO'!D188,'BASE DATOS CONDUCTORES'!B:C,2,FALSE))</f>
        <v/>
      </c>
      <c r="D188" s="30" t="str">
        <f>IFERROR(VLOOKUP(A188,'BASE DATOS CONDUCTORES'!$Y$4:$AB$1001,4,FALSE),"")</f>
        <v/>
      </c>
      <c r="E188" s="36" t="str">
        <f>IF(ISNA(VLOOKUP(D188,SALDOS!B:C,2,FALSE)),"",VLOOKUP(D188,SALDOS!B:C,2,FALSE))</f>
        <v/>
      </c>
      <c r="F188" s="36" t="str">
        <f>IF($D188="","",(IF($C188="","",IF(ISNA(SUMIF('1'!$V:$V,$C188,'1'!$AB:$AB)),0,SUMIF('1'!$V:$V,$C188,'1'!$AB:$AB)))-IF($D188="","",IF(ISNA(SUMIF('1'!$B:$B,$D188,'1'!$L:$L)),0,SUMIF('1'!$B:$B,$D188,'1'!$L:$L)))))</f>
        <v/>
      </c>
      <c r="G188" s="36" t="str">
        <f>IF($D188="","",(IF($C188="","",IF(ISNA(SUMIF('2'!$V:$V,$C188,'2'!$AB:$AB)),0,SUMIF('2'!$V:$V,$C188,'2'!$AB:$AB)))-IF($D188="","",IF(ISNA(SUMIF('2'!$B:$B,$D188,'2'!$L:$L)),0,SUMIF('2'!$B:$B,$D188,'2'!$L:$L)))))</f>
        <v/>
      </c>
      <c r="H188" s="36" t="str">
        <f>IF($D188="","",(IF($C188="","",IF(ISNA(SUMIF('3'!$V:$V,$C188,'3'!$AB:$AB)),0,SUMIF('3'!$V:$V,$C188,'3'!$AB:$AB)))-IF($D188="","",IF(ISNA(SUMIF('3'!$B:$B,$D188,'3'!$L:$L)),0,SUMIF('3'!$B:$B,$D188,'3'!$L:$L)))))</f>
        <v/>
      </c>
      <c r="I188" s="36" t="str">
        <f>IF($D188="","",(IF($C188="","",IF(ISNA(SUMIF('4'!$V:$V,$C188,'4'!$AB:$AB)),0,SUMIF('4'!$V:$V,$C188,'4'!$AB:$AB)))-IF($D188="","",IF(ISNA(SUMIF('4'!$B:$B,$D188,'4'!$L:$L)),0,SUMIF('4'!$B:$B,$D188,'4'!$L:$L)))))</f>
        <v/>
      </c>
      <c r="J188" s="36" t="str">
        <f>IF($D188="","",(IF($C188="","",IF(ISNA(SUMIF('5'!$V:$V,$C188,'5'!$AB:$AB)),0,SUMIF('5'!$V:$V,$C188,'5'!$AB:$AB)))-IF($D188="","",IF(ISNA(SUMIF('5'!$B:$B,$D188,'5'!$L:$L)),0,SUMIF('5'!$B:$B,$D188,'5'!$L:$L)))))</f>
        <v/>
      </c>
      <c r="K188" s="36" t="str">
        <f>IF($D188="","",(IF($C188="","",IF(ISNA(SUMIF('6'!$V:$V,$C188,'6'!$AB:$AB)),0,SUMIF('6'!$V:$V,$C188,'6'!$AB:$AB)))-IF($D188="","",IF(ISNA(SUMIF('6'!$B:$B,$D188,'6'!$L:$L)),0,SUMIF('6'!$B:$B,$D188,'6'!$L:$L)))))</f>
        <v/>
      </c>
      <c r="L188" s="36" t="str">
        <f>IF($D188="","",(IF($C188="","",IF(ISNA(SUMIF('7'!$V:$V,$C188,'7'!$AB:$AB)),0,SUMIF('7'!$V:$V,$C188,'7'!$AB:$AB)))-IF($D188="","",IF(ISNA(SUMIF('7'!$B:$B,$D188,'7'!$L:$L)),0,SUMIF('7'!$B:$B,$D188,'7'!$L:$L)))))</f>
        <v/>
      </c>
      <c r="M188" s="36" t="str">
        <f>IF($D188="","",(IF($C188="","",IF(ISNA(SUMIF('8'!$V:$V,$C188,'8'!$AB:$AB)),0,SUMIF('8'!$V:$V,$C188,'8'!$AB:$AB)))-IF($D188="","",IF(ISNA(SUMIF('8'!$B:$B,$D188,'8'!$L:$L)),0,SUMIF('8'!$B:$B,$D188,'8'!$L:$L)))))</f>
        <v/>
      </c>
      <c r="N188" s="36" t="str">
        <f>IF($D188="","",(IF($C188="","",IF(ISNA(SUMIF('9'!$V:$V,$C188,'9'!$AB:$AB)),0,SUMIF('9'!$V:$V,$C188,'9'!$AB:$AB)))-IF($D188="","",IF(ISNA(SUMIF('9'!$B:$B,$D188,'9'!$L:$L)),0,SUMIF('9'!$B:$B,$D188,'9'!$L:$L)))))</f>
        <v/>
      </c>
      <c r="O188" s="36" t="str">
        <f>IF($D188="","",(IF($C188="","",IF(ISNA(SUMIF('10'!$V:$V,$C188,'10'!$AB:$AB)),0,SUMIF('10'!$V:$V,$C188,'10'!$AB:$AB)))-IF($D188="","",IF(ISNA(SUMIF('10'!$B:$B,$D188,'10'!$L:$L)),0,SUMIF('10'!$B:$B,$D188,'10'!$L:$L)))))</f>
        <v/>
      </c>
      <c r="P188" s="36" t="str">
        <f>IF($D188="","",(IF($C188="","",IF(ISNA(SUMIF('11'!$V:$V,$C188,'11'!$AB:$AB)),0,SUMIF('11'!$V:$V,$C188,'11'!$AB:$AB)))-IF($D188="","",IF(ISNA(SUMIF('11'!$B:$B,$D188,'11'!$L:$L)),0,SUMIF('11'!$B:$B,$D188,'11'!$L:$L)))))</f>
        <v/>
      </c>
      <c r="Q188" s="36" t="str">
        <f>IF($D188="","",(IF($C188="","",IF(ISNA(SUMIF('12'!$V:$V,$C188,'12'!$AB:$AB)),0,SUMIF('12'!$V:$V,$C188,'12'!$AB:$AB)))-IF($D188="","",IF(ISNA(SUMIF('12'!$B:$B,$D188,'12'!$L:$L)),0,SUMIF('12'!$B:$B,$D188,'12'!$L:$L)))))</f>
        <v/>
      </c>
      <c r="R188" s="36" t="str">
        <f>IF($D188="","",(IF($C188="","",IF(ISNA(SUMIF('13'!$V:$V,$C188,'13'!$AB:$AB)),0,SUMIF('13'!$V:$V,$C188,'13'!$AB:$AB)))-IF($D188="","",IF(ISNA(SUMIF('13'!$B:$B,$D188,'13'!$L:$L)),0,SUMIF('13'!$B:$B,$D188,'13'!$L:$L)))))</f>
        <v/>
      </c>
      <c r="S188" s="36" t="str">
        <f>IF($D188="","",(IF($C188="","",IF(ISNA(SUMIF('14'!$V:$V,$C188,'14'!$AB:$AB)),0,SUMIF('14'!$V:$V,$C188,'14'!$AB:$AB)))-IF($D188="","",IF(ISNA(SUMIF('14'!$B:$B,$D188,'14'!$L:$L)),0,SUMIF('14'!$B:$B,$D188,'14'!$L:$L)))))</f>
        <v/>
      </c>
      <c r="T188" s="36" t="str">
        <f>IF($D188="","",(IF($C188="","",IF(ISNA(SUMIF('15'!$V:$V,$C188,'15'!$AB:$AB)),0,SUMIF('15'!$V:$V,$C188,'15'!$AB:$AB)))-IF($D188="","",IF(ISNA(SUMIF('15'!$B:$B,$D188,'15'!$L:$L)),0,SUMIF('15'!$B:$B,$D188,'15'!$L:$L)))))</f>
        <v/>
      </c>
      <c r="U188" s="36" t="str">
        <f>IF($D188="","",(IF($C188="","",IF(ISNA(SUMIF('16'!$V:$V,$C188,'16'!$AB:$AB)),0,SUMIF('16'!$V:$V,$C188,'16'!$AB:$AB)))-IF($D188="","",IF(ISNA(SUMIF('16'!$B:$B,$D188,'16'!$L:$L)),0,SUMIF('16'!$B:$B,$D188,'16'!$L:$L)))))</f>
        <v/>
      </c>
      <c r="V188" s="36" t="str">
        <f>IF($D188="","",(IF($C188="","",IF(ISNA(SUMIF('17'!$V:$V,$C188,'17'!$AB:$AB)),0,SUMIF('17'!$V:$V,$C188,'17'!$AB:$AB)))-IF($D188="","",IF(ISNA(SUMIF('17'!$B:$B,$D188,'17'!$L:$L)),0,SUMIF('17'!$B:$B,$D188,'17'!$L:$L)))))</f>
        <v/>
      </c>
      <c r="W188" s="36" t="str">
        <f>IF($D188="","",(IF($C188="","",IF(ISNA(SUMIF('18'!$V:$V,$C188,'18'!$AB:$AB)),0,SUMIF('18'!$V:$V,$C188,'18'!$AB:$AB)))-IF($D188="","",IF(ISNA(SUMIF('18'!$B:$B,$D188,'18'!$L:$L)),0,SUMIF('18'!$B:$B,$D188,'18'!$L:$L)))))</f>
        <v/>
      </c>
      <c r="X188" s="36" t="str">
        <f>IF($D188="","",(IF($C188="","",IF(ISNA(SUMIF('19'!$V:$V,$C188,'19'!$AB:$AB)),0,SUMIF('19'!$V:$V,$C188,'19'!$AB:$AB)))-IF($D188="","",IF(ISNA(SUMIF('19'!$B:$B,$D188,'19'!$L:$L)),0,SUMIF('19'!$B:$B,$D188,'19'!$L:$L)))))</f>
        <v/>
      </c>
      <c r="Y188" s="36" t="str">
        <f>IF($D188="","",(IF($C188="","",IF(ISNA(SUMIF('20'!$V:$V,$C188,'20'!$AB:$AB)),0,SUMIF('20'!$V:$V,$C188,'20'!$AB:$AB)))-IF($D188="","",IF(ISNA(SUMIF('20'!$B:$B,$D188,'20'!$L:$L)),0,SUMIF('20'!$B:$B,$D188,'20'!$L:$L)))))</f>
        <v/>
      </c>
      <c r="Z188" s="36" t="str">
        <f>IF($D188="","",(IF($C188="","",IF(ISNA(SUMIF('21'!$V:$V,$C188,'21'!$AB:$AB)),0,SUMIF('21'!$V:$V,$C188,'21'!$AB:$AB)))-IF($D188="","",IF(ISNA(SUMIF('21'!$B:$B,$D188,'21'!$L:$L)),0,SUMIF('21'!$B:$B,$D188,'21'!$L:$L)))))</f>
        <v/>
      </c>
      <c r="AA188" s="36" t="str">
        <f>IF($D188="","",(IF($C188="","",IF(ISNA(SUMIF('22'!$V:$V,$C188,'22'!$AB:$AB)),0,SUMIF('22'!$V:$V,$C188,'22'!$AB:$AB)))-IF($D188="","",IF(ISNA(SUMIF('22'!$B:$B,$D188,'22'!$L:$L)),0,SUMIF('22'!$B:$B,$D188,'22'!$L:$L)))))</f>
        <v/>
      </c>
      <c r="AB188" s="36" t="str">
        <f>IF($D188="","",(IF($C188="","",IF(ISNA(SUMIF('23'!$V:$V,$C188,'23'!$AB:$AB)),0,SUMIF('23'!$V:$V,$C188,'23'!$AB:$AB)))-IF($D188="","",IF(ISNA(SUMIF('23'!$B:$B,$D188,'23'!$L:$L)),0,SUMIF('23'!$B:$B,$D188,'23'!$L:$L)))))</f>
        <v/>
      </c>
      <c r="AC188" s="36" t="str">
        <f>IF($D188="","",(IF($C188="","",IF(ISNA(SUMIF('24'!$V:$V,$C188,'24'!$AB:$AB)),0,SUMIF('24'!$V:$V,$C188,'24'!$AB:$AB)))-IF($D188="","",IF(ISNA(SUMIF('24'!$B:$B,$D188,'24'!$L:$L)),0,SUMIF('24'!$B:$B,$D188,'24'!$L:$L)))))</f>
        <v/>
      </c>
      <c r="AD188" s="36" t="str">
        <f>IF($D188="","",(IF($C188="","",IF(ISNA(SUMIF('25'!$V:$V,$C188,'25'!$AB:$AB)),0,SUMIF('25'!$V:$V,$C188,'25'!$AB:$AB)))-IF($D188="","",IF(ISNA(SUMIF('25'!$B:$B,$D188,'25'!$L:$L)),0,SUMIF('25'!$B:$B,$D188,'25'!$L:$L)))))</f>
        <v/>
      </c>
      <c r="AE188" s="36" t="str">
        <f>IF($D188="","",(IF($C188="","",IF(ISNA(SUMIF('26'!$V:$V,$C188,'26'!$AB:$AB)),0,SUMIF('26'!$V:$V,$C188,'26'!$AB:$AB)))-IF($D188="","",IF(ISNA(SUMIF('26'!$B:$B,$D188,'26'!$L:$L)),0,SUMIF('26'!$B:$B,$D188,'26'!$L:$L)))))</f>
        <v/>
      </c>
      <c r="AF188" s="36" t="str">
        <f>IF($D188="","",(IF($C188="","",IF(ISNA(SUMIF('27'!$V:$V,$C188,'27'!$AB:$AB)),0,SUMIF('27'!$V:$V,$C188,'27'!$AB:$AB)))-IF($D188="","",IF(ISNA(SUMIF('27'!$B:$B,$D188,'27'!$L:$L)),0,SUMIF('27'!$B:$B,$D188,'27'!$L:$L)))))</f>
        <v/>
      </c>
      <c r="AG188" s="36" t="str">
        <f>IF($D188="","",(IF($C188="","",IF(ISNA(SUMIF('28'!$V:$V,$C188,'28'!$AB:$AB)),0,SUMIF('28'!$V:$V,$C188,'28'!$AB:$AB)))-IF($D188="","",IF(ISNA(SUMIF('28'!$B:$B,$D188,'28'!$L:$L)),0,SUMIF('28'!$B:$B,$D188,'28'!$L:$L)))))</f>
        <v/>
      </c>
      <c r="AH188" s="36" t="str">
        <f>IF($D188="","",(IF($C188="","",IF(ISNA(SUMIF('29'!$V:$V,$C188,'29'!$AB:$AB)),0,SUMIF('29'!$V:$V,$C188,'29'!$AB:$AB)))-IF($D188="","",IF(ISNA(SUMIF('29'!$B:$B,$D188,'29'!$L:$L)),0,SUMIF('29'!$B:$B,$D188,'29'!$L:$L)))))</f>
        <v/>
      </c>
      <c r="AI188" s="36" t="str">
        <f>IF($D188="","",(IF($C188="","",IF(ISNA(SUMIF('30'!$V:$V,$C188,'30'!$AB:$AB)),0,SUMIF('30'!$V:$V,$C188,'30'!$AB:$AB)))-IF($D188="","",IF(ISNA(SUMIF('30'!$B:$B,$D188,'30'!$L:$L)),0,SUMIF('30'!$B:$B,$D188,'30'!$L:$L)))))</f>
        <v/>
      </c>
      <c r="AJ188" s="36" t="str">
        <f>IF($D188="","",(IF($C188="","",IF(ISNA(SUMIF('31'!$V:$V,$C188,'31'!$AB:$AB)),0,SUMIF('31'!$V:$V,$C188,'31'!$AB:$AB)))-IF($D188="","",IF(ISNA(SUMIF('31'!$B:$B,$D188,'31'!$L:$L)),0,SUMIF('31'!$B:$B,$D188,'31'!$L:$L)))))</f>
        <v/>
      </c>
      <c r="AK188" s="37" t="str">
        <f t="shared" si="10"/>
        <v/>
      </c>
      <c r="AL188" s="33" t="str">
        <f t="shared" si="11"/>
        <v/>
      </c>
    </row>
    <row r="189" spans="1:38" ht="17.399999999999999" hidden="1">
      <c r="A189" s="20">
        <v>77</v>
      </c>
      <c r="C189" s="41" t="str">
        <f>IF(D189="","",VLOOKUP('CUADRO GENERADO'!D189,'BASE DATOS CONDUCTORES'!B:C,2,FALSE))</f>
        <v/>
      </c>
      <c r="D189" s="30" t="str">
        <f>IFERROR(VLOOKUP(A189,'BASE DATOS CONDUCTORES'!$Y$4:$AB$1001,4,FALSE),"")</f>
        <v/>
      </c>
      <c r="E189" s="36" t="str">
        <f>IF(ISNA(VLOOKUP(D189,SALDOS!B:C,2,FALSE)),"",VLOOKUP(D189,SALDOS!B:C,2,FALSE))</f>
        <v/>
      </c>
      <c r="F189" s="36" t="str">
        <f>IF($D189="","",(IF($C189="","",IF(ISNA(SUMIF('1'!$V:$V,$C189,'1'!$AB:$AB)),0,SUMIF('1'!$V:$V,$C189,'1'!$AB:$AB)))-IF($D189="","",IF(ISNA(SUMIF('1'!$B:$B,$D189,'1'!$L:$L)),0,SUMIF('1'!$B:$B,$D189,'1'!$L:$L)))))</f>
        <v/>
      </c>
      <c r="G189" s="36" t="str">
        <f>IF($D189="","",(IF($C189="","",IF(ISNA(SUMIF('2'!$V:$V,$C189,'2'!$AB:$AB)),0,SUMIF('2'!$V:$V,$C189,'2'!$AB:$AB)))-IF($D189="","",IF(ISNA(SUMIF('2'!$B:$B,$D189,'2'!$L:$L)),0,SUMIF('2'!$B:$B,$D189,'2'!$L:$L)))))</f>
        <v/>
      </c>
      <c r="H189" s="36" t="str">
        <f>IF($D189="","",(IF($C189="","",IF(ISNA(SUMIF('3'!$V:$V,$C189,'3'!$AB:$AB)),0,SUMIF('3'!$V:$V,$C189,'3'!$AB:$AB)))-IF($D189="","",IF(ISNA(SUMIF('3'!$B:$B,$D189,'3'!$L:$L)),0,SUMIF('3'!$B:$B,$D189,'3'!$L:$L)))))</f>
        <v/>
      </c>
      <c r="I189" s="36" t="str">
        <f>IF($D189="","",(IF($C189="","",IF(ISNA(SUMIF('4'!$V:$V,$C189,'4'!$AB:$AB)),0,SUMIF('4'!$V:$V,$C189,'4'!$AB:$AB)))-IF($D189="","",IF(ISNA(SUMIF('4'!$B:$B,$D189,'4'!$L:$L)),0,SUMIF('4'!$B:$B,$D189,'4'!$L:$L)))))</f>
        <v/>
      </c>
      <c r="J189" s="36" t="str">
        <f>IF($D189="","",(IF($C189="","",IF(ISNA(SUMIF('5'!$V:$V,$C189,'5'!$AB:$AB)),0,SUMIF('5'!$V:$V,$C189,'5'!$AB:$AB)))-IF($D189="","",IF(ISNA(SUMIF('5'!$B:$B,$D189,'5'!$L:$L)),0,SUMIF('5'!$B:$B,$D189,'5'!$L:$L)))))</f>
        <v/>
      </c>
      <c r="K189" s="36" t="str">
        <f>IF($D189="","",(IF($C189="","",IF(ISNA(SUMIF('6'!$V:$V,$C189,'6'!$AB:$AB)),0,SUMIF('6'!$V:$V,$C189,'6'!$AB:$AB)))-IF($D189="","",IF(ISNA(SUMIF('6'!$B:$B,$D189,'6'!$L:$L)),0,SUMIF('6'!$B:$B,$D189,'6'!$L:$L)))))</f>
        <v/>
      </c>
      <c r="L189" s="36" t="str">
        <f>IF($D189="","",(IF($C189="","",IF(ISNA(SUMIF('7'!$V:$V,$C189,'7'!$AB:$AB)),0,SUMIF('7'!$V:$V,$C189,'7'!$AB:$AB)))-IF($D189="","",IF(ISNA(SUMIF('7'!$B:$B,$D189,'7'!$L:$L)),0,SUMIF('7'!$B:$B,$D189,'7'!$L:$L)))))</f>
        <v/>
      </c>
      <c r="M189" s="36" t="str">
        <f>IF($D189="","",(IF($C189="","",IF(ISNA(SUMIF('8'!$V:$V,$C189,'8'!$AB:$AB)),0,SUMIF('8'!$V:$V,$C189,'8'!$AB:$AB)))-IF($D189="","",IF(ISNA(SUMIF('8'!$B:$B,$D189,'8'!$L:$L)),0,SUMIF('8'!$B:$B,$D189,'8'!$L:$L)))))</f>
        <v/>
      </c>
      <c r="N189" s="36" t="str">
        <f>IF($D189="","",(IF($C189="","",IF(ISNA(SUMIF('9'!$V:$V,$C189,'9'!$AB:$AB)),0,SUMIF('9'!$V:$V,$C189,'9'!$AB:$AB)))-IF($D189="","",IF(ISNA(SUMIF('9'!$B:$B,$D189,'9'!$L:$L)),0,SUMIF('9'!$B:$B,$D189,'9'!$L:$L)))))</f>
        <v/>
      </c>
      <c r="O189" s="36" t="str">
        <f>IF($D189="","",(IF($C189="","",IF(ISNA(SUMIF('10'!$V:$V,$C189,'10'!$AB:$AB)),0,SUMIF('10'!$V:$V,$C189,'10'!$AB:$AB)))-IF($D189="","",IF(ISNA(SUMIF('10'!$B:$B,$D189,'10'!$L:$L)),0,SUMIF('10'!$B:$B,$D189,'10'!$L:$L)))))</f>
        <v/>
      </c>
      <c r="P189" s="36" t="str">
        <f>IF($D189="","",(IF($C189="","",IF(ISNA(SUMIF('11'!$V:$V,$C189,'11'!$AB:$AB)),0,SUMIF('11'!$V:$V,$C189,'11'!$AB:$AB)))-IF($D189="","",IF(ISNA(SUMIF('11'!$B:$B,$D189,'11'!$L:$L)),0,SUMIF('11'!$B:$B,$D189,'11'!$L:$L)))))</f>
        <v/>
      </c>
      <c r="Q189" s="36" t="str">
        <f>IF($D189="","",(IF($C189="","",IF(ISNA(SUMIF('12'!$V:$V,$C189,'12'!$AB:$AB)),0,SUMIF('12'!$V:$V,$C189,'12'!$AB:$AB)))-IF($D189="","",IF(ISNA(SUMIF('12'!$B:$B,$D189,'12'!$L:$L)),0,SUMIF('12'!$B:$B,$D189,'12'!$L:$L)))))</f>
        <v/>
      </c>
      <c r="R189" s="36" t="str">
        <f>IF($D189="","",(IF($C189="","",IF(ISNA(SUMIF('13'!$V:$V,$C189,'13'!$AB:$AB)),0,SUMIF('13'!$V:$V,$C189,'13'!$AB:$AB)))-IF($D189="","",IF(ISNA(SUMIF('13'!$B:$B,$D189,'13'!$L:$L)),0,SUMIF('13'!$B:$B,$D189,'13'!$L:$L)))))</f>
        <v/>
      </c>
      <c r="S189" s="36" t="str">
        <f>IF($D189="","",(IF($C189="","",IF(ISNA(SUMIF('14'!$V:$V,$C189,'14'!$AB:$AB)),0,SUMIF('14'!$V:$V,$C189,'14'!$AB:$AB)))-IF($D189="","",IF(ISNA(SUMIF('14'!$B:$B,$D189,'14'!$L:$L)),0,SUMIF('14'!$B:$B,$D189,'14'!$L:$L)))))</f>
        <v/>
      </c>
      <c r="T189" s="36" t="str">
        <f>IF($D189="","",(IF($C189="","",IF(ISNA(SUMIF('15'!$V:$V,$C189,'15'!$AB:$AB)),0,SUMIF('15'!$V:$V,$C189,'15'!$AB:$AB)))-IF($D189="","",IF(ISNA(SUMIF('15'!$B:$B,$D189,'15'!$L:$L)),0,SUMIF('15'!$B:$B,$D189,'15'!$L:$L)))))</f>
        <v/>
      </c>
      <c r="U189" s="36" t="str">
        <f>IF($D189="","",(IF($C189="","",IF(ISNA(SUMIF('16'!$V:$V,$C189,'16'!$AB:$AB)),0,SUMIF('16'!$V:$V,$C189,'16'!$AB:$AB)))-IF($D189="","",IF(ISNA(SUMIF('16'!$B:$B,$D189,'16'!$L:$L)),0,SUMIF('16'!$B:$B,$D189,'16'!$L:$L)))))</f>
        <v/>
      </c>
      <c r="V189" s="36" t="str">
        <f>IF($D189="","",(IF($C189="","",IF(ISNA(SUMIF('17'!$V:$V,$C189,'17'!$AB:$AB)),0,SUMIF('17'!$V:$V,$C189,'17'!$AB:$AB)))-IF($D189="","",IF(ISNA(SUMIF('17'!$B:$B,$D189,'17'!$L:$L)),0,SUMIF('17'!$B:$B,$D189,'17'!$L:$L)))))</f>
        <v/>
      </c>
      <c r="W189" s="36" t="str">
        <f>IF($D189="","",(IF($C189="","",IF(ISNA(SUMIF('18'!$V:$V,$C189,'18'!$AB:$AB)),0,SUMIF('18'!$V:$V,$C189,'18'!$AB:$AB)))-IF($D189="","",IF(ISNA(SUMIF('18'!$B:$B,$D189,'18'!$L:$L)),0,SUMIF('18'!$B:$B,$D189,'18'!$L:$L)))))</f>
        <v/>
      </c>
      <c r="X189" s="36" t="str">
        <f>IF($D189="","",(IF($C189="","",IF(ISNA(SUMIF('19'!$V:$V,$C189,'19'!$AB:$AB)),0,SUMIF('19'!$V:$V,$C189,'19'!$AB:$AB)))-IF($D189="","",IF(ISNA(SUMIF('19'!$B:$B,$D189,'19'!$L:$L)),0,SUMIF('19'!$B:$B,$D189,'19'!$L:$L)))))</f>
        <v/>
      </c>
      <c r="Y189" s="36" t="str">
        <f>IF($D189="","",(IF($C189="","",IF(ISNA(SUMIF('20'!$V:$V,$C189,'20'!$AB:$AB)),0,SUMIF('20'!$V:$V,$C189,'20'!$AB:$AB)))-IF($D189="","",IF(ISNA(SUMIF('20'!$B:$B,$D189,'20'!$L:$L)),0,SUMIF('20'!$B:$B,$D189,'20'!$L:$L)))))</f>
        <v/>
      </c>
      <c r="Z189" s="36" t="str">
        <f>IF($D189="","",(IF($C189="","",IF(ISNA(SUMIF('21'!$V:$V,$C189,'21'!$AB:$AB)),0,SUMIF('21'!$V:$V,$C189,'21'!$AB:$AB)))-IF($D189="","",IF(ISNA(SUMIF('21'!$B:$B,$D189,'21'!$L:$L)),0,SUMIF('21'!$B:$B,$D189,'21'!$L:$L)))))</f>
        <v/>
      </c>
      <c r="AA189" s="36" t="str">
        <f>IF($D189="","",(IF($C189="","",IF(ISNA(SUMIF('22'!$V:$V,$C189,'22'!$AB:$AB)),0,SUMIF('22'!$V:$V,$C189,'22'!$AB:$AB)))-IF($D189="","",IF(ISNA(SUMIF('22'!$B:$B,$D189,'22'!$L:$L)),0,SUMIF('22'!$B:$B,$D189,'22'!$L:$L)))))</f>
        <v/>
      </c>
      <c r="AB189" s="36" t="str">
        <f>IF($D189="","",(IF($C189="","",IF(ISNA(SUMIF('23'!$V:$V,$C189,'23'!$AB:$AB)),0,SUMIF('23'!$V:$V,$C189,'23'!$AB:$AB)))-IF($D189="","",IF(ISNA(SUMIF('23'!$B:$B,$D189,'23'!$L:$L)),0,SUMIF('23'!$B:$B,$D189,'23'!$L:$L)))))</f>
        <v/>
      </c>
      <c r="AC189" s="36" t="str">
        <f>IF($D189="","",(IF($C189="","",IF(ISNA(SUMIF('24'!$V:$V,$C189,'24'!$AB:$AB)),0,SUMIF('24'!$V:$V,$C189,'24'!$AB:$AB)))-IF($D189="","",IF(ISNA(SUMIF('24'!$B:$B,$D189,'24'!$L:$L)),0,SUMIF('24'!$B:$B,$D189,'24'!$L:$L)))))</f>
        <v/>
      </c>
      <c r="AD189" s="36" t="str">
        <f>IF($D189="","",(IF($C189="","",IF(ISNA(SUMIF('25'!$V:$V,$C189,'25'!$AB:$AB)),0,SUMIF('25'!$V:$V,$C189,'25'!$AB:$AB)))-IF($D189="","",IF(ISNA(SUMIF('25'!$B:$B,$D189,'25'!$L:$L)),0,SUMIF('25'!$B:$B,$D189,'25'!$L:$L)))))</f>
        <v/>
      </c>
      <c r="AE189" s="36" t="str">
        <f>IF($D189="","",(IF($C189="","",IF(ISNA(SUMIF('26'!$V:$V,$C189,'26'!$AB:$AB)),0,SUMIF('26'!$V:$V,$C189,'26'!$AB:$AB)))-IF($D189="","",IF(ISNA(SUMIF('26'!$B:$B,$D189,'26'!$L:$L)),0,SUMIF('26'!$B:$B,$D189,'26'!$L:$L)))))</f>
        <v/>
      </c>
      <c r="AF189" s="36" t="str">
        <f>IF($D189="","",(IF($C189="","",IF(ISNA(SUMIF('27'!$V:$V,$C189,'27'!$AB:$AB)),0,SUMIF('27'!$V:$V,$C189,'27'!$AB:$AB)))-IF($D189="","",IF(ISNA(SUMIF('27'!$B:$B,$D189,'27'!$L:$L)),0,SUMIF('27'!$B:$B,$D189,'27'!$L:$L)))))</f>
        <v/>
      </c>
      <c r="AG189" s="36" t="str">
        <f>IF($D189="","",(IF($C189="","",IF(ISNA(SUMIF('28'!$V:$V,$C189,'28'!$AB:$AB)),0,SUMIF('28'!$V:$V,$C189,'28'!$AB:$AB)))-IF($D189="","",IF(ISNA(SUMIF('28'!$B:$B,$D189,'28'!$L:$L)),0,SUMIF('28'!$B:$B,$D189,'28'!$L:$L)))))</f>
        <v/>
      </c>
      <c r="AH189" s="36" t="str">
        <f>IF($D189="","",(IF($C189="","",IF(ISNA(SUMIF('29'!$V:$V,$C189,'29'!$AB:$AB)),0,SUMIF('29'!$V:$V,$C189,'29'!$AB:$AB)))-IF($D189="","",IF(ISNA(SUMIF('29'!$B:$B,$D189,'29'!$L:$L)),0,SUMIF('29'!$B:$B,$D189,'29'!$L:$L)))))</f>
        <v/>
      </c>
      <c r="AI189" s="36" t="str">
        <f>IF($D189="","",(IF($C189="","",IF(ISNA(SUMIF('30'!$V:$V,$C189,'30'!$AB:$AB)),0,SUMIF('30'!$V:$V,$C189,'30'!$AB:$AB)))-IF($D189="","",IF(ISNA(SUMIF('30'!$B:$B,$D189,'30'!$L:$L)),0,SUMIF('30'!$B:$B,$D189,'30'!$L:$L)))))</f>
        <v/>
      </c>
      <c r="AJ189" s="36" t="str">
        <f>IF($D189="","",(IF($C189="","",IF(ISNA(SUMIF('31'!$V:$V,$C189,'31'!$AB:$AB)),0,SUMIF('31'!$V:$V,$C189,'31'!$AB:$AB)))-IF($D189="","",IF(ISNA(SUMIF('31'!$B:$B,$D189,'31'!$L:$L)),0,SUMIF('31'!$B:$B,$D189,'31'!$L:$L)))))</f>
        <v/>
      </c>
      <c r="AK189" s="37" t="str">
        <f t="shared" si="10"/>
        <v/>
      </c>
      <c r="AL189" s="33" t="str">
        <f t="shared" si="11"/>
        <v/>
      </c>
    </row>
    <row r="190" spans="1:38" ht="17.399999999999999" hidden="1">
      <c r="A190" s="20">
        <v>78</v>
      </c>
      <c r="C190" s="41" t="str">
        <f>IF(D190="","",VLOOKUP('CUADRO GENERADO'!D190,'BASE DATOS CONDUCTORES'!B:C,2,FALSE))</f>
        <v/>
      </c>
      <c r="D190" s="30" t="str">
        <f>IFERROR(VLOOKUP(A190,'BASE DATOS CONDUCTORES'!$Y$4:$AB$1001,4,FALSE),"")</f>
        <v/>
      </c>
      <c r="E190" s="36" t="str">
        <f>IF(ISNA(VLOOKUP(D190,SALDOS!B:C,2,FALSE)),"",VLOOKUP(D190,SALDOS!B:C,2,FALSE))</f>
        <v/>
      </c>
      <c r="F190" s="36" t="str">
        <f>IF($D190="","",(IF($C190="","",IF(ISNA(SUMIF('1'!$V:$V,$C190,'1'!$AB:$AB)),0,SUMIF('1'!$V:$V,$C190,'1'!$AB:$AB)))-IF($D190="","",IF(ISNA(SUMIF('1'!$B:$B,$D190,'1'!$L:$L)),0,SUMIF('1'!$B:$B,$D190,'1'!$L:$L)))))</f>
        <v/>
      </c>
      <c r="G190" s="36" t="str">
        <f>IF($D190="","",(IF($C190="","",IF(ISNA(SUMIF('2'!$V:$V,$C190,'2'!$AB:$AB)),0,SUMIF('2'!$V:$V,$C190,'2'!$AB:$AB)))-IF($D190="","",IF(ISNA(SUMIF('2'!$B:$B,$D190,'2'!$L:$L)),0,SUMIF('2'!$B:$B,$D190,'2'!$L:$L)))))</f>
        <v/>
      </c>
      <c r="H190" s="36" t="str">
        <f>IF($D190="","",(IF($C190="","",IF(ISNA(SUMIF('3'!$V:$V,$C190,'3'!$AB:$AB)),0,SUMIF('3'!$V:$V,$C190,'3'!$AB:$AB)))-IF($D190="","",IF(ISNA(SUMIF('3'!$B:$B,$D190,'3'!$L:$L)),0,SUMIF('3'!$B:$B,$D190,'3'!$L:$L)))))</f>
        <v/>
      </c>
      <c r="I190" s="36" t="str">
        <f>IF($D190="","",(IF($C190="","",IF(ISNA(SUMIF('4'!$V:$V,$C190,'4'!$AB:$AB)),0,SUMIF('4'!$V:$V,$C190,'4'!$AB:$AB)))-IF($D190="","",IF(ISNA(SUMIF('4'!$B:$B,$D190,'4'!$L:$L)),0,SUMIF('4'!$B:$B,$D190,'4'!$L:$L)))))</f>
        <v/>
      </c>
      <c r="J190" s="36" t="str">
        <f>IF($D190="","",(IF($C190="","",IF(ISNA(SUMIF('5'!$V:$V,$C190,'5'!$AB:$AB)),0,SUMIF('5'!$V:$V,$C190,'5'!$AB:$AB)))-IF($D190="","",IF(ISNA(SUMIF('5'!$B:$B,$D190,'5'!$L:$L)),0,SUMIF('5'!$B:$B,$D190,'5'!$L:$L)))))</f>
        <v/>
      </c>
      <c r="K190" s="36" t="str">
        <f>IF($D190="","",(IF($C190="","",IF(ISNA(SUMIF('6'!$V:$V,$C190,'6'!$AB:$AB)),0,SUMIF('6'!$V:$V,$C190,'6'!$AB:$AB)))-IF($D190="","",IF(ISNA(SUMIF('6'!$B:$B,$D190,'6'!$L:$L)),0,SUMIF('6'!$B:$B,$D190,'6'!$L:$L)))))</f>
        <v/>
      </c>
      <c r="L190" s="36" t="str">
        <f>IF($D190="","",(IF($C190="","",IF(ISNA(SUMIF('7'!$V:$V,$C190,'7'!$AB:$AB)),0,SUMIF('7'!$V:$V,$C190,'7'!$AB:$AB)))-IF($D190="","",IF(ISNA(SUMIF('7'!$B:$B,$D190,'7'!$L:$L)),0,SUMIF('7'!$B:$B,$D190,'7'!$L:$L)))))</f>
        <v/>
      </c>
      <c r="M190" s="36" t="str">
        <f>IF($D190="","",(IF($C190="","",IF(ISNA(SUMIF('8'!$V:$V,$C190,'8'!$AB:$AB)),0,SUMIF('8'!$V:$V,$C190,'8'!$AB:$AB)))-IF($D190="","",IF(ISNA(SUMIF('8'!$B:$B,$D190,'8'!$L:$L)),0,SUMIF('8'!$B:$B,$D190,'8'!$L:$L)))))</f>
        <v/>
      </c>
      <c r="N190" s="36" t="str">
        <f>IF($D190="","",(IF($C190="","",IF(ISNA(SUMIF('9'!$V:$V,$C190,'9'!$AB:$AB)),0,SUMIF('9'!$V:$V,$C190,'9'!$AB:$AB)))-IF($D190="","",IF(ISNA(SUMIF('9'!$B:$B,$D190,'9'!$L:$L)),0,SUMIF('9'!$B:$B,$D190,'9'!$L:$L)))))</f>
        <v/>
      </c>
      <c r="O190" s="36" t="str">
        <f>IF($D190="","",(IF($C190="","",IF(ISNA(SUMIF('10'!$V:$V,$C190,'10'!$AB:$AB)),0,SUMIF('10'!$V:$V,$C190,'10'!$AB:$AB)))-IF($D190="","",IF(ISNA(SUMIF('10'!$B:$B,$D190,'10'!$L:$L)),0,SUMIF('10'!$B:$B,$D190,'10'!$L:$L)))))</f>
        <v/>
      </c>
      <c r="P190" s="36" t="str">
        <f>IF($D190="","",(IF($C190="","",IF(ISNA(SUMIF('11'!$V:$V,$C190,'11'!$AB:$AB)),0,SUMIF('11'!$V:$V,$C190,'11'!$AB:$AB)))-IF($D190="","",IF(ISNA(SUMIF('11'!$B:$B,$D190,'11'!$L:$L)),0,SUMIF('11'!$B:$B,$D190,'11'!$L:$L)))))</f>
        <v/>
      </c>
      <c r="Q190" s="36" t="str">
        <f>IF($D190="","",(IF($C190="","",IF(ISNA(SUMIF('12'!$V:$V,$C190,'12'!$AB:$AB)),0,SUMIF('12'!$V:$V,$C190,'12'!$AB:$AB)))-IF($D190="","",IF(ISNA(SUMIF('12'!$B:$B,$D190,'12'!$L:$L)),0,SUMIF('12'!$B:$B,$D190,'12'!$L:$L)))))</f>
        <v/>
      </c>
      <c r="R190" s="36" t="str">
        <f>IF($D190="","",(IF($C190="","",IF(ISNA(SUMIF('13'!$V:$V,$C190,'13'!$AB:$AB)),0,SUMIF('13'!$V:$V,$C190,'13'!$AB:$AB)))-IF($D190="","",IF(ISNA(SUMIF('13'!$B:$B,$D190,'13'!$L:$L)),0,SUMIF('13'!$B:$B,$D190,'13'!$L:$L)))))</f>
        <v/>
      </c>
      <c r="S190" s="36" t="str">
        <f>IF($D190="","",(IF($C190="","",IF(ISNA(SUMIF('14'!$V:$V,$C190,'14'!$AB:$AB)),0,SUMIF('14'!$V:$V,$C190,'14'!$AB:$AB)))-IF($D190="","",IF(ISNA(SUMIF('14'!$B:$B,$D190,'14'!$L:$L)),0,SUMIF('14'!$B:$B,$D190,'14'!$L:$L)))))</f>
        <v/>
      </c>
      <c r="T190" s="36" t="str">
        <f>IF($D190="","",(IF($C190="","",IF(ISNA(SUMIF('15'!$V:$V,$C190,'15'!$AB:$AB)),0,SUMIF('15'!$V:$V,$C190,'15'!$AB:$AB)))-IF($D190="","",IF(ISNA(SUMIF('15'!$B:$B,$D190,'15'!$L:$L)),0,SUMIF('15'!$B:$B,$D190,'15'!$L:$L)))))</f>
        <v/>
      </c>
      <c r="U190" s="36" t="str">
        <f>IF($D190="","",(IF($C190="","",IF(ISNA(SUMIF('16'!$V:$V,$C190,'16'!$AB:$AB)),0,SUMIF('16'!$V:$V,$C190,'16'!$AB:$AB)))-IF($D190="","",IF(ISNA(SUMIF('16'!$B:$B,$D190,'16'!$L:$L)),0,SUMIF('16'!$B:$B,$D190,'16'!$L:$L)))))</f>
        <v/>
      </c>
      <c r="V190" s="36" t="str">
        <f>IF($D190="","",(IF($C190="","",IF(ISNA(SUMIF('17'!$V:$V,$C190,'17'!$AB:$AB)),0,SUMIF('17'!$V:$V,$C190,'17'!$AB:$AB)))-IF($D190="","",IF(ISNA(SUMIF('17'!$B:$B,$D190,'17'!$L:$L)),0,SUMIF('17'!$B:$B,$D190,'17'!$L:$L)))))</f>
        <v/>
      </c>
      <c r="W190" s="36" t="str">
        <f>IF($D190="","",(IF($C190="","",IF(ISNA(SUMIF('18'!$V:$V,$C190,'18'!$AB:$AB)),0,SUMIF('18'!$V:$V,$C190,'18'!$AB:$AB)))-IF($D190="","",IF(ISNA(SUMIF('18'!$B:$B,$D190,'18'!$L:$L)),0,SUMIF('18'!$B:$B,$D190,'18'!$L:$L)))))</f>
        <v/>
      </c>
      <c r="X190" s="36" t="str">
        <f>IF($D190="","",(IF($C190="","",IF(ISNA(SUMIF('19'!$V:$V,$C190,'19'!$AB:$AB)),0,SUMIF('19'!$V:$V,$C190,'19'!$AB:$AB)))-IF($D190="","",IF(ISNA(SUMIF('19'!$B:$B,$D190,'19'!$L:$L)),0,SUMIF('19'!$B:$B,$D190,'19'!$L:$L)))))</f>
        <v/>
      </c>
      <c r="Y190" s="36" t="str">
        <f>IF($D190="","",(IF($C190="","",IF(ISNA(SUMIF('20'!$V:$V,$C190,'20'!$AB:$AB)),0,SUMIF('20'!$V:$V,$C190,'20'!$AB:$AB)))-IF($D190="","",IF(ISNA(SUMIF('20'!$B:$B,$D190,'20'!$L:$L)),0,SUMIF('20'!$B:$B,$D190,'20'!$L:$L)))))</f>
        <v/>
      </c>
      <c r="Z190" s="36" t="str">
        <f>IF($D190="","",(IF($C190="","",IF(ISNA(SUMIF('21'!$V:$V,$C190,'21'!$AB:$AB)),0,SUMIF('21'!$V:$V,$C190,'21'!$AB:$AB)))-IF($D190="","",IF(ISNA(SUMIF('21'!$B:$B,$D190,'21'!$L:$L)),0,SUMIF('21'!$B:$B,$D190,'21'!$L:$L)))))</f>
        <v/>
      </c>
      <c r="AA190" s="36" t="str">
        <f>IF($D190="","",(IF($C190="","",IF(ISNA(SUMIF('22'!$V:$V,$C190,'22'!$AB:$AB)),0,SUMIF('22'!$V:$V,$C190,'22'!$AB:$AB)))-IF($D190="","",IF(ISNA(SUMIF('22'!$B:$B,$D190,'22'!$L:$L)),0,SUMIF('22'!$B:$B,$D190,'22'!$L:$L)))))</f>
        <v/>
      </c>
      <c r="AB190" s="36" t="str">
        <f>IF($D190="","",(IF($C190="","",IF(ISNA(SUMIF('23'!$V:$V,$C190,'23'!$AB:$AB)),0,SUMIF('23'!$V:$V,$C190,'23'!$AB:$AB)))-IF($D190="","",IF(ISNA(SUMIF('23'!$B:$B,$D190,'23'!$L:$L)),0,SUMIF('23'!$B:$B,$D190,'23'!$L:$L)))))</f>
        <v/>
      </c>
      <c r="AC190" s="36" t="str">
        <f>IF($D190="","",(IF($C190="","",IF(ISNA(SUMIF('24'!$V:$V,$C190,'24'!$AB:$AB)),0,SUMIF('24'!$V:$V,$C190,'24'!$AB:$AB)))-IF($D190="","",IF(ISNA(SUMIF('24'!$B:$B,$D190,'24'!$L:$L)),0,SUMIF('24'!$B:$B,$D190,'24'!$L:$L)))))</f>
        <v/>
      </c>
      <c r="AD190" s="36" t="str">
        <f>IF($D190="","",(IF($C190="","",IF(ISNA(SUMIF('25'!$V:$V,$C190,'25'!$AB:$AB)),0,SUMIF('25'!$V:$V,$C190,'25'!$AB:$AB)))-IF($D190="","",IF(ISNA(SUMIF('25'!$B:$B,$D190,'25'!$L:$L)),0,SUMIF('25'!$B:$B,$D190,'25'!$L:$L)))))</f>
        <v/>
      </c>
      <c r="AE190" s="36" t="str">
        <f>IF($D190="","",(IF($C190="","",IF(ISNA(SUMIF('26'!$V:$V,$C190,'26'!$AB:$AB)),0,SUMIF('26'!$V:$V,$C190,'26'!$AB:$AB)))-IF($D190="","",IF(ISNA(SUMIF('26'!$B:$B,$D190,'26'!$L:$L)),0,SUMIF('26'!$B:$B,$D190,'26'!$L:$L)))))</f>
        <v/>
      </c>
      <c r="AF190" s="36" t="str">
        <f>IF($D190="","",(IF($C190="","",IF(ISNA(SUMIF('27'!$V:$V,$C190,'27'!$AB:$AB)),0,SUMIF('27'!$V:$V,$C190,'27'!$AB:$AB)))-IF($D190="","",IF(ISNA(SUMIF('27'!$B:$B,$D190,'27'!$L:$L)),0,SUMIF('27'!$B:$B,$D190,'27'!$L:$L)))))</f>
        <v/>
      </c>
      <c r="AG190" s="36" t="str">
        <f>IF($D190="","",(IF($C190="","",IF(ISNA(SUMIF('28'!$V:$V,$C190,'28'!$AB:$AB)),0,SUMIF('28'!$V:$V,$C190,'28'!$AB:$AB)))-IF($D190="","",IF(ISNA(SUMIF('28'!$B:$B,$D190,'28'!$L:$L)),0,SUMIF('28'!$B:$B,$D190,'28'!$L:$L)))))</f>
        <v/>
      </c>
      <c r="AH190" s="36" t="str">
        <f>IF($D190="","",(IF($C190="","",IF(ISNA(SUMIF('29'!$V:$V,$C190,'29'!$AB:$AB)),0,SUMIF('29'!$V:$V,$C190,'29'!$AB:$AB)))-IF($D190="","",IF(ISNA(SUMIF('29'!$B:$B,$D190,'29'!$L:$L)),0,SUMIF('29'!$B:$B,$D190,'29'!$L:$L)))))</f>
        <v/>
      </c>
      <c r="AI190" s="36" t="str">
        <f>IF($D190="","",(IF($C190="","",IF(ISNA(SUMIF('30'!$V:$V,$C190,'30'!$AB:$AB)),0,SUMIF('30'!$V:$V,$C190,'30'!$AB:$AB)))-IF($D190="","",IF(ISNA(SUMIF('30'!$B:$B,$D190,'30'!$L:$L)),0,SUMIF('30'!$B:$B,$D190,'30'!$L:$L)))))</f>
        <v/>
      </c>
      <c r="AJ190" s="36" t="str">
        <f>IF($D190="","",(IF($C190="","",IF(ISNA(SUMIF('31'!$V:$V,$C190,'31'!$AB:$AB)),0,SUMIF('31'!$V:$V,$C190,'31'!$AB:$AB)))-IF($D190="","",IF(ISNA(SUMIF('31'!$B:$B,$D190,'31'!$L:$L)),0,SUMIF('31'!$B:$B,$D190,'31'!$L:$L)))))</f>
        <v/>
      </c>
      <c r="AK190" s="37" t="str">
        <f t="shared" si="10"/>
        <v/>
      </c>
      <c r="AL190" s="33" t="str">
        <f t="shared" si="11"/>
        <v/>
      </c>
    </row>
    <row r="191" spans="1:38" ht="17.399999999999999" hidden="1">
      <c r="A191" s="20">
        <v>79</v>
      </c>
      <c r="C191" s="41" t="str">
        <f>IF(D191="","",VLOOKUP('CUADRO GENERADO'!D191,'BASE DATOS CONDUCTORES'!B:C,2,FALSE))</f>
        <v/>
      </c>
      <c r="D191" s="30" t="str">
        <f>IFERROR(VLOOKUP(A191,'BASE DATOS CONDUCTORES'!$Y$4:$AB$1001,4,FALSE),"")</f>
        <v/>
      </c>
      <c r="E191" s="36" t="str">
        <f>IF(ISNA(VLOOKUP(D191,SALDOS!B:C,2,FALSE)),"",VLOOKUP(D191,SALDOS!B:C,2,FALSE))</f>
        <v/>
      </c>
      <c r="F191" s="36" t="str">
        <f>IF($D191="","",(IF($C191="","",IF(ISNA(SUMIF('1'!$V:$V,$C191,'1'!$AB:$AB)),0,SUMIF('1'!$V:$V,$C191,'1'!$AB:$AB)))-IF($D191="","",IF(ISNA(SUMIF('1'!$B:$B,$D191,'1'!$L:$L)),0,SUMIF('1'!$B:$B,$D191,'1'!$L:$L)))))</f>
        <v/>
      </c>
      <c r="G191" s="36" t="str">
        <f>IF($D191="","",(IF($C191="","",IF(ISNA(SUMIF('2'!$V:$V,$C191,'2'!$AB:$AB)),0,SUMIF('2'!$V:$V,$C191,'2'!$AB:$AB)))-IF($D191="","",IF(ISNA(SUMIF('2'!$B:$B,$D191,'2'!$L:$L)),0,SUMIF('2'!$B:$B,$D191,'2'!$L:$L)))))</f>
        <v/>
      </c>
      <c r="H191" s="36" t="str">
        <f>IF($D191="","",(IF($C191="","",IF(ISNA(SUMIF('3'!$V:$V,$C191,'3'!$AB:$AB)),0,SUMIF('3'!$V:$V,$C191,'3'!$AB:$AB)))-IF($D191="","",IF(ISNA(SUMIF('3'!$B:$B,$D191,'3'!$L:$L)),0,SUMIF('3'!$B:$B,$D191,'3'!$L:$L)))))</f>
        <v/>
      </c>
      <c r="I191" s="36" t="str">
        <f>IF($D191="","",(IF($C191="","",IF(ISNA(SUMIF('4'!$V:$V,$C191,'4'!$AB:$AB)),0,SUMIF('4'!$V:$V,$C191,'4'!$AB:$AB)))-IF($D191="","",IF(ISNA(SUMIF('4'!$B:$B,$D191,'4'!$L:$L)),0,SUMIF('4'!$B:$B,$D191,'4'!$L:$L)))))</f>
        <v/>
      </c>
      <c r="J191" s="36" t="str">
        <f>IF($D191="","",(IF($C191="","",IF(ISNA(SUMIF('5'!$V:$V,$C191,'5'!$AB:$AB)),0,SUMIF('5'!$V:$V,$C191,'5'!$AB:$AB)))-IF($D191="","",IF(ISNA(SUMIF('5'!$B:$B,$D191,'5'!$L:$L)),0,SUMIF('5'!$B:$B,$D191,'5'!$L:$L)))))</f>
        <v/>
      </c>
      <c r="K191" s="36" t="str">
        <f>IF($D191="","",(IF($C191="","",IF(ISNA(SUMIF('6'!$V:$V,$C191,'6'!$AB:$AB)),0,SUMIF('6'!$V:$V,$C191,'6'!$AB:$AB)))-IF($D191="","",IF(ISNA(SUMIF('6'!$B:$B,$D191,'6'!$L:$L)),0,SUMIF('6'!$B:$B,$D191,'6'!$L:$L)))))</f>
        <v/>
      </c>
      <c r="L191" s="36" t="str">
        <f>IF($D191="","",(IF($C191="","",IF(ISNA(SUMIF('7'!$V:$V,$C191,'7'!$AB:$AB)),0,SUMIF('7'!$V:$V,$C191,'7'!$AB:$AB)))-IF($D191="","",IF(ISNA(SUMIF('7'!$B:$B,$D191,'7'!$L:$L)),0,SUMIF('7'!$B:$B,$D191,'7'!$L:$L)))))</f>
        <v/>
      </c>
      <c r="M191" s="36" t="str">
        <f>IF($D191="","",(IF($C191="","",IF(ISNA(SUMIF('8'!$V:$V,$C191,'8'!$AB:$AB)),0,SUMIF('8'!$V:$V,$C191,'8'!$AB:$AB)))-IF($D191="","",IF(ISNA(SUMIF('8'!$B:$B,$D191,'8'!$L:$L)),0,SUMIF('8'!$B:$B,$D191,'8'!$L:$L)))))</f>
        <v/>
      </c>
      <c r="N191" s="36" t="str">
        <f>IF($D191="","",(IF($C191="","",IF(ISNA(SUMIF('9'!$V:$V,$C191,'9'!$AB:$AB)),0,SUMIF('9'!$V:$V,$C191,'9'!$AB:$AB)))-IF($D191="","",IF(ISNA(SUMIF('9'!$B:$B,$D191,'9'!$L:$L)),0,SUMIF('9'!$B:$B,$D191,'9'!$L:$L)))))</f>
        <v/>
      </c>
      <c r="O191" s="36" t="str">
        <f>IF($D191="","",(IF($C191="","",IF(ISNA(SUMIF('10'!$V:$V,$C191,'10'!$AB:$AB)),0,SUMIF('10'!$V:$V,$C191,'10'!$AB:$AB)))-IF($D191="","",IF(ISNA(SUMIF('10'!$B:$B,$D191,'10'!$L:$L)),0,SUMIF('10'!$B:$B,$D191,'10'!$L:$L)))))</f>
        <v/>
      </c>
      <c r="P191" s="36" t="str">
        <f>IF($D191="","",(IF($C191="","",IF(ISNA(SUMIF('11'!$V:$V,$C191,'11'!$AB:$AB)),0,SUMIF('11'!$V:$V,$C191,'11'!$AB:$AB)))-IF($D191="","",IF(ISNA(SUMIF('11'!$B:$B,$D191,'11'!$L:$L)),0,SUMIF('11'!$B:$B,$D191,'11'!$L:$L)))))</f>
        <v/>
      </c>
      <c r="Q191" s="36" t="str">
        <f>IF($D191="","",(IF($C191="","",IF(ISNA(SUMIF('12'!$V:$V,$C191,'12'!$AB:$AB)),0,SUMIF('12'!$V:$V,$C191,'12'!$AB:$AB)))-IF($D191="","",IF(ISNA(SUMIF('12'!$B:$B,$D191,'12'!$L:$L)),0,SUMIF('12'!$B:$B,$D191,'12'!$L:$L)))))</f>
        <v/>
      </c>
      <c r="R191" s="36" t="str">
        <f>IF($D191="","",(IF($C191="","",IF(ISNA(SUMIF('13'!$V:$V,$C191,'13'!$AB:$AB)),0,SUMIF('13'!$V:$V,$C191,'13'!$AB:$AB)))-IF($D191="","",IF(ISNA(SUMIF('13'!$B:$B,$D191,'13'!$L:$L)),0,SUMIF('13'!$B:$B,$D191,'13'!$L:$L)))))</f>
        <v/>
      </c>
      <c r="S191" s="36" t="str">
        <f>IF($D191="","",(IF($C191="","",IF(ISNA(SUMIF('14'!$V:$V,$C191,'14'!$AB:$AB)),0,SUMIF('14'!$V:$V,$C191,'14'!$AB:$AB)))-IF($D191="","",IF(ISNA(SUMIF('14'!$B:$B,$D191,'14'!$L:$L)),0,SUMIF('14'!$B:$B,$D191,'14'!$L:$L)))))</f>
        <v/>
      </c>
      <c r="T191" s="36" t="str">
        <f>IF($D191="","",(IF($C191="","",IF(ISNA(SUMIF('15'!$V:$V,$C191,'15'!$AB:$AB)),0,SUMIF('15'!$V:$V,$C191,'15'!$AB:$AB)))-IF($D191="","",IF(ISNA(SUMIF('15'!$B:$B,$D191,'15'!$L:$L)),0,SUMIF('15'!$B:$B,$D191,'15'!$L:$L)))))</f>
        <v/>
      </c>
      <c r="U191" s="36" t="str">
        <f>IF($D191="","",(IF($C191="","",IF(ISNA(SUMIF('16'!$V:$V,$C191,'16'!$AB:$AB)),0,SUMIF('16'!$V:$V,$C191,'16'!$AB:$AB)))-IF($D191="","",IF(ISNA(SUMIF('16'!$B:$B,$D191,'16'!$L:$L)),0,SUMIF('16'!$B:$B,$D191,'16'!$L:$L)))))</f>
        <v/>
      </c>
      <c r="V191" s="36" t="str">
        <f>IF($D191="","",(IF($C191="","",IF(ISNA(SUMIF('17'!$V:$V,$C191,'17'!$AB:$AB)),0,SUMIF('17'!$V:$V,$C191,'17'!$AB:$AB)))-IF($D191="","",IF(ISNA(SUMIF('17'!$B:$B,$D191,'17'!$L:$L)),0,SUMIF('17'!$B:$B,$D191,'17'!$L:$L)))))</f>
        <v/>
      </c>
      <c r="W191" s="36" t="str">
        <f>IF($D191="","",(IF($C191="","",IF(ISNA(SUMIF('18'!$V:$V,$C191,'18'!$AB:$AB)),0,SUMIF('18'!$V:$V,$C191,'18'!$AB:$AB)))-IF($D191="","",IF(ISNA(SUMIF('18'!$B:$B,$D191,'18'!$L:$L)),0,SUMIF('18'!$B:$B,$D191,'18'!$L:$L)))))</f>
        <v/>
      </c>
      <c r="X191" s="36" t="str">
        <f>IF($D191="","",(IF($C191="","",IF(ISNA(SUMIF('19'!$V:$V,$C191,'19'!$AB:$AB)),0,SUMIF('19'!$V:$V,$C191,'19'!$AB:$AB)))-IF($D191="","",IF(ISNA(SUMIF('19'!$B:$B,$D191,'19'!$L:$L)),0,SUMIF('19'!$B:$B,$D191,'19'!$L:$L)))))</f>
        <v/>
      </c>
      <c r="Y191" s="36" t="str">
        <f>IF($D191="","",(IF($C191="","",IF(ISNA(SUMIF('20'!$V:$V,$C191,'20'!$AB:$AB)),0,SUMIF('20'!$V:$V,$C191,'20'!$AB:$AB)))-IF($D191="","",IF(ISNA(SUMIF('20'!$B:$B,$D191,'20'!$L:$L)),0,SUMIF('20'!$B:$B,$D191,'20'!$L:$L)))))</f>
        <v/>
      </c>
      <c r="Z191" s="36" t="str">
        <f>IF($D191="","",(IF($C191="","",IF(ISNA(SUMIF('21'!$V:$V,$C191,'21'!$AB:$AB)),0,SUMIF('21'!$V:$V,$C191,'21'!$AB:$AB)))-IF($D191="","",IF(ISNA(SUMIF('21'!$B:$B,$D191,'21'!$L:$L)),0,SUMIF('21'!$B:$B,$D191,'21'!$L:$L)))))</f>
        <v/>
      </c>
      <c r="AA191" s="36" t="str">
        <f>IF($D191="","",(IF($C191="","",IF(ISNA(SUMIF('22'!$V:$V,$C191,'22'!$AB:$AB)),0,SUMIF('22'!$V:$V,$C191,'22'!$AB:$AB)))-IF($D191="","",IF(ISNA(SUMIF('22'!$B:$B,$D191,'22'!$L:$L)),0,SUMIF('22'!$B:$B,$D191,'22'!$L:$L)))))</f>
        <v/>
      </c>
      <c r="AB191" s="36" t="str">
        <f>IF($D191="","",(IF($C191="","",IF(ISNA(SUMIF('23'!$V:$V,$C191,'23'!$AB:$AB)),0,SUMIF('23'!$V:$V,$C191,'23'!$AB:$AB)))-IF($D191="","",IF(ISNA(SUMIF('23'!$B:$B,$D191,'23'!$L:$L)),0,SUMIF('23'!$B:$B,$D191,'23'!$L:$L)))))</f>
        <v/>
      </c>
      <c r="AC191" s="36" t="str">
        <f>IF($D191="","",(IF($C191="","",IF(ISNA(SUMIF('24'!$V:$V,$C191,'24'!$AB:$AB)),0,SUMIF('24'!$V:$V,$C191,'24'!$AB:$AB)))-IF($D191="","",IF(ISNA(SUMIF('24'!$B:$B,$D191,'24'!$L:$L)),0,SUMIF('24'!$B:$B,$D191,'24'!$L:$L)))))</f>
        <v/>
      </c>
      <c r="AD191" s="36" t="str">
        <f>IF($D191="","",(IF($C191="","",IF(ISNA(SUMIF('25'!$V:$V,$C191,'25'!$AB:$AB)),0,SUMIF('25'!$V:$V,$C191,'25'!$AB:$AB)))-IF($D191="","",IF(ISNA(SUMIF('25'!$B:$B,$D191,'25'!$L:$L)),0,SUMIF('25'!$B:$B,$D191,'25'!$L:$L)))))</f>
        <v/>
      </c>
      <c r="AE191" s="36" t="str">
        <f>IF($D191="","",(IF($C191="","",IF(ISNA(SUMIF('26'!$V:$V,$C191,'26'!$AB:$AB)),0,SUMIF('26'!$V:$V,$C191,'26'!$AB:$AB)))-IF($D191="","",IF(ISNA(SUMIF('26'!$B:$B,$D191,'26'!$L:$L)),0,SUMIF('26'!$B:$B,$D191,'26'!$L:$L)))))</f>
        <v/>
      </c>
      <c r="AF191" s="36" t="str">
        <f>IF($D191="","",(IF($C191="","",IF(ISNA(SUMIF('27'!$V:$V,$C191,'27'!$AB:$AB)),0,SUMIF('27'!$V:$V,$C191,'27'!$AB:$AB)))-IF($D191="","",IF(ISNA(SUMIF('27'!$B:$B,$D191,'27'!$L:$L)),0,SUMIF('27'!$B:$B,$D191,'27'!$L:$L)))))</f>
        <v/>
      </c>
      <c r="AG191" s="36" t="str">
        <f>IF($D191="","",(IF($C191="","",IF(ISNA(SUMIF('28'!$V:$V,$C191,'28'!$AB:$AB)),0,SUMIF('28'!$V:$V,$C191,'28'!$AB:$AB)))-IF($D191="","",IF(ISNA(SUMIF('28'!$B:$B,$D191,'28'!$L:$L)),0,SUMIF('28'!$B:$B,$D191,'28'!$L:$L)))))</f>
        <v/>
      </c>
      <c r="AH191" s="36" t="str">
        <f>IF($D191="","",(IF($C191="","",IF(ISNA(SUMIF('29'!$V:$V,$C191,'29'!$AB:$AB)),0,SUMIF('29'!$V:$V,$C191,'29'!$AB:$AB)))-IF($D191="","",IF(ISNA(SUMIF('29'!$B:$B,$D191,'29'!$L:$L)),0,SUMIF('29'!$B:$B,$D191,'29'!$L:$L)))))</f>
        <v/>
      </c>
      <c r="AI191" s="36" t="str">
        <f>IF($D191="","",(IF($C191="","",IF(ISNA(SUMIF('30'!$V:$V,$C191,'30'!$AB:$AB)),0,SUMIF('30'!$V:$V,$C191,'30'!$AB:$AB)))-IF($D191="","",IF(ISNA(SUMIF('30'!$B:$B,$D191,'30'!$L:$L)),0,SUMIF('30'!$B:$B,$D191,'30'!$L:$L)))))</f>
        <v/>
      </c>
      <c r="AJ191" s="36" t="str">
        <f>IF($D191="","",(IF($C191="","",IF(ISNA(SUMIF('31'!$V:$V,$C191,'31'!$AB:$AB)),0,SUMIF('31'!$V:$V,$C191,'31'!$AB:$AB)))-IF($D191="","",IF(ISNA(SUMIF('31'!$B:$B,$D191,'31'!$L:$L)),0,SUMIF('31'!$B:$B,$D191,'31'!$L:$L)))))</f>
        <v/>
      </c>
      <c r="AK191" s="37" t="str">
        <f t="shared" si="10"/>
        <v/>
      </c>
      <c r="AL191" s="33" t="str">
        <f t="shared" si="11"/>
        <v/>
      </c>
    </row>
    <row r="192" spans="1:38" ht="17.399999999999999" hidden="1">
      <c r="A192" s="20">
        <v>80</v>
      </c>
      <c r="C192" s="41" t="str">
        <f>IF(D192="","",VLOOKUP('CUADRO GENERADO'!D192,'BASE DATOS CONDUCTORES'!B:C,2,FALSE))</f>
        <v/>
      </c>
      <c r="D192" s="30" t="str">
        <f>IFERROR(VLOOKUP(A192,'BASE DATOS CONDUCTORES'!$Y$4:$AB$1001,4,FALSE),"")</f>
        <v/>
      </c>
      <c r="E192" s="36" t="str">
        <f>IF(ISNA(VLOOKUP(D192,SALDOS!B:C,2,FALSE)),"",VLOOKUP(D192,SALDOS!B:C,2,FALSE))</f>
        <v/>
      </c>
      <c r="F192" s="36" t="str">
        <f>IF($D192="","",(IF($C192="","",IF(ISNA(SUMIF('1'!$V:$V,$C192,'1'!$AB:$AB)),0,SUMIF('1'!$V:$V,$C192,'1'!$AB:$AB)))-IF($D192="","",IF(ISNA(SUMIF('1'!$B:$B,$D192,'1'!$L:$L)),0,SUMIF('1'!$B:$B,$D192,'1'!$L:$L)))))</f>
        <v/>
      </c>
      <c r="G192" s="36" t="str">
        <f>IF($D192="","",(IF($C192="","",IF(ISNA(SUMIF('2'!$V:$V,$C192,'2'!$AB:$AB)),0,SUMIF('2'!$V:$V,$C192,'2'!$AB:$AB)))-IF($D192="","",IF(ISNA(SUMIF('2'!$B:$B,$D192,'2'!$L:$L)),0,SUMIF('2'!$B:$B,$D192,'2'!$L:$L)))))</f>
        <v/>
      </c>
      <c r="H192" s="36" t="str">
        <f>IF($D192="","",(IF($C192="","",IF(ISNA(SUMIF('3'!$V:$V,$C192,'3'!$AB:$AB)),0,SUMIF('3'!$V:$V,$C192,'3'!$AB:$AB)))-IF($D192="","",IF(ISNA(SUMIF('3'!$B:$B,$D192,'3'!$L:$L)),0,SUMIF('3'!$B:$B,$D192,'3'!$L:$L)))))</f>
        <v/>
      </c>
      <c r="I192" s="36" t="str">
        <f>IF($D192="","",(IF($C192="","",IF(ISNA(SUMIF('4'!$V:$V,$C192,'4'!$AB:$AB)),0,SUMIF('4'!$V:$V,$C192,'4'!$AB:$AB)))-IF($D192="","",IF(ISNA(SUMIF('4'!$B:$B,$D192,'4'!$L:$L)),0,SUMIF('4'!$B:$B,$D192,'4'!$L:$L)))))</f>
        <v/>
      </c>
      <c r="J192" s="36" t="str">
        <f>IF($D192="","",(IF($C192="","",IF(ISNA(SUMIF('5'!$V:$V,$C192,'5'!$AB:$AB)),0,SUMIF('5'!$V:$V,$C192,'5'!$AB:$AB)))-IF($D192="","",IF(ISNA(SUMIF('5'!$B:$B,$D192,'5'!$L:$L)),0,SUMIF('5'!$B:$B,$D192,'5'!$L:$L)))))</f>
        <v/>
      </c>
      <c r="K192" s="36" t="str">
        <f>IF($D192="","",(IF($C192="","",IF(ISNA(SUMIF('6'!$V:$V,$C192,'6'!$AB:$AB)),0,SUMIF('6'!$V:$V,$C192,'6'!$AB:$AB)))-IF($D192="","",IF(ISNA(SUMIF('6'!$B:$B,$D192,'6'!$L:$L)),0,SUMIF('6'!$B:$B,$D192,'6'!$L:$L)))))</f>
        <v/>
      </c>
      <c r="L192" s="36" t="str">
        <f>IF($D192="","",(IF($C192="","",IF(ISNA(SUMIF('7'!$V:$V,$C192,'7'!$AB:$AB)),0,SUMIF('7'!$V:$V,$C192,'7'!$AB:$AB)))-IF($D192="","",IF(ISNA(SUMIF('7'!$B:$B,$D192,'7'!$L:$L)),0,SUMIF('7'!$B:$B,$D192,'7'!$L:$L)))))</f>
        <v/>
      </c>
      <c r="M192" s="36" t="str">
        <f>IF($D192="","",(IF($C192="","",IF(ISNA(SUMIF('8'!$V:$V,$C192,'8'!$AB:$AB)),0,SUMIF('8'!$V:$V,$C192,'8'!$AB:$AB)))-IF($D192="","",IF(ISNA(SUMIF('8'!$B:$B,$D192,'8'!$L:$L)),0,SUMIF('8'!$B:$B,$D192,'8'!$L:$L)))))</f>
        <v/>
      </c>
      <c r="N192" s="36" t="str">
        <f>IF($D192="","",(IF($C192="","",IF(ISNA(SUMIF('9'!$V:$V,$C192,'9'!$AB:$AB)),0,SUMIF('9'!$V:$V,$C192,'9'!$AB:$AB)))-IF($D192="","",IF(ISNA(SUMIF('9'!$B:$B,$D192,'9'!$L:$L)),0,SUMIF('9'!$B:$B,$D192,'9'!$L:$L)))))</f>
        <v/>
      </c>
      <c r="O192" s="36" t="str">
        <f>IF($D192="","",(IF($C192="","",IF(ISNA(SUMIF('10'!$V:$V,$C192,'10'!$AB:$AB)),0,SUMIF('10'!$V:$V,$C192,'10'!$AB:$AB)))-IF($D192="","",IF(ISNA(SUMIF('10'!$B:$B,$D192,'10'!$L:$L)),0,SUMIF('10'!$B:$B,$D192,'10'!$L:$L)))))</f>
        <v/>
      </c>
      <c r="P192" s="36" t="str">
        <f>IF($D192="","",(IF($C192="","",IF(ISNA(SUMIF('11'!$V:$V,$C192,'11'!$AB:$AB)),0,SUMIF('11'!$V:$V,$C192,'11'!$AB:$AB)))-IF($D192="","",IF(ISNA(SUMIF('11'!$B:$B,$D192,'11'!$L:$L)),0,SUMIF('11'!$B:$B,$D192,'11'!$L:$L)))))</f>
        <v/>
      </c>
      <c r="Q192" s="36" t="str">
        <f>IF($D192="","",(IF($C192="","",IF(ISNA(SUMIF('12'!$V:$V,$C192,'12'!$AB:$AB)),0,SUMIF('12'!$V:$V,$C192,'12'!$AB:$AB)))-IF($D192="","",IF(ISNA(SUMIF('12'!$B:$B,$D192,'12'!$L:$L)),0,SUMIF('12'!$B:$B,$D192,'12'!$L:$L)))))</f>
        <v/>
      </c>
      <c r="R192" s="36" t="str">
        <f>IF($D192="","",(IF($C192="","",IF(ISNA(SUMIF('13'!$V:$V,$C192,'13'!$AB:$AB)),0,SUMIF('13'!$V:$V,$C192,'13'!$AB:$AB)))-IF($D192="","",IF(ISNA(SUMIF('13'!$B:$B,$D192,'13'!$L:$L)),0,SUMIF('13'!$B:$B,$D192,'13'!$L:$L)))))</f>
        <v/>
      </c>
      <c r="S192" s="36" t="str">
        <f>IF($D192="","",(IF($C192="","",IF(ISNA(SUMIF('14'!$V:$V,$C192,'14'!$AB:$AB)),0,SUMIF('14'!$V:$V,$C192,'14'!$AB:$AB)))-IF($D192="","",IF(ISNA(SUMIF('14'!$B:$B,$D192,'14'!$L:$L)),0,SUMIF('14'!$B:$B,$D192,'14'!$L:$L)))))</f>
        <v/>
      </c>
      <c r="T192" s="36" t="str">
        <f>IF($D192="","",(IF($C192="","",IF(ISNA(SUMIF('15'!$V:$V,$C192,'15'!$AB:$AB)),0,SUMIF('15'!$V:$V,$C192,'15'!$AB:$AB)))-IF($D192="","",IF(ISNA(SUMIF('15'!$B:$B,$D192,'15'!$L:$L)),0,SUMIF('15'!$B:$B,$D192,'15'!$L:$L)))))</f>
        <v/>
      </c>
      <c r="U192" s="36" t="str">
        <f>IF($D192="","",(IF($C192="","",IF(ISNA(SUMIF('16'!$V:$V,$C192,'16'!$AB:$AB)),0,SUMIF('16'!$V:$V,$C192,'16'!$AB:$AB)))-IF($D192="","",IF(ISNA(SUMIF('16'!$B:$B,$D192,'16'!$L:$L)),0,SUMIF('16'!$B:$B,$D192,'16'!$L:$L)))))</f>
        <v/>
      </c>
      <c r="V192" s="36" t="str">
        <f>IF($D192="","",(IF($C192="","",IF(ISNA(SUMIF('17'!$V:$V,$C192,'17'!$AB:$AB)),0,SUMIF('17'!$V:$V,$C192,'17'!$AB:$AB)))-IF($D192="","",IF(ISNA(SUMIF('17'!$B:$B,$D192,'17'!$L:$L)),0,SUMIF('17'!$B:$B,$D192,'17'!$L:$L)))))</f>
        <v/>
      </c>
      <c r="W192" s="36" t="str">
        <f>IF($D192="","",(IF($C192="","",IF(ISNA(SUMIF('18'!$V:$V,$C192,'18'!$AB:$AB)),0,SUMIF('18'!$V:$V,$C192,'18'!$AB:$AB)))-IF($D192="","",IF(ISNA(SUMIF('18'!$B:$B,$D192,'18'!$L:$L)),0,SUMIF('18'!$B:$B,$D192,'18'!$L:$L)))))</f>
        <v/>
      </c>
      <c r="X192" s="36" t="str">
        <f>IF($D192="","",(IF($C192="","",IF(ISNA(SUMIF('19'!$V:$V,$C192,'19'!$AB:$AB)),0,SUMIF('19'!$V:$V,$C192,'19'!$AB:$AB)))-IF($D192="","",IF(ISNA(SUMIF('19'!$B:$B,$D192,'19'!$L:$L)),0,SUMIF('19'!$B:$B,$D192,'19'!$L:$L)))))</f>
        <v/>
      </c>
      <c r="Y192" s="36" t="str">
        <f>IF($D192="","",(IF($C192="","",IF(ISNA(SUMIF('20'!$V:$V,$C192,'20'!$AB:$AB)),0,SUMIF('20'!$V:$V,$C192,'20'!$AB:$AB)))-IF($D192="","",IF(ISNA(SUMIF('20'!$B:$B,$D192,'20'!$L:$L)),0,SUMIF('20'!$B:$B,$D192,'20'!$L:$L)))))</f>
        <v/>
      </c>
      <c r="Z192" s="36" t="str">
        <f>IF($D192="","",(IF($C192="","",IF(ISNA(SUMIF('21'!$V:$V,$C192,'21'!$AB:$AB)),0,SUMIF('21'!$V:$V,$C192,'21'!$AB:$AB)))-IF($D192="","",IF(ISNA(SUMIF('21'!$B:$B,$D192,'21'!$L:$L)),0,SUMIF('21'!$B:$B,$D192,'21'!$L:$L)))))</f>
        <v/>
      </c>
      <c r="AA192" s="36" t="str">
        <f>IF($D192="","",(IF($C192="","",IF(ISNA(SUMIF('22'!$V:$V,$C192,'22'!$AB:$AB)),0,SUMIF('22'!$V:$V,$C192,'22'!$AB:$AB)))-IF($D192="","",IF(ISNA(SUMIF('22'!$B:$B,$D192,'22'!$L:$L)),0,SUMIF('22'!$B:$B,$D192,'22'!$L:$L)))))</f>
        <v/>
      </c>
      <c r="AB192" s="36" t="str">
        <f>IF($D192="","",(IF($C192="","",IF(ISNA(SUMIF('23'!$V:$V,$C192,'23'!$AB:$AB)),0,SUMIF('23'!$V:$V,$C192,'23'!$AB:$AB)))-IF($D192="","",IF(ISNA(SUMIF('23'!$B:$B,$D192,'23'!$L:$L)),0,SUMIF('23'!$B:$B,$D192,'23'!$L:$L)))))</f>
        <v/>
      </c>
      <c r="AC192" s="36" t="str">
        <f>IF($D192="","",(IF($C192="","",IF(ISNA(SUMIF('24'!$V:$V,$C192,'24'!$AB:$AB)),0,SUMIF('24'!$V:$V,$C192,'24'!$AB:$AB)))-IF($D192="","",IF(ISNA(SUMIF('24'!$B:$B,$D192,'24'!$L:$L)),0,SUMIF('24'!$B:$B,$D192,'24'!$L:$L)))))</f>
        <v/>
      </c>
      <c r="AD192" s="36" t="str">
        <f>IF($D192="","",(IF($C192="","",IF(ISNA(SUMIF('25'!$V:$V,$C192,'25'!$AB:$AB)),0,SUMIF('25'!$V:$V,$C192,'25'!$AB:$AB)))-IF($D192="","",IF(ISNA(SUMIF('25'!$B:$B,$D192,'25'!$L:$L)),0,SUMIF('25'!$B:$B,$D192,'25'!$L:$L)))))</f>
        <v/>
      </c>
      <c r="AE192" s="36" t="str">
        <f>IF($D192="","",(IF($C192="","",IF(ISNA(SUMIF('26'!$V:$V,$C192,'26'!$AB:$AB)),0,SUMIF('26'!$V:$V,$C192,'26'!$AB:$AB)))-IF($D192="","",IF(ISNA(SUMIF('26'!$B:$B,$D192,'26'!$L:$L)),0,SUMIF('26'!$B:$B,$D192,'26'!$L:$L)))))</f>
        <v/>
      </c>
      <c r="AF192" s="36" t="str">
        <f>IF($D192="","",(IF($C192="","",IF(ISNA(SUMIF('27'!$V:$V,$C192,'27'!$AB:$AB)),0,SUMIF('27'!$V:$V,$C192,'27'!$AB:$AB)))-IF($D192="","",IF(ISNA(SUMIF('27'!$B:$B,$D192,'27'!$L:$L)),0,SUMIF('27'!$B:$B,$D192,'27'!$L:$L)))))</f>
        <v/>
      </c>
      <c r="AG192" s="36" t="str">
        <f>IF($D192="","",(IF($C192="","",IF(ISNA(SUMIF('28'!$V:$V,$C192,'28'!$AB:$AB)),0,SUMIF('28'!$V:$V,$C192,'28'!$AB:$AB)))-IF($D192="","",IF(ISNA(SUMIF('28'!$B:$B,$D192,'28'!$L:$L)),0,SUMIF('28'!$B:$B,$D192,'28'!$L:$L)))))</f>
        <v/>
      </c>
      <c r="AH192" s="36" t="str">
        <f>IF($D192="","",(IF($C192="","",IF(ISNA(SUMIF('29'!$V:$V,$C192,'29'!$AB:$AB)),0,SUMIF('29'!$V:$V,$C192,'29'!$AB:$AB)))-IF($D192="","",IF(ISNA(SUMIF('29'!$B:$B,$D192,'29'!$L:$L)),0,SUMIF('29'!$B:$B,$D192,'29'!$L:$L)))))</f>
        <v/>
      </c>
      <c r="AI192" s="36" t="str">
        <f>IF($D192="","",(IF($C192="","",IF(ISNA(SUMIF('30'!$V:$V,$C192,'30'!$AB:$AB)),0,SUMIF('30'!$V:$V,$C192,'30'!$AB:$AB)))-IF($D192="","",IF(ISNA(SUMIF('30'!$B:$B,$D192,'30'!$L:$L)),0,SUMIF('30'!$B:$B,$D192,'30'!$L:$L)))))</f>
        <v/>
      </c>
      <c r="AJ192" s="36" t="str">
        <f>IF($D192="","",(IF($C192="","",IF(ISNA(SUMIF('31'!$V:$V,$C192,'31'!$AB:$AB)),0,SUMIF('31'!$V:$V,$C192,'31'!$AB:$AB)))-IF($D192="","",IF(ISNA(SUMIF('31'!$B:$B,$D192,'31'!$L:$L)),0,SUMIF('31'!$B:$B,$D192,'31'!$L:$L)))))</f>
        <v/>
      </c>
      <c r="AK192" s="37" t="str">
        <f t="shared" si="10"/>
        <v/>
      </c>
      <c r="AL192" s="33" t="str">
        <f t="shared" si="11"/>
        <v/>
      </c>
    </row>
    <row r="193" spans="1:38" ht="17.399999999999999" hidden="1">
      <c r="A193" s="20">
        <v>81</v>
      </c>
      <c r="C193" s="41" t="str">
        <f>IF(D193="","",VLOOKUP('CUADRO GENERADO'!D193,'BASE DATOS CONDUCTORES'!B:C,2,FALSE))</f>
        <v/>
      </c>
      <c r="D193" s="30" t="str">
        <f>IFERROR(VLOOKUP(A193,'BASE DATOS CONDUCTORES'!$Y$4:$AB$1001,4,FALSE),"")</f>
        <v/>
      </c>
      <c r="E193" s="36" t="str">
        <f>IF(ISNA(VLOOKUP(D193,SALDOS!B:C,2,FALSE)),"",VLOOKUP(D193,SALDOS!B:C,2,FALSE))</f>
        <v/>
      </c>
      <c r="F193" s="36" t="str">
        <f>IF($D193="","",(IF($C193="","",IF(ISNA(SUMIF('1'!$V:$V,$C193,'1'!$AB:$AB)),0,SUMIF('1'!$V:$V,$C193,'1'!$AB:$AB)))-IF($D193="","",IF(ISNA(SUMIF('1'!$B:$B,$D193,'1'!$L:$L)),0,SUMIF('1'!$B:$B,$D193,'1'!$L:$L)))))</f>
        <v/>
      </c>
      <c r="G193" s="36" t="str">
        <f>IF($D193="","",(IF($C193="","",IF(ISNA(SUMIF('2'!$V:$V,$C193,'2'!$AB:$AB)),0,SUMIF('2'!$V:$V,$C193,'2'!$AB:$AB)))-IF($D193="","",IF(ISNA(SUMIF('2'!$B:$B,$D193,'2'!$L:$L)),0,SUMIF('2'!$B:$B,$D193,'2'!$L:$L)))))</f>
        <v/>
      </c>
      <c r="H193" s="36" t="str">
        <f>IF($D193="","",(IF($C193="","",IF(ISNA(SUMIF('3'!$V:$V,$C193,'3'!$AB:$AB)),0,SUMIF('3'!$V:$V,$C193,'3'!$AB:$AB)))-IF($D193="","",IF(ISNA(SUMIF('3'!$B:$B,$D193,'3'!$L:$L)),0,SUMIF('3'!$B:$B,$D193,'3'!$L:$L)))))</f>
        <v/>
      </c>
      <c r="I193" s="36" t="str">
        <f>IF($D193="","",(IF($C193="","",IF(ISNA(SUMIF('4'!$V:$V,$C193,'4'!$AB:$AB)),0,SUMIF('4'!$V:$V,$C193,'4'!$AB:$AB)))-IF($D193="","",IF(ISNA(SUMIF('4'!$B:$B,$D193,'4'!$L:$L)),0,SUMIF('4'!$B:$B,$D193,'4'!$L:$L)))))</f>
        <v/>
      </c>
      <c r="J193" s="36" t="str">
        <f>IF($D193="","",(IF($C193="","",IF(ISNA(SUMIF('5'!$V:$V,$C193,'5'!$AB:$AB)),0,SUMIF('5'!$V:$V,$C193,'5'!$AB:$AB)))-IF($D193="","",IF(ISNA(SUMIF('5'!$B:$B,$D193,'5'!$L:$L)),0,SUMIF('5'!$B:$B,$D193,'5'!$L:$L)))))</f>
        <v/>
      </c>
      <c r="K193" s="36" t="str">
        <f>IF($D193="","",(IF($C193="","",IF(ISNA(SUMIF('6'!$V:$V,$C193,'6'!$AB:$AB)),0,SUMIF('6'!$V:$V,$C193,'6'!$AB:$AB)))-IF($D193="","",IF(ISNA(SUMIF('6'!$B:$B,$D193,'6'!$L:$L)),0,SUMIF('6'!$B:$B,$D193,'6'!$L:$L)))))</f>
        <v/>
      </c>
      <c r="L193" s="36" t="str">
        <f>IF($D193="","",(IF($C193="","",IF(ISNA(SUMIF('7'!$V:$V,$C193,'7'!$AB:$AB)),0,SUMIF('7'!$V:$V,$C193,'7'!$AB:$AB)))-IF($D193="","",IF(ISNA(SUMIF('7'!$B:$B,$D193,'7'!$L:$L)),0,SUMIF('7'!$B:$B,$D193,'7'!$L:$L)))))</f>
        <v/>
      </c>
      <c r="M193" s="36" t="str">
        <f>IF($D193="","",(IF($C193="","",IF(ISNA(SUMIF('8'!$V:$V,$C193,'8'!$AB:$AB)),0,SUMIF('8'!$V:$V,$C193,'8'!$AB:$AB)))-IF($D193="","",IF(ISNA(SUMIF('8'!$B:$B,$D193,'8'!$L:$L)),0,SUMIF('8'!$B:$B,$D193,'8'!$L:$L)))))</f>
        <v/>
      </c>
      <c r="N193" s="36" t="str">
        <f>IF($D193="","",(IF($C193="","",IF(ISNA(SUMIF('9'!$V:$V,$C193,'9'!$AB:$AB)),0,SUMIF('9'!$V:$V,$C193,'9'!$AB:$AB)))-IF($D193="","",IF(ISNA(SUMIF('9'!$B:$B,$D193,'9'!$L:$L)),0,SUMIF('9'!$B:$B,$D193,'9'!$L:$L)))))</f>
        <v/>
      </c>
      <c r="O193" s="36" t="str">
        <f>IF($D193="","",(IF($C193="","",IF(ISNA(SUMIF('10'!$V:$V,$C193,'10'!$AB:$AB)),0,SUMIF('10'!$V:$V,$C193,'10'!$AB:$AB)))-IF($D193="","",IF(ISNA(SUMIF('10'!$B:$B,$D193,'10'!$L:$L)),0,SUMIF('10'!$B:$B,$D193,'10'!$L:$L)))))</f>
        <v/>
      </c>
      <c r="P193" s="36" t="str">
        <f>IF($D193="","",(IF($C193="","",IF(ISNA(SUMIF('11'!$V:$V,$C193,'11'!$AB:$AB)),0,SUMIF('11'!$V:$V,$C193,'11'!$AB:$AB)))-IF($D193="","",IF(ISNA(SUMIF('11'!$B:$B,$D193,'11'!$L:$L)),0,SUMIF('11'!$B:$B,$D193,'11'!$L:$L)))))</f>
        <v/>
      </c>
      <c r="Q193" s="36" t="str">
        <f>IF($D193="","",(IF($C193="","",IF(ISNA(SUMIF('12'!$V:$V,$C193,'12'!$AB:$AB)),0,SUMIF('12'!$V:$V,$C193,'12'!$AB:$AB)))-IF($D193="","",IF(ISNA(SUMIF('12'!$B:$B,$D193,'12'!$L:$L)),0,SUMIF('12'!$B:$B,$D193,'12'!$L:$L)))))</f>
        <v/>
      </c>
      <c r="R193" s="36" t="str">
        <f>IF($D193="","",(IF($C193="","",IF(ISNA(SUMIF('13'!$V:$V,$C193,'13'!$AB:$AB)),0,SUMIF('13'!$V:$V,$C193,'13'!$AB:$AB)))-IF($D193="","",IF(ISNA(SUMIF('13'!$B:$B,$D193,'13'!$L:$L)),0,SUMIF('13'!$B:$B,$D193,'13'!$L:$L)))))</f>
        <v/>
      </c>
      <c r="S193" s="36" t="str">
        <f>IF($D193="","",(IF($C193="","",IF(ISNA(SUMIF('14'!$V:$V,$C193,'14'!$AB:$AB)),0,SUMIF('14'!$V:$V,$C193,'14'!$AB:$AB)))-IF($D193="","",IF(ISNA(SUMIF('14'!$B:$B,$D193,'14'!$L:$L)),0,SUMIF('14'!$B:$B,$D193,'14'!$L:$L)))))</f>
        <v/>
      </c>
      <c r="T193" s="36" t="str">
        <f>IF($D193="","",(IF($C193="","",IF(ISNA(SUMIF('15'!$V:$V,$C193,'15'!$AB:$AB)),0,SUMIF('15'!$V:$V,$C193,'15'!$AB:$AB)))-IF($D193="","",IF(ISNA(SUMIF('15'!$B:$B,$D193,'15'!$L:$L)),0,SUMIF('15'!$B:$B,$D193,'15'!$L:$L)))))</f>
        <v/>
      </c>
      <c r="U193" s="36" t="str">
        <f>IF($D193="","",(IF($C193="","",IF(ISNA(SUMIF('16'!$V:$V,$C193,'16'!$AB:$AB)),0,SUMIF('16'!$V:$V,$C193,'16'!$AB:$AB)))-IF($D193="","",IF(ISNA(SUMIF('16'!$B:$B,$D193,'16'!$L:$L)),0,SUMIF('16'!$B:$B,$D193,'16'!$L:$L)))))</f>
        <v/>
      </c>
      <c r="V193" s="36" t="str">
        <f>IF($D193="","",(IF($C193="","",IF(ISNA(SUMIF('17'!$V:$V,$C193,'17'!$AB:$AB)),0,SUMIF('17'!$V:$V,$C193,'17'!$AB:$AB)))-IF($D193="","",IF(ISNA(SUMIF('17'!$B:$B,$D193,'17'!$L:$L)),0,SUMIF('17'!$B:$B,$D193,'17'!$L:$L)))))</f>
        <v/>
      </c>
      <c r="W193" s="36" t="str">
        <f>IF($D193="","",(IF($C193="","",IF(ISNA(SUMIF('18'!$V:$V,$C193,'18'!$AB:$AB)),0,SUMIF('18'!$V:$V,$C193,'18'!$AB:$AB)))-IF($D193="","",IF(ISNA(SUMIF('18'!$B:$B,$D193,'18'!$L:$L)),0,SUMIF('18'!$B:$B,$D193,'18'!$L:$L)))))</f>
        <v/>
      </c>
      <c r="X193" s="36" t="str">
        <f>IF($D193="","",(IF($C193="","",IF(ISNA(SUMIF('19'!$V:$V,$C193,'19'!$AB:$AB)),0,SUMIF('19'!$V:$V,$C193,'19'!$AB:$AB)))-IF($D193="","",IF(ISNA(SUMIF('19'!$B:$B,$D193,'19'!$L:$L)),0,SUMIF('19'!$B:$B,$D193,'19'!$L:$L)))))</f>
        <v/>
      </c>
      <c r="Y193" s="36" t="str">
        <f>IF($D193="","",(IF($C193="","",IF(ISNA(SUMIF('20'!$V:$V,$C193,'20'!$AB:$AB)),0,SUMIF('20'!$V:$V,$C193,'20'!$AB:$AB)))-IF($D193="","",IF(ISNA(SUMIF('20'!$B:$B,$D193,'20'!$L:$L)),0,SUMIF('20'!$B:$B,$D193,'20'!$L:$L)))))</f>
        <v/>
      </c>
      <c r="Z193" s="36" t="str">
        <f>IF($D193="","",(IF($C193="","",IF(ISNA(SUMIF('21'!$V:$V,$C193,'21'!$AB:$AB)),0,SUMIF('21'!$V:$V,$C193,'21'!$AB:$AB)))-IF($D193="","",IF(ISNA(SUMIF('21'!$B:$B,$D193,'21'!$L:$L)),0,SUMIF('21'!$B:$B,$D193,'21'!$L:$L)))))</f>
        <v/>
      </c>
      <c r="AA193" s="36" t="str">
        <f>IF($D193="","",(IF($C193="","",IF(ISNA(SUMIF('22'!$V:$V,$C193,'22'!$AB:$AB)),0,SUMIF('22'!$V:$V,$C193,'22'!$AB:$AB)))-IF($D193="","",IF(ISNA(SUMIF('22'!$B:$B,$D193,'22'!$L:$L)),0,SUMIF('22'!$B:$B,$D193,'22'!$L:$L)))))</f>
        <v/>
      </c>
      <c r="AB193" s="36" t="str">
        <f>IF($D193="","",(IF($C193="","",IF(ISNA(SUMIF('23'!$V:$V,$C193,'23'!$AB:$AB)),0,SUMIF('23'!$V:$V,$C193,'23'!$AB:$AB)))-IF($D193="","",IF(ISNA(SUMIF('23'!$B:$B,$D193,'23'!$L:$L)),0,SUMIF('23'!$B:$B,$D193,'23'!$L:$L)))))</f>
        <v/>
      </c>
      <c r="AC193" s="36" t="str">
        <f>IF($D193="","",(IF($C193="","",IF(ISNA(SUMIF('24'!$V:$V,$C193,'24'!$AB:$AB)),0,SUMIF('24'!$V:$V,$C193,'24'!$AB:$AB)))-IF($D193="","",IF(ISNA(SUMIF('24'!$B:$B,$D193,'24'!$L:$L)),0,SUMIF('24'!$B:$B,$D193,'24'!$L:$L)))))</f>
        <v/>
      </c>
      <c r="AD193" s="36" t="str">
        <f>IF($D193="","",(IF($C193="","",IF(ISNA(SUMIF('25'!$V:$V,$C193,'25'!$AB:$AB)),0,SUMIF('25'!$V:$V,$C193,'25'!$AB:$AB)))-IF($D193="","",IF(ISNA(SUMIF('25'!$B:$B,$D193,'25'!$L:$L)),0,SUMIF('25'!$B:$B,$D193,'25'!$L:$L)))))</f>
        <v/>
      </c>
      <c r="AE193" s="36" t="str">
        <f>IF($D193="","",(IF($C193="","",IF(ISNA(SUMIF('26'!$V:$V,$C193,'26'!$AB:$AB)),0,SUMIF('26'!$V:$V,$C193,'26'!$AB:$AB)))-IF($D193="","",IF(ISNA(SUMIF('26'!$B:$B,$D193,'26'!$L:$L)),0,SUMIF('26'!$B:$B,$D193,'26'!$L:$L)))))</f>
        <v/>
      </c>
      <c r="AF193" s="36" t="str">
        <f>IF($D193="","",(IF($C193="","",IF(ISNA(SUMIF('27'!$V:$V,$C193,'27'!$AB:$AB)),0,SUMIF('27'!$V:$V,$C193,'27'!$AB:$AB)))-IF($D193="","",IF(ISNA(SUMIF('27'!$B:$B,$D193,'27'!$L:$L)),0,SUMIF('27'!$B:$B,$D193,'27'!$L:$L)))))</f>
        <v/>
      </c>
      <c r="AG193" s="36" t="str">
        <f>IF($D193="","",(IF($C193="","",IF(ISNA(SUMIF('28'!$V:$V,$C193,'28'!$AB:$AB)),0,SUMIF('28'!$V:$V,$C193,'28'!$AB:$AB)))-IF($D193="","",IF(ISNA(SUMIF('28'!$B:$B,$D193,'28'!$L:$L)),0,SUMIF('28'!$B:$B,$D193,'28'!$L:$L)))))</f>
        <v/>
      </c>
      <c r="AH193" s="36" t="str">
        <f>IF($D193="","",(IF($C193="","",IF(ISNA(SUMIF('29'!$V:$V,$C193,'29'!$AB:$AB)),0,SUMIF('29'!$V:$V,$C193,'29'!$AB:$AB)))-IF($D193="","",IF(ISNA(SUMIF('29'!$B:$B,$D193,'29'!$L:$L)),0,SUMIF('29'!$B:$B,$D193,'29'!$L:$L)))))</f>
        <v/>
      </c>
      <c r="AI193" s="36" t="str">
        <f>IF($D193="","",(IF($C193="","",IF(ISNA(SUMIF('30'!$V:$V,$C193,'30'!$AB:$AB)),0,SUMIF('30'!$V:$V,$C193,'30'!$AB:$AB)))-IF($D193="","",IF(ISNA(SUMIF('30'!$B:$B,$D193,'30'!$L:$L)),0,SUMIF('30'!$B:$B,$D193,'30'!$L:$L)))))</f>
        <v/>
      </c>
      <c r="AJ193" s="36" t="str">
        <f>IF($D193="","",(IF($C193="","",IF(ISNA(SUMIF('31'!$V:$V,$C193,'31'!$AB:$AB)),0,SUMIF('31'!$V:$V,$C193,'31'!$AB:$AB)))-IF($D193="","",IF(ISNA(SUMIF('31'!$B:$B,$D193,'31'!$L:$L)),0,SUMIF('31'!$B:$B,$D193,'31'!$L:$L)))))</f>
        <v/>
      </c>
      <c r="AK193" s="37" t="str">
        <f t="shared" si="10"/>
        <v/>
      </c>
      <c r="AL193" s="33" t="str">
        <f t="shared" si="11"/>
        <v/>
      </c>
    </row>
    <row r="194" spans="1:38" ht="17.399999999999999" hidden="1">
      <c r="A194" s="20">
        <v>82</v>
      </c>
      <c r="C194" s="41" t="str">
        <f>IF(D194="","",VLOOKUP('CUADRO GENERADO'!D194,'BASE DATOS CONDUCTORES'!B:C,2,FALSE))</f>
        <v/>
      </c>
      <c r="D194" s="30" t="str">
        <f>IFERROR(VLOOKUP(A194,'BASE DATOS CONDUCTORES'!$Y$4:$AB$1001,4,FALSE),"")</f>
        <v/>
      </c>
      <c r="E194" s="36" t="str">
        <f>IF(ISNA(VLOOKUP(D194,SALDOS!B:C,2,FALSE)),"",VLOOKUP(D194,SALDOS!B:C,2,FALSE))</f>
        <v/>
      </c>
      <c r="F194" s="36" t="str">
        <f>IF($D194="","",(IF($C194="","",IF(ISNA(SUMIF('1'!$V:$V,$C194,'1'!$AB:$AB)),0,SUMIF('1'!$V:$V,$C194,'1'!$AB:$AB)))-IF($D194="","",IF(ISNA(SUMIF('1'!$B:$B,$D194,'1'!$L:$L)),0,SUMIF('1'!$B:$B,$D194,'1'!$L:$L)))))</f>
        <v/>
      </c>
      <c r="G194" s="36" t="str">
        <f>IF($D194="","",(IF($C194="","",IF(ISNA(SUMIF('2'!$V:$V,$C194,'2'!$AB:$AB)),0,SUMIF('2'!$V:$V,$C194,'2'!$AB:$AB)))-IF($D194="","",IF(ISNA(SUMIF('2'!$B:$B,$D194,'2'!$L:$L)),0,SUMIF('2'!$B:$B,$D194,'2'!$L:$L)))))</f>
        <v/>
      </c>
      <c r="H194" s="36" t="str">
        <f>IF($D194="","",(IF($C194="","",IF(ISNA(SUMIF('3'!$V:$V,$C194,'3'!$AB:$AB)),0,SUMIF('3'!$V:$V,$C194,'3'!$AB:$AB)))-IF($D194="","",IF(ISNA(SUMIF('3'!$B:$B,$D194,'3'!$L:$L)),0,SUMIF('3'!$B:$B,$D194,'3'!$L:$L)))))</f>
        <v/>
      </c>
      <c r="I194" s="36" t="str">
        <f>IF($D194="","",(IF($C194="","",IF(ISNA(SUMIF('4'!$V:$V,$C194,'4'!$AB:$AB)),0,SUMIF('4'!$V:$V,$C194,'4'!$AB:$AB)))-IF($D194="","",IF(ISNA(SUMIF('4'!$B:$B,$D194,'4'!$L:$L)),0,SUMIF('4'!$B:$B,$D194,'4'!$L:$L)))))</f>
        <v/>
      </c>
      <c r="J194" s="36" t="str">
        <f>IF($D194="","",(IF($C194="","",IF(ISNA(SUMIF('5'!$V:$V,$C194,'5'!$AB:$AB)),0,SUMIF('5'!$V:$V,$C194,'5'!$AB:$AB)))-IF($D194="","",IF(ISNA(SUMIF('5'!$B:$B,$D194,'5'!$L:$L)),0,SUMIF('5'!$B:$B,$D194,'5'!$L:$L)))))</f>
        <v/>
      </c>
      <c r="K194" s="36" t="str">
        <f>IF($D194="","",(IF($C194="","",IF(ISNA(SUMIF('6'!$V:$V,$C194,'6'!$AB:$AB)),0,SUMIF('6'!$V:$V,$C194,'6'!$AB:$AB)))-IF($D194="","",IF(ISNA(SUMIF('6'!$B:$B,$D194,'6'!$L:$L)),0,SUMIF('6'!$B:$B,$D194,'6'!$L:$L)))))</f>
        <v/>
      </c>
      <c r="L194" s="36" t="str">
        <f>IF($D194="","",(IF($C194="","",IF(ISNA(SUMIF('7'!$V:$V,$C194,'7'!$AB:$AB)),0,SUMIF('7'!$V:$V,$C194,'7'!$AB:$AB)))-IF($D194="","",IF(ISNA(SUMIF('7'!$B:$B,$D194,'7'!$L:$L)),0,SUMIF('7'!$B:$B,$D194,'7'!$L:$L)))))</f>
        <v/>
      </c>
      <c r="M194" s="36" t="str">
        <f>IF($D194="","",(IF($C194="","",IF(ISNA(SUMIF('8'!$V:$V,$C194,'8'!$AB:$AB)),0,SUMIF('8'!$V:$V,$C194,'8'!$AB:$AB)))-IF($D194="","",IF(ISNA(SUMIF('8'!$B:$B,$D194,'8'!$L:$L)),0,SUMIF('8'!$B:$B,$D194,'8'!$L:$L)))))</f>
        <v/>
      </c>
      <c r="N194" s="36" t="str">
        <f>IF($D194="","",(IF($C194="","",IF(ISNA(SUMIF('9'!$V:$V,$C194,'9'!$AB:$AB)),0,SUMIF('9'!$V:$V,$C194,'9'!$AB:$AB)))-IF($D194="","",IF(ISNA(SUMIF('9'!$B:$B,$D194,'9'!$L:$L)),0,SUMIF('9'!$B:$B,$D194,'9'!$L:$L)))))</f>
        <v/>
      </c>
      <c r="O194" s="36" t="str">
        <f>IF($D194="","",(IF($C194="","",IF(ISNA(SUMIF('10'!$V:$V,$C194,'10'!$AB:$AB)),0,SUMIF('10'!$V:$V,$C194,'10'!$AB:$AB)))-IF($D194="","",IF(ISNA(SUMIF('10'!$B:$B,$D194,'10'!$L:$L)),0,SUMIF('10'!$B:$B,$D194,'10'!$L:$L)))))</f>
        <v/>
      </c>
      <c r="P194" s="36" t="str">
        <f>IF($D194="","",(IF($C194="","",IF(ISNA(SUMIF('11'!$V:$V,$C194,'11'!$AB:$AB)),0,SUMIF('11'!$V:$V,$C194,'11'!$AB:$AB)))-IF($D194="","",IF(ISNA(SUMIF('11'!$B:$B,$D194,'11'!$L:$L)),0,SUMIF('11'!$B:$B,$D194,'11'!$L:$L)))))</f>
        <v/>
      </c>
      <c r="Q194" s="36" t="str">
        <f>IF($D194="","",(IF($C194="","",IF(ISNA(SUMIF('12'!$V:$V,$C194,'12'!$AB:$AB)),0,SUMIF('12'!$V:$V,$C194,'12'!$AB:$AB)))-IF($D194="","",IF(ISNA(SUMIF('12'!$B:$B,$D194,'12'!$L:$L)),0,SUMIF('12'!$B:$B,$D194,'12'!$L:$L)))))</f>
        <v/>
      </c>
      <c r="R194" s="36" t="str">
        <f>IF($D194="","",(IF($C194="","",IF(ISNA(SUMIF('13'!$V:$V,$C194,'13'!$AB:$AB)),0,SUMIF('13'!$V:$V,$C194,'13'!$AB:$AB)))-IF($D194="","",IF(ISNA(SUMIF('13'!$B:$B,$D194,'13'!$L:$L)),0,SUMIF('13'!$B:$B,$D194,'13'!$L:$L)))))</f>
        <v/>
      </c>
      <c r="S194" s="36" t="str">
        <f>IF($D194="","",(IF($C194="","",IF(ISNA(SUMIF('14'!$V:$V,$C194,'14'!$AB:$AB)),0,SUMIF('14'!$V:$V,$C194,'14'!$AB:$AB)))-IF($D194="","",IF(ISNA(SUMIF('14'!$B:$B,$D194,'14'!$L:$L)),0,SUMIF('14'!$B:$B,$D194,'14'!$L:$L)))))</f>
        <v/>
      </c>
      <c r="T194" s="36" t="str">
        <f>IF($D194="","",(IF($C194="","",IF(ISNA(SUMIF('15'!$V:$V,$C194,'15'!$AB:$AB)),0,SUMIF('15'!$V:$V,$C194,'15'!$AB:$AB)))-IF($D194="","",IF(ISNA(SUMIF('15'!$B:$B,$D194,'15'!$L:$L)),0,SUMIF('15'!$B:$B,$D194,'15'!$L:$L)))))</f>
        <v/>
      </c>
      <c r="U194" s="36" t="str">
        <f>IF($D194="","",(IF($C194="","",IF(ISNA(SUMIF('16'!$V:$V,$C194,'16'!$AB:$AB)),0,SUMIF('16'!$V:$V,$C194,'16'!$AB:$AB)))-IF($D194="","",IF(ISNA(SUMIF('16'!$B:$B,$D194,'16'!$L:$L)),0,SUMIF('16'!$B:$B,$D194,'16'!$L:$L)))))</f>
        <v/>
      </c>
      <c r="V194" s="36" t="str">
        <f>IF($D194="","",(IF($C194="","",IF(ISNA(SUMIF('17'!$V:$V,$C194,'17'!$AB:$AB)),0,SUMIF('17'!$V:$V,$C194,'17'!$AB:$AB)))-IF($D194="","",IF(ISNA(SUMIF('17'!$B:$B,$D194,'17'!$L:$L)),0,SUMIF('17'!$B:$B,$D194,'17'!$L:$L)))))</f>
        <v/>
      </c>
      <c r="W194" s="36" t="str">
        <f>IF($D194="","",(IF($C194="","",IF(ISNA(SUMIF('18'!$V:$V,$C194,'18'!$AB:$AB)),0,SUMIF('18'!$V:$V,$C194,'18'!$AB:$AB)))-IF($D194="","",IF(ISNA(SUMIF('18'!$B:$B,$D194,'18'!$L:$L)),0,SUMIF('18'!$B:$B,$D194,'18'!$L:$L)))))</f>
        <v/>
      </c>
      <c r="X194" s="36" t="str">
        <f>IF($D194="","",(IF($C194="","",IF(ISNA(SUMIF('19'!$V:$V,$C194,'19'!$AB:$AB)),0,SUMIF('19'!$V:$V,$C194,'19'!$AB:$AB)))-IF($D194="","",IF(ISNA(SUMIF('19'!$B:$B,$D194,'19'!$L:$L)),0,SUMIF('19'!$B:$B,$D194,'19'!$L:$L)))))</f>
        <v/>
      </c>
      <c r="Y194" s="36" t="str">
        <f>IF($D194="","",(IF($C194="","",IF(ISNA(SUMIF('20'!$V:$V,$C194,'20'!$AB:$AB)),0,SUMIF('20'!$V:$V,$C194,'20'!$AB:$AB)))-IF($D194="","",IF(ISNA(SUMIF('20'!$B:$B,$D194,'20'!$L:$L)),0,SUMIF('20'!$B:$B,$D194,'20'!$L:$L)))))</f>
        <v/>
      </c>
      <c r="Z194" s="36" t="str">
        <f>IF($D194="","",(IF($C194="","",IF(ISNA(SUMIF('21'!$V:$V,$C194,'21'!$AB:$AB)),0,SUMIF('21'!$V:$V,$C194,'21'!$AB:$AB)))-IF($D194="","",IF(ISNA(SUMIF('21'!$B:$B,$D194,'21'!$L:$L)),0,SUMIF('21'!$B:$B,$D194,'21'!$L:$L)))))</f>
        <v/>
      </c>
      <c r="AA194" s="36" t="str">
        <f>IF($D194="","",(IF($C194="","",IF(ISNA(SUMIF('22'!$V:$V,$C194,'22'!$AB:$AB)),0,SUMIF('22'!$V:$V,$C194,'22'!$AB:$AB)))-IF($D194="","",IF(ISNA(SUMIF('22'!$B:$B,$D194,'22'!$L:$L)),0,SUMIF('22'!$B:$B,$D194,'22'!$L:$L)))))</f>
        <v/>
      </c>
      <c r="AB194" s="36" t="str">
        <f>IF($D194="","",(IF($C194="","",IF(ISNA(SUMIF('23'!$V:$V,$C194,'23'!$AB:$AB)),0,SUMIF('23'!$V:$V,$C194,'23'!$AB:$AB)))-IF($D194="","",IF(ISNA(SUMIF('23'!$B:$B,$D194,'23'!$L:$L)),0,SUMIF('23'!$B:$B,$D194,'23'!$L:$L)))))</f>
        <v/>
      </c>
      <c r="AC194" s="36" t="str">
        <f>IF($D194="","",(IF($C194="","",IF(ISNA(SUMIF('24'!$V:$V,$C194,'24'!$AB:$AB)),0,SUMIF('24'!$V:$V,$C194,'24'!$AB:$AB)))-IF($D194="","",IF(ISNA(SUMIF('24'!$B:$B,$D194,'24'!$L:$L)),0,SUMIF('24'!$B:$B,$D194,'24'!$L:$L)))))</f>
        <v/>
      </c>
      <c r="AD194" s="36" t="str">
        <f>IF($D194="","",(IF($C194="","",IF(ISNA(SUMIF('25'!$V:$V,$C194,'25'!$AB:$AB)),0,SUMIF('25'!$V:$V,$C194,'25'!$AB:$AB)))-IF($D194="","",IF(ISNA(SUMIF('25'!$B:$B,$D194,'25'!$L:$L)),0,SUMIF('25'!$B:$B,$D194,'25'!$L:$L)))))</f>
        <v/>
      </c>
      <c r="AE194" s="36" t="str">
        <f>IF($D194="","",(IF($C194="","",IF(ISNA(SUMIF('26'!$V:$V,$C194,'26'!$AB:$AB)),0,SUMIF('26'!$V:$V,$C194,'26'!$AB:$AB)))-IF($D194="","",IF(ISNA(SUMIF('26'!$B:$B,$D194,'26'!$L:$L)),0,SUMIF('26'!$B:$B,$D194,'26'!$L:$L)))))</f>
        <v/>
      </c>
      <c r="AF194" s="36" t="str">
        <f>IF($D194="","",(IF($C194="","",IF(ISNA(SUMIF('27'!$V:$V,$C194,'27'!$AB:$AB)),0,SUMIF('27'!$V:$V,$C194,'27'!$AB:$AB)))-IF($D194="","",IF(ISNA(SUMIF('27'!$B:$B,$D194,'27'!$L:$L)),0,SUMIF('27'!$B:$B,$D194,'27'!$L:$L)))))</f>
        <v/>
      </c>
      <c r="AG194" s="36" t="str">
        <f>IF($D194="","",(IF($C194="","",IF(ISNA(SUMIF('28'!$V:$V,$C194,'28'!$AB:$AB)),0,SUMIF('28'!$V:$V,$C194,'28'!$AB:$AB)))-IF($D194="","",IF(ISNA(SUMIF('28'!$B:$B,$D194,'28'!$L:$L)),0,SUMIF('28'!$B:$B,$D194,'28'!$L:$L)))))</f>
        <v/>
      </c>
      <c r="AH194" s="36" t="str">
        <f>IF($D194="","",(IF($C194="","",IF(ISNA(SUMIF('29'!$V:$V,$C194,'29'!$AB:$AB)),0,SUMIF('29'!$V:$V,$C194,'29'!$AB:$AB)))-IF($D194="","",IF(ISNA(SUMIF('29'!$B:$B,$D194,'29'!$L:$L)),0,SUMIF('29'!$B:$B,$D194,'29'!$L:$L)))))</f>
        <v/>
      </c>
      <c r="AI194" s="36" t="str">
        <f>IF($D194="","",(IF($C194="","",IF(ISNA(SUMIF('30'!$V:$V,$C194,'30'!$AB:$AB)),0,SUMIF('30'!$V:$V,$C194,'30'!$AB:$AB)))-IF($D194="","",IF(ISNA(SUMIF('30'!$B:$B,$D194,'30'!$L:$L)),0,SUMIF('30'!$B:$B,$D194,'30'!$L:$L)))))</f>
        <v/>
      </c>
      <c r="AJ194" s="36" t="str">
        <f>IF($D194="","",(IF($C194="","",IF(ISNA(SUMIF('31'!$V:$V,$C194,'31'!$AB:$AB)),0,SUMIF('31'!$V:$V,$C194,'31'!$AB:$AB)))-IF($D194="","",IF(ISNA(SUMIF('31'!$B:$B,$D194,'31'!$L:$L)),0,SUMIF('31'!$B:$B,$D194,'31'!$L:$L)))))</f>
        <v/>
      </c>
      <c r="AK194" s="37" t="str">
        <f t="shared" si="10"/>
        <v/>
      </c>
      <c r="AL194" s="33" t="str">
        <f t="shared" si="11"/>
        <v/>
      </c>
    </row>
    <row r="195" spans="1:38" ht="17.399999999999999" hidden="1">
      <c r="A195" s="20">
        <v>83</v>
      </c>
      <c r="C195" s="41" t="str">
        <f>IF(D195="","",VLOOKUP('CUADRO GENERADO'!D195,'BASE DATOS CONDUCTORES'!B:C,2,FALSE))</f>
        <v/>
      </c>
      <c r="D195" s="30" t="str">
        <f>IFERROR(VLOOKUP(A195,'BASE DATOS CONDUCTORES'!$Y$4:$AB$1001,4,FALSE),"")</f>
        <v/>
      </c>
      <c r="E195" s="36" t="str">
        <f>IF(ISNA(VLOOKUP(D195,SALDOS!B:C,2,FALSE)),"",VLOOKUP(D195,SALDOS!B:C,2,FALSE))</f>
        <v/>
      </c>
      <c r="F195" s="36" t="str">
        <f>IF($D195="","",(IF($C195="","",IF(ISNA(SUMIF('1'!$V:$V,$C195,'1'!$AB:$AB)),0,SUMIF('1'!$V:$V,$C195,'1'!$AB:$AB)))-IF($D195="","",IF(ISNA(SUMIF('1'!$B:$B,$D195,'1'!$L:$L)),0,SUMIF('1'!$B:$B,$D195,'1'!$L:$L)))))</f>
        <v/>
      </c>
      <c r="G195" s="36" t="str">
        <f>IF($D195="","",(IF($C195="","",IF(ISNA(SUMIF('2'!$V:$V,$C195,'2'!$AB:$AB)),0,SUMIF('2'!$V:$V,$C195,'2'!$AB:$AB)))-IF($D195="","",IF(ISNA(SUMIF('2'!$B:$B,$D195,'2'!$L:$L)),0,SUMIF('2'!$B:$B,$D195,'2'!$L:$L)))))</f>
        <v/>
      </c>
      <c r="H195" s="36" t="str">
        <f>IF($D195="","",(IF($C195="","",IF(ISNA(SUMIF('3'!$V:$V,$C195,'3'!$AB:$AB)),0,SUMIF('3'!$V:$V,$C195,'3'!$AB:$AB)))-IF($D195="","",IF(ISNA(SUMIF('3'!$B:$B,$D195,'3'!$L:$L)),0,SUMIF('3'!$B:$B,$D195,'3'!$L:$L)))))</f>
        <v/>
      </c>
      <c r="I195" s="36" t="str">
        <f>IF($D195="","",(IF($C195="","",IF(ISNA(SUMIF('4'!$V:$V,$C195,'4'!$AB:$AB)),0,SUMIF('4'!$V:$V,$C195,'4'!$AB:$AB)))-IF($D195="","",IF(ISNA(SUMIF('4'!$B:$B,$D195,'4'!$L:$L)),0,SUMIF('4'!$B:$B,$D195,'4'!$L:$L)))))</f>
        <v/>
      </c>
      <c r="J195" s="36" t="str">
        <f>IF($D195="","",(IF($C195="","",IF(ISNA(SUMIF('5'!$V:$V,$C195,'5'!$AB:$AB)),0,SUMIF('5'!$V:$V,$C195,'5'!$AB:$AB)))-IF($D195="","",IF(ISNA(SUMIF('5'!$B:$B,$D195,'5'!$L:$L)),0,SUMIF('5'!$B:$B,$D195,'5'!$L:$L)))))</f>
        <v/>
      </c>
      <c r="K195" s="36" t="str">
        <f>IF($D195="","",(IF($C195="","",IF(ISNA(SUMIF('6'!$V:$V,$C195,'6'!$AB:$AB)),0,SUMIF('6'!$V:$V,$C195,'6'!$AB:$AB)))-IF($D195="","",IF(ISNA(SUMIF('6'!$B:$B,$D195,'6'!$L:$L)),0,SUMIF('6'!$B:$B,$D195,'6'!$L:$L)))))</f>
        <v/>
      </c>
      <c r="L195" s="36" t="str">
        <f>IF($D195="","",(IF($C195="","",IF(ISNA(SUMIF('7'!$V:$V,$C195,'7'!$AB:$AB)),0,SUMIF('7'!$V:$V,$C195,'7'!$AB:$AB)))-IF($D195="","",IF(ISNA(SUMIF('7'!$B:$B,$D195,'7'!$L:$L)),0,SUMIF('7'!$B:$B,$D195,'7'!$L:$L)))))</f>
        <v/>
      </c>
      <c r="M195" s="36" t="str">
        <f>IF($D195="","",(IF($C195="","",IF(ISNA(SUMIF('8'!$V:$V,$C195,'8'!$AB:$AB)),0,SUMIF('8'!$V:$V,$C195,'8'!$AB:$AB)))-IF($D195="","",IF(ISNA(SUMIF('8'!$B:$B,$D195,'8'!$L:$L)),0,SUMIF('8'!$B:$B,$D195,'8'!$L:$L)))))</f>
        <v/>
      </c>
      <c r="N195" s="36" t="str">
        <f>IF($D195="","",(IF($C195="","",IF(ISNA(SUMIF('9'!$V:$V,$C195,'9'!$AB:$AB)),0,SUMIF('9'!$V:$V,$C195,'9'!$AB:$AB)))-IF($D195="","",IF(ISNA(SUMIF('9'!$B:$B,$D195,'9'!$L:$L)),0,SUMIF('9'!$B:$B,$D195,'9'!$L:$L)))))</f>
        <v/>
      </c>
      <c r="O195" s="36" t="str">
        <f>IF($D195="","",(IF($C195="","",IF(ISNA(SUMIF('10'!$V:$V,$C195,'10'!$AB:$AB)),0,SUMIF('10'!$V:$V,$C195,'10'!$AB:$AB)))-IF($D195="","",IF(ISNA(SUMIF('10'!$B:$B,$D195,'10'!$L:$L)),0,SUMIF('10'!$B:$B,$D195,'10'!$L:$L)))))</f>
        <v/>
      </c>
      <c r="P195" s="36" t="str">
        <f>IF($D195="","",(IF($C195="","",IF(ISNA(SUMIF('11'!$V:$V,$C195,'11'!$AB:$AB)),0,SUMIF('11'!$V:$V,$C195,'11'!$AB:$AB)))-IF($D195="","",IF(ISNA(SUMIF('11'!$B:$B,$D195,'11'!$L:$L)),0,SUMIF('11'!$B:$B,$D195,'11'!$L:$L)))))</f>
        <v/>
      </c>
      <c r="Q195" s="36" t="str">
        <f>IF($D195="","",(IF($C195="","",IF(ISNA(SUMIF('12'!$V:$V,$C195,'12'!$AB:$AB)),0,SUMIF('12'!$V:$V,$C195,'12'!$AB:$AB)))-IF($D195="","",IF(ISNA(SUMIF('12'!$B:$B,$D195,'12'!$L:$L)),0,SUMIF('12'!$B:$B,$D195,'12'!$L:$L)))))</f>
        <v/>
      </c>
      <c r="R195" s="36" t="str">
        <f>IF($D195="","",(IF($C195="","",IF(ISNA(SUMIF('13'!$V:$V,$C195,'13'!$AB:$AB)),0,SUMIF('13'!$V:$V,$C195,'13'!$AB:$AB)))-IF($D195="","",IF(ISNA(SUMIF('13'!$B:$B,$D195,'13'!$L:$L)),0,SUMIF('13'!$B:$B,$D195,'13'!$L:$L)))))</f>
        <v/>
      </c>
      <c r="S195" s="36" t="str">
        <f>IF($D195="","",(IF($C195="","",IF(ISNA(SUMIF('14'!$V:$V,$C195,'14'!$AB:$AB)),0,SUMIF('14'!$V:$V,$C195,'14'!$AB:$AB)))-IF($D195="","",IF(ISNA(SUMIF('14'!$B:$B,$D195,'14'!$L:$L)),0,SUMIF('14'!$B:$B,$D195,'14'!$L:$L)))))</f>
        <v/>
      </c>
      <c r="T195" s="36" t="str">
        <f>IF($D195="","",(IF($C195="","",IF(ISNA(SUMIF('15'!$V:$V,$C195,'15'!$AB:$AB)),0,SUMIF('15'!$V:$V,$C195,'15'!$AB:$AB)))-IF($D195="","",IF(ISNA(SUMIF('15'!$B:$B,$D195,'15'!$L:$L)),0,SUMIF('15'!$B:$B,$D195,'15'!$L:$L)))))</f>
        <v/>
      </c>
      <c r="U195" s="36" t="str">
        <f>IF($D195="","",(IF($C195="","",IF(ISNA(SUMIF('16'!$V:$V,$C195,'16'!$AB:$AB)),0,SUMIF('16'!$V:$V,$C195,'16'!$AB:$AB)))-IF($D195="","",IF(ISNA(SUMIF('16'!$B:$B,$D195,'16'!$L:$L)),0,SUMIF('16'!$B:$B,$D195,'16'!$L:$L)))))</f>
        <v/>
      </c>
      <c r="V195" s="36" t="str">
        <f>IF($D195="","",(IF($C195="","",IF(ISNA(SUMIF('17'!$V:$V,$C195,'17'!$AB:$AB)),0,SUMIF('17'!$V:$V,$C195,'17'!$AB:$AB)))-IF($D195="","",IF(ISNA(SUMIF('17'!$B:$B,$D195,'17'!$L:$L)),0,SUMIF('17'!$B:$B,$D195,'17'!$L:$L)))))</f>
        <v/>
      </c>
      <c r="W195" s="36" t="str">
        <f>IF($D195="","",(IF($C195="","",IF(ISNA(SUMIF('18'!$V:$V,$C195,'18'!$AB:$AB)),0,SUMIF('18'!$V:$V,$C195,'18'!$AB:$AB)))-IF($D195="","",IF(ISNA(SUMIF('18'!$B:$B,$D195,'18'!$L:$L)),0,SUMIF('18'!$B:$B,$D195,'18'!$L:$L)))))</f>
        <v/>
      </c>
      <c r="X195" s="36" t="str">
        <f>IF($D195="","",(IF($C195="","",IF(ISNA(SUMIF('19'!$V:$V,$C195,'19'!$AB:$AB)),0,SUMIF('19'!$V:$V,$C195,'19'!$AB:$AB)))-IF($D195="","",IF(ISNA(SUMIF('19'!$B:$B,$D195,'19'!$L:$L)),0,SUMIF('19'!$B:$B,$D195,'19'!$L:$L)))))</f>
        <v/>
      </c>
      <c r="Y195" s="36" t="str">
        <f>IF($D195="","",(IF($C195="","",IF(ISNA(SUMIF('20'!$V:$V,$C195,'20'!$AB:$AB)),0,SUMIF('20'!$V:$V,$C195,'20'!$AB:$AB)))-IF($D195="","",IF(ISNA(SUMIF('20'!$B:$B,$D195,'20'!$L:$L)),0,SUMIF('20'!$B:$B,$D195,'20'!$L:$L)))))</f>
        <v/>
      </c>
      <c r="Z195" s="36" t="str">
        <f>IF($D195="","",(IF($C195="","",IF(ISNA(SUMIF('21'!$V:$V,$C195,'21'!$AB:$AB)),0,SUMIF('21'!$V:$V,$C195,'21'!$AB:$AB)))-IF($D195="","",IF(ISNA(SUMIF('21'!$B:$B,$D195,'21'!$L:$L)),0,SUMIF('21'!$B:$B,$D195,'21'!$L:$L)))))</f>
        <v/>
      </c>
      <c r="AA195" s="36" t="str">
        <f>IF($D195="","",(IF($C195="","",IF(ISNA(SUMIF('22'!$V:$V,$C195,'22'!$AB:$AB)),0,SUMIF('22'!$V:$V,$C195,'22'!$AB:$AB)))-IF($D195="","",IF(ISNA(SUMIF('22'!$B:$B,$D195,'22'!$L:$L)),0,SUMIF('22'!$B:$B,$D195,'22'!$L:$L)))))</f>
        <v/>
      </c>
      <c r="AB195" s="36" t="str">
        <f>IF($D195="","",(IF($C195="","",IF(ISNA(SUMIF('23'!$V:$V,$C195,'23'!$AB:$AB)),0,SUMIF('23'!$V:$V,$C195,'23'!$AB:$AB)))-IF($D195="","",IF(ISNA(SUMIF('23'!$B:$B,$D195,'23'!$L:$L)),0,SUMIF('23'!$B:$B,$D195,'23'!$L:$L)))))</f>
        <v/>
      </c>
      <c r="AC195" s="36" t="str">
        <f>IF($D195="","",(IF($C195="","",IF(ISNA(SUMIF('24'!$V:$V,$C195,'24'!$AB:$AB)),0,SUMIF('24'!$V:$V,$C195,'24'!$AB:$AB)))-IF($D195="","",IF(ISNA(SUMIF('24'!$B:$B,$D195,'24'!$L:$L)),0,SUMIF('24'!$B:$B,$D195,'24'!$L:$L)))))</f>
        <v/>
      </c>
      <c r="AD195" s="36" t="str">
        <f>IF($D195="","",(IF($C195="","",IF(ISNA(SUMIF('25'!$V:$V,$C195,'25'!$AB:$AB)),0,SUMIF('25'!$V:$V,$C195,'25'!$AB:$AB)))-IF($D195="","",IF(ISNA(SUMIF('25'!$B:$B,$D195,'25'!$L:$L)),0,SUMIF('25'!$B:$B,$D195,'25'!$L:$L)))))</f>
        <v/>
      </c>
      <c r="AE195" s="36" t="str">
        <f>IF($D195="","",(IF($C195="","",IF(ISNA(SUMIF('26'!$V:$V,$C195,'26'!$AB:$AB)),0,SUMIF('26'!$V:$V,$C195,'26'!$AB:$AB)))-IF($D195="","",IF(ISNA(SUMIF('26'!$B:$B,$D195,'26'!$L:$L)),0,SUMIF('26'!$B:$B,$D195,'26'!$L:$L)))))</f>
        <v/>
      </c>
      <c r="AF195" s="36" t="str">
        <f>IF($D195="","",(IF($C195="","",IF(ISNA(SUMIF('27'!$V:$V,$C195,'27'!$AB:$AB)),0,SUMIF('27'!$V:$V,$C195,'27'!$AB:$AB)))-IF($D195="","",IF(ISNA(SUMIF('27'!$B:$B,$D195,'27'!$L:$L)),0,SUMIF('27'!$B:$B,$D195,'27'!$L:$L)))))</f>
        <v/>
      </c>
      <c r="AG195" s="36" t="str">
        <f>IF($D195="","",(IF($C195="","",IF(ISNA(SUMIF('28'!$V:$V,$C195,'28'!$AB:$AB)),0,SUMIF('28'!$V:$V,$C195,'28'!$AB:$AB)))-IF($D195="","",IF(ISNA(SUMIF('28'!$B:$B,$D195,'28'!$L:$L)),0,SUMIF('28'!$B:$B,$D195,'28'!$L:$L)))))</f>
        <v/>
      </c>
      <c r="AH195" s="36" t="str">
        <f>IF($D195="","",(IF($C195="","",IF(ISNA(SUMIF('29'!$V:$V,$C195,'29'!$AB:$AB)),0,SUMIF('29'!$V:$V,$C195,'29'!$AB:$AB)))-IF($D195="","",IF(ISNA(SUMIF('29'!$B:$B,$D195,'29'!$L:$L)),0,SUMIF('29'!$B:$B,$D195,'29'!$L:$L)))))</f>
        <v/>
      </c>
      <c r="AI195" s="36" t="str">
        <f>IF($D195="","",(IF($C195="","",IF(ISNA(SUMIF('30'!$V:$V,$C195,'30'!$AB:$AB)),0,SUMIF('30'!$V:$V,$C195,'30'!$AB:$AB)))-IF($D195="","",IF(ISNA(SUMIF('30'!$B:$B,$D195,'30'!$L:$L)),0,SUMIF('30'!$B:$B,$D195,'30'!$L:$L)))))</f>
        <v/>
      </c>
      <c r="AJ195" s="36" t="str">
        <f>IF($D195="","",(IF($C195="","",IF(ISNA(SUMIF('31'!$V:$V,$C195,'31'!$AB:$AB)),0,SUMIF('31'!$V:$V,$C195,'31'!$AB:$AB)))-IF($D195="","",IF(ISNA(SUMIF('31'!$B:$B,$D195,'31'!$L:$L)),0,SUMIF('31'!$B:$B,$D195,'31'!$L:$L)))))</f>
        <v/>
      </c>
      <c r="AK195" s="37" t="str">
        <f t="shared" si="10"/>
        <v/>
      </c>
      <c r="AL195" s="33" t="str">
        <f t="shared" si="11"/>
        <v/>
      </c>
    </row>
    <row r="196" spans="1:38" ht="17.399999999999999" hidden="1">
      <c r="A196" s="20">
        <v>84</v>
      </c>
      <c r="C196" s="41" t="str">
        <f>IF(D196="","",VLOOKUP('CUADRO GENERADO'!D196,'BASE DATOS CONDUCTORES'!B:C,2,FALSE))</f>
        <v/>
      </c>
      <c r="D196" s="30" t="str">
        <f>IFERROR(VLOOKUP(A196,'BASE DATOS CONDUCTORES'!$Y$4:$AB$1001,4,FALSE),"")</f>
        <v/>
      </c>
      <c r="E196" s="36" t="str">
        <f>IF(ISNA(VLOOKUP(D196,SALDOS!B:C,2,FALSE)),"",VLOOKUP(D196,SALDOS!B:C,2,FALSE))</f>
        <v/>
      </c>
      <c r="F196" s="36" t="str">
        <f>IF($D196="","",(IF($C196="","",IF(ISNA(SUMIF('1'!$V:$V,$C196,'1'!$AB:$AB)),0,SUMIF('1'!$V:$V,$C196,'1'!$AB:$AB)))-IF($D196="","",IF(ISNA(SUMIF('1'!$B:$B,$D196,'1'!$L:$L)),0,SUMIF('1'!$B:$B,$D196,'1'!$L:$L)))))</f>
        <v/>
      </c>
      <c r="G196" s="36" t="str">
        <f>IF($D196="","",(IF($C196="","",IF(ISNA(SUMIF('2'!$V:$V,$C196,'2'!$AB:$AB)),0,SUMIF('2'!$V:$V,$C196,'2'!$AB:$AB)))-IF($D196="","",IF(ISNA(SUMIF('2'!$B:$B,$D196,'2'!$L:$L)),0,SUMIF('2'!$B:$B,$D196,'2'!$L:$L)))))</f>
        <v/>
      </c>
      <c r="H196" s="36" t="str">
        <f>IF($D196="","",(IF($C196="","",IF(ISNA(SUMIF('3'!$V:$V,$C196,'3'!$AB:$AB)),0,SUMIF('3'!$V:$V,$C196,'3'!$AB:$AB)))-IF($D196="","",IF(ISNA(SUMIF('3'!$B:$B,$D196,'3'!$L:$L)),0,SUMIF('3'!$B:$B,$D196,'3'!$L:$L)))))</f>
        <v/>
      </c>
      <c r="I196" s="36" t="str">
        <f>IF($D196="","",(IF($C196="","",IF(ISNA(SUMIF('4'!$V:$V,$C196,'4'!$AB:$AB)),0,SUMIF('4'!$V:$V,$C196,'4'!$AB:$AB)))-IF($D196="","",IF(ISNA(SUMIF('4'!$B:$B,$D196,'4'!$L:$L)),0,SUMIF('4'!$B:$B,$D196,'4'!$L:$L)))))</f>
        <v/>
      </c>
      <c r="J196" s="36" t="str">
        <f>IF($D196="","",(IF($C196="","",IF(ISNA(SUMIF('5'!$V:$V,$C196,'5'!$AB:$AB)),0,SUMIF('5'!$V:$V,$C196,'5'!$AB:$AB)))-IF($D196="","",IF(ISNA(SUMIF('5'!$B:$B,$D196,'5'!$L:$L)),0,SUMIF('5'!$B:$B,$D196,'5'!$L:$L)))))</f>
        <v/>
      </c>
      <c r="K196" s="36" t="str">
        <f>IF($D196="","",(IF($C196="","",IF(ISNA(SUMIF('6'!$V:$V,$C196,'6'!$AB:$AB)),0,SUMIF('6'!$V:$V,$C196,'6'!$AB:$AB)))-IF($D196="","",IF(ISNA(SUMIF('6'!$B:$B,$D196,'6'!$L:$L)),0,SUMIF('6'!$B:$B,$D196,'6'!$L:$L)))))</f>
        <v/>
      </c>
      <c r="L196" s="36" t="str">
        <f>IF($D196="","",(IF($C196="","",IF(ISNA(SUMIF('7'!$V:$V,$C196,'7'!$AB:$AB)),0,SUMIF('7'!$V:$V,$C196,'7'!$AB:$AB)))-IF($D196="","",IF(ISNA(SUMIF('7'!$B:$B,$D196,'7'!$L:$L)),0,SUMIF('7'!$B:$B,$D196,'7'!$L:$L)))))</f>
        <v/>
      </c>
      <c r="M196" s="36" t="str">
        <f>IF($D196="","",(IF($C196="","",IF(ISNA(SUMIF('8'!$V:$V,$C196,'8'!$AB:$AB)),0,SUMIF('8'!$V:$V,$C196,'8'!$AB:$AB)))-IF($D196="","",IF(ISNA(SUMIF('8'!$B:$B,$D196,'8'!$L:$L)),0,SUMIF('8'!$B:$B,$D196,'8'!$L:$L)))))</f>
        <v/>
      </c>
      <c r="N196" s="36" t="str">
        <f>IF($D196="","",(IF($C196="","",IF(ISNA(SUMIF('9'!$V:$V,$C196,'9'!$AB:$AB)),0,SUMIF('9'!$V:$V,$C196,'9'!$AB:$AB)))-IF($D196="","",IF(ISNA(SUMIF('9'!$B:$B,$D196,'9'!$L:$L)),0,SUMIF('9'!$B:$B,$D196,'9'!$L:$L)))))</f>
        <v/>
      </c>
      <c r="O196" s="36" t="str">
        <f>IF($D196="","",(IF($C196="","",IF(ISNA(SUMIF('10'!$V:$V,$C196,'10'!$AB:$AB)),0,SUMIF('10'!$V:$V,$C196,'10'!$AB:$AB)))-IF($D196="","",IF(ISNA(SUMIF('10'!$B:$B,$D196,'10'!$L:$L)),0,SUMIF('10'!$B:$B,$D196,'10'!$L:$L)))))</f>
        <v/>
      </c>
      <c r="P196" s="36" t="str">
        <f>IF($D196="","",(IF($C196="","",IF(ISNA(SUMIF('11'!$V:$V,$C196,'11'!$AB:$AB)),0,SUMIF('11'!$V:$V,$C196,'11'!$AB:$AB)))-IF($D196="","",IF(ISNA(SUMIF('11'!$B:$B,$D196,'11'!$L:$L)),0,SUMIF('11'!$B:$B,$D196,'11'!$L:$L)))))</f>
        <v/>
      </c>
      <c r="Q196" s="36" t="str">
        <f>IF($D196="","",(IF($C196="","",IF(ISNA(SUMIF('12'!$V:$V,$C196,'12'!$AB:$AB)),0,SUMIF('12'!$V:$V,$C196,'12'!$AB:$AB)))-IF($D196="","",IF(ISNA(SUMIF('12'!$B:$B,$D196,'12'!$L:$L)),0,SUMIF('12'!$B:$B,$D196,'12'!$L:$L)))))</f>
        <v/>
      </c>
      <c r="R196" s="36" t="str">
        <f>IF($D196="","",(IF($C196="","",IF(ISNA(SUMIF('13'!$V:$V,$C196,'13'!$AB:$AB)),0,SUMIF('13'!$V:$V,$C196,'13'!$AB:$AB)))-IF($D196="","",IF(ISNA(SUMIF('13'!$B:$B,$D196,'13'!$L:$L)),0,SUMIF('13'!$B:$B,$D196,'13'!$L:$L)))))</f>
        <v/>
      </c>
      <c r="S196" s="36" t="str">
        <f>IF($D196="","",(IF($C196="","",IF(ISNA(SUMIF('14'!$V:$V,$C196,'14'!$AB:$AB)),0,SUMIF('14'!$V:$V,$C196,'14'!$AB:$AB)))-IF($D196="","",IF(ISNA(SUMIF('14'!$B:$B,$D196,'14'!$L:$L)),0,SUMIF('14'!$B:$B,$D196,'14'!$L:$L)))))</f>
        <v/>
      </c>
      <c r="T196" s="36" t="str">
        <f>IF($D196="","",(IF($C196="","",IF(ISNA(SUMIF('15'!$V:$V,$C196,'15'!$AB:$AB)),0,SUMIF('15'!$V:$V,$C196,'15'!$AB:$AB)))-IF($D196="","",IF(ISNA(SUMIF('15'!$B:$B,$D196,'15'!$L:$L)),0,SUMIF('15'!$B:$B,$D196,'15'!$L:$L)))))</f>
        <v/>
      </c>
      <c r="U196" s="36" t="str">
        <f>IF($D196="","",(IF($C196="","",IF(ISNA(SUMIF('16'!$V:$V,$C196,'16'!$AB:$AB)),0,SUMIF('16'!$V:$V,$C196,'16'!$AB:$AB)))-IF($D196="","",IF(ISNA(SUMIF('16'!$B:$B,$D196,'16'!$L:$L)),0,SUMIF('16'!$B:$B,$D196,'16'!$L:$L)))))</f>
        <v/>
      </c>
      <c r="V196" s="36" t="str">
        <f>IF($D196="","",(IF($C196="","",IF(ISNA(SUMIF('17'!$V:$V,$C196,'17'!$AB:$AB)),0,SUMIF('17'!$V:$V,$C196,'17'!$AB:$AB)))-IF($D196="","",IF(ISNA(SUMIF('17'!$B:$B,$D196,'17'!$L:$L)),0,SUMIF('17'!$B:$B,$D196,'17'!$L:$L)))))</f>
        <v/>
      </c>
      <c r="W196" s="36" t="str">
        <f>IF($D196="","",(IF($C196="","",IF(ISNA(SUMIF('18'!$V:$V,$C196,'18'!$AB:$AB)),0,SUMIF('18'!$V:$V,$C196,'18'!$AB:$AB)))-IF($D196="","",IF(ISNA(SUMIF('18'!$B:$B,$D196,'18'!$L:$L)),0,SUMIF('18'!$B:$B,$D196,'18'!$L:$L)))))</f>
        <v/>
      </c>
      <c r="X196" s="36" t="str">
        <f>IF($D196="","",(IF($C196="","",IF(ISNA(SUMIF('19'!$V:$V,$C196,'19'!$AB:$AB)),0,SUMIF('19'!$V:$V,$C196,'19'!$AB:$AB)))-IF($D196="","",IF(ISNA(SUMIF('19'!$B:$B,$D196,'19'!$L:$L)),0,SUMIF('19'!$B:$B,$D196,'19'!$L:$L)))))</f>
        <v/>
      </c>
      <c r="Y196" s="36" t="str">
        <f>IF($D196="","",(IF($C196="","",IF(ISNA(SUMIF('20'!$V:$V,$C196,'20'!$AB:$AB)),0,SUMIF('20'!$V:$V,$C196,'20'!$AB:$AB)))-IF($D196="","",IF(ISNA(SUMIF('20'!$B:$B,$D196,'20'!$L:$L)),0,SUMIF('20'!$B:$B,$D196,'20'!$L:$L)))))</f>
        <v/>
      </c>
      <c r="Z196" s="36" t="str">
        <f>IF($D196="","",(IF($C196="","",IF(ISNA(SUMIF('21'!$V:$V,$C196,'21'!$AB:$AB)),0,SUMIF('21'!$V:$V,$C196,'21'!$AB:$AB)))-IF($D196="","",IF(ISNA(SUMIF('21'!$B:$B,$D196,'21'!$L:$L)),0,SUMIF('21'!$B:$B,$D196,'21'!$L:$L)))))</f>
        <v/>
      </c>
      <c r="AA196" s="36" t="str">
        <f>IF($D196="","",(IF($C196="","",IF(ISNA(SUMIF('22'!$V:$V,$C196,'22'!$AB:$AB)),0,SUMIF('22'!$V:$V,$C196,'22'!$AB:$AB)))-IF($D196="","",IF(ISNA(SUMIF('22'!$B:$B,$D196,'22'!$L:$L)),0,SUMIF('22'!$B:$B,$D196,'22'!$L:$L)))))</f>
        <v/>
      </c>
      <c r="AB196" s="36" t="str">
        <f>IF($D196="","",(IF($C196="","",IF(ISNA(SUMIF('23'!$V:$V,$C196,'23'!$AB:$AB)),0,SUMIF('23'!$V:$V,$C196,'23'!$AB:$AB)))-IF($D196="","",IF(ISNA(SUMIF('23'!$B:$B,$D196,'23'!$L:$L)),0,SUMIF('23'!$B:$B,$D196,'23'!$L:$L)))))</f>
        <v/>
      </c>
      <c r="AC196" s="36" t="str">
        <f>IF($D196="","",(IF($C196="","",IF(ISNA(SUMIF('24'!$V:$V,$C196,'24'!$AB:$AB)),0,SUMIF('24'!$V:$V,$C196,'24'!$AB:$AB)))-IF($D196="","",IF(ISNA(SUMIF('24'!$B:$B,$D196,'24'!$L:$L)),0,SUMIF('24'!$B:$B,$D196,'24'!$L:$L)))))</f>
        <v/>
      </c>
      <c r="AD196" s="36" t="str">
        <f>IF($D196="","",(IF($C196="","",IF(ISNA(SUMIF('25'!$V:$V,$C196,'25'!$AB:$AB)),0,SUMIF('25'!$V:$V,$C196,'25'!$AB:$AB)))-IF($D196="","",IF(ISNA(SUMIF('25'!$B:$B,$D196,'25'!$L:$L)),0,SUMIF('25'!$B:$B,$D196,'25'!$L:$L)))))</f>
        <v/>
      </c>
      <c r="AE196" s="36" t="str">
        <f>IF($D196="","",(IF($C196="","",IF(ISNA(SUMIF('26'!$V:$V,$C196,'26'!$AB:$AB)),0,SUMIF('26'!$V:$V,$C196,'26'!$AB:$AB)))-IF($D196="","",IF(ISNA(SUMIF('26'!$B:$B,$D196,'26'!$L:$L)),0,SUMIF('26'!$B:$B,$D196,'26'!$L:$L)))))</f>
        <v/>
      </c>
      <c r="AF196" s="36" t="str">
        <f>IF($D196="","",(IF($C196="","",IF(ISNA(SUMIF('27'!$V:$V,$C196,'27'!$AB:$AB)),0,SUMIF('27'!$V:$V,$C196,'27'!$AB:$AB)))-IF($D196="","",IF(ISNA(SUMIF('27'!$B:$B,$D196,'27'!$L:$L)),0,SUMIF('27'!$B:$B,$D196,'27'!$L:$L)))))</f>
        <v/>
      </c>
      <c r="AG196" s="36" t="str">
        <f>IF($D196="","",(IF($C196="","",IF(ISNA(SUMIF('28'!$V:$V,$C196,'28'!$AB:$AB)),0,SUMIF('28'!$V:$V,$C196,'28'!$AB:$AB)))-IF($D196="","",IF(ISNA(SUMIF('28'!$B:$B,$D196,'28'!$L:$L)),0,SUMIF('28'!$B:$B,$D196,'28'!$L:$L)))))</f>
        <v/>
      </c>
      <c r="AH196" s="36" t="str">
        <f>IF($D196="","",(IF($C196="","",IF(ISNA(SUMIF('29'!$V:$V,$C196,'29'!$AB:$AB)),0,SUMIF('29'!$V:$V,$C196,'29'!$AB:$AB)))-IF($D196="","",IF(ISNA(SUMIF('29'!$B:$B,$D196,'29'!$L:$L)),0,SUMIF('29'!$B:$B,$D196,'29'!$L:$L)))))</f>
        <v/>
      </c>
      <c r="AI196" s="36" t="str">
        <f>IF($D196="","",(IF($C196="","",IF(ISNA(SUMIF('30'!$V:$V,$C196,'30'!$AB:$AB)),0,SUMIF('30'!$V:$V,$C196,'30'!$AB:$AB)))-IF($D196="","",IF(ISNA(SUMIF('30'!$B:$B,$D196,'30'!$L:$L)),0,SUMIF('30'!$B:$B,$D196,'30'!$L:$L)))))</f>
        <v/>
      </c>
      <c r="AJ196" s="36" t="str">
        <f>IF($D196="","",(IF($C196="","",IF(ISNA(SUMIF('31'!$V:$V,$C196,'31'!$AB:$AB)),0,SUMIF('31'!$V:$V,$C196,'31'!$AB:$AB)))-IF($D196="","",IF(ISNA(SUMIF('31'!$B:$B,$D196,'31'!$L:$L)),0,SUMIF('31'!$B:$B,$D196,'31'!$L:$L)))))</f>
        <v/>
      </c>
      <c r="AK196" s="37" t="str">
        <f t="shared" si="10"/>
        <v/>
      </c>
      <c r="AL196" s="33" t="str">
        <f t="shared" si="11"/>
        <v/>
      </c>
    </row>
    <row r="197" spans="1:38" ht="17.399999999999999" hidden="1">
      <c r="A197" s="20">
        <v>85</v>
      </c>
      <c r="C197" s="41" t="str">
        <f>IF(D197="","",VLOOKUP('CUADRO GENERADO'!D197,'BASE DATOS CONDUCTORES'!B:C,2,FALSE))</f>
        <v/>
      </c>
      <c r="D197" s="30" t="str">
        <f>IFERROR(VLOOKUP(A197,'BASE DATOS CONDUCTORES'!$Y$4:$AB$1001,4,FALSE),"")</f>
        <v/>
      </c>
      <c r="E197" s="36" t="str">
        <f>IF(ISNA(VLOOKUP(D197,SALDOS!B:C,2,FALSE)),"",VLOOKUP(D197,SALDOS!B:C,2,FALSE))</f>
        <v/>
      </c>
      <c r="F197" s="36" t="str">
        <f>IF($D197="","",(IF($C197="","",IF(ISNA(SUMIF('1'!$V:$V,$C197,'1'!$AB:$AB)),0,SUMIF('1'!$V:$V,$C197,'1'!$AB:$AB)))-IF($D197="","",IF(ISNA(SUMIF('1'!$B:$B,$D197,'1'!$L:$L)),0,SUMIF('1'!$B:$B,$D197,'1'!$L:$L)))))</f>
        <v/>
      </c>
      <c r="G197" s="36" t="str">
        <f>IF($D197="","",(IF($C197="","",IF(ISNA(SUMIF('2'!$V:$V,$C197,'2'!$AB:$AB)),0,SUMIF('2'!$V:$V,$C197,'2'!$AB:$AB)))-IF($D197="","",IF(ISNA(SUMIF('2'!$B:$B,$D197,'2'!$L:$L)),0,SUMIF('2'!$B:$B,$D197,'2'!$L:$L)))))</f>
        <v/>
      </c>
      <c r="H197" s="36" t="str">
        <f>IF($D197="","",(IF($C197="","",IF(ISNA(SUMIF('3'!$V:$V,$C197,'3'!$AB:$AB)),0,SUMIF('3'!$V:$V,$C197,'3'!$AB:$AB)))-IF($D197="","",IF(ISNA(SUMIF('3'!$B:$B,$D197,'3'!$L:$L)),0,SUMIF('3'!$B:$B,$D197,'3'!$L:$L)))))</f>
        <v/>
      </c>
      <c r="I197" s="36" t="str">
        <f>IF($D197="","",(IF($C197="","",IF(ISNA(SUMIF('4'!$V:$V,$C197,'4'!$AB:$AB)),0,SUMIF('4'!$V:$V,$C197,'4'!$AB:$AB)))-IF($D197="","",IF(ISNA(SUMIF('4'!$B:$B,$D197,'4'!$L:$L)),0,SUMIF('4'!$B:$B,$D197,'4'!$L:$L)))))</f>
        <v/>
      </c>
      <c r="J197" s="36" t="str">
        <f>IF($D197="","",(IF($C197="","",IF(ISNA(SUMIF('5'!$V:$V,$C197,'5'!$AB:$AB)),0,SUMIF('5'!$V:$V,$C197,'5'!$AB:$AB)))-IF($D197="","",IF(ISNA(SUMIF('5'!$B:$B,$D197,'5'!$L:$L)),0,SUMIF('5'!$B:$B,$D197,'5'!$L:$L)))))</f>
        <v/>
      </c>
      <c r="K197" s="36" t="str">
        <f>IF($D197="","",(IF($C197="","",IF(ISNA(SUMIF('6'!$V:$V,$C197,'6'!$AB:$AB)),0,SUMIF('6'!$V:$V,$C197,'6'!$AB:$AB)))-IF($D197="","",IF(ISNA(SUMIF('6'!$B:$B,$D197,'6'!$L:$L)),0,SUMIF('6'!$B:$B,$D197,'6'!$L:$L)))))</f>
        <v/>
      </c>
      <c r="L197" s="36" t="str">
        <f>IF($D197="","",(IF($C197="","",IF(ISNA(SUMIF('7'!$V:$V,$C197,'7'!$AB:$AB)),0,SUMIF('7'!$V:$V,$C197,'7'!$AB:$AB)))-IF($D197="","",IF(ISNA(SUMIF('7'!$B:$B,$D197,'7'!$L:$L)),0,SUMIF('7'!$B:$B,$D197,'7'!$L:$L)))))</f>
        <v/>
      </c>
      <c r="M197" s="36" t="str">
        <f>IF($D197="","",(IF($C197="","",IF(ISNA(SUMIF('8'!$V:$V,$C197,'8'!$AB:$AB)),0,SUMIF('8'!$V:$V,$C197,'8'!$AB:$AB)))-IF($D197="","",IF(ISNA(SUMIF('8'!$B:$B,$D197,'8'!$L:$L)),0,SUMIF('8'!$B:$B,$D197,'8'!$L:$L)))))</f>
        <v/>
      </c>
      <c r="N197" s="36" t="str">
        <f>IF($D197="","",(IF($C197="","",IF(ISNA(SUMIF('9'!$V:$V,$C197,'9'!$AB:$AB)),0,SUMIF('9'!$V:$V,$C197,'9'!$AB:$AB)))-IF($D197="","",IF(ISNA(SUMIF('9'!$B:$B,$D197,'9'!$L:$L)),0,SUMIF('9'!$B:$B,$D197,'9'!$L:$L)))))</f>
        <v/>
      </c>
      <c r="O197" s="36" t="str">
        <f>IF($D197="","",(IF($C197="","",IF(ISNA(SUMIF('10'!$V:$V,$C197,'10'!$AB:$AB)),0,SUMIF('10'!$V:$V,$C197,'10'!$AB:$AB)))-IF($D197="","",IF(ISNA(SUMIF('10'!$B:$B,$D197,'10'!$L:$L)),0,SUMIF('10'!$B:$B,$D197,'10'!$L:$L)))))</f>
        <v/>
      </c>
      <c r="P197" s="36" t="str">
        <f>IF($D197="","",(IF($C197="","",IF(ISNA(SUMIF('11'!$V:$V,$C197,'11'!$AB:$AB)),0,SUMIF('11'!$V:$V,$C197,'11'!$AB:$AB)))-IF($D197="","",IF(ISNA(SUMIF('11'!$B:$B,$D197,'11'!$L:$L)),0,SUMIF('11'!$B:$B,$D197,'11'!$L:$L)))))</f>
        <v/>
      </c>
      <c r="Q197" s="36" t="str">
        <f>IF($D197="","",(IF($C197="","",IF(ISNA(SUMIF('12'!$V:$V,$C197,'12'!$AB:$AB)),0,SUMIF('12'!$V:$V,$C197,'12'!$AB:$AB)))-IF($D197="","",IF(ISNA(SUMIF('12'!$B:$B,$D197,'12'!$L:$L)),0,SUMIF('12'!$B:$B,$D197,'12'!$L:$L)))))</f>
        <v/>
      </c>
      <c r="R197" s="36" t="str">
        <f>IF($D197="","",(IF($C197="","",IF(ISNA(SUMIF('13'!$V:$V,$C197,'13'!$AB:$AB)),0,SUMIF('13'!$V:$V,$C197,'13'!$AB:$AB)))-IF($D197="","",IF(ISNA(SUMIF('13'!$B:$B,$D197,'13'!$L:$L)),0,SUMIF('13'!$B:$B,$D197,'13'!$L:$L)))))</f>
        <v/>
      </c>
      <c r="S197" s="36" t="str">
        <f>IF($D197="","",(IF($C197="","",IF(ISNA(SUMIF('14'!$V:$V,$C197,'14'!$AB:$AB)),0,SUMIF('14'!$V:$V,$C197,'14'!$AB:$AB)))-IF($D197="","",IF(ISNA(SUMIF('14'!$B:$B,$D197,'14'!$L:$L)),0,SUMIF('14'!$B:$B,$D197,'14'!$L:$L)))))</f>
        <v/>
      </c>
      <c r="T197" s="36" t="str">
        <f>IF($D197="","",(IF($C197="","",IF(ISNA(SUMIF('15'!$V:$V,$C197,'15'!$AB:$AB)),0,SUMIF('15'!$V:$V,$C197,'15'!$AB:$AB)))-IF($D197="","",IF(ISNA(SUMIF('15'!$B:$B,$D197,'15'!$L:$L)),0,SUMIF('15'!$B:$B,$D197,'15'!$L:$L)))))</f>
        <v/>
      </c>
      <c r="U197" s="36" t="str">
        <f>IF($D197="","",(IF($C197="","",IF(ISNA(SUMIF('16'!$V:$V,$C197,'16'!$AB:$AB)),0,SUMIF('16'!$V:$V,$C197,'16'!$AB:$AB)))-IF($D197="","",IF(ISNA(SUMIF('16'!$B:$B,$D197,'16'!$L:$L)),0,SUMIF('16'!$B:$B,$D197,'16'!$L:$L)))))</f>
        <v/>
      </c>
      <c r="V197" s="36" t="str">
        <f>IF($D197="","",(IF($C197="","",IF(ISNA(SUMIF('17'!$V:$V,$C197,'17'!$AB:$AB)),0,SUMIF('17'!$V:$V,$C197,'17'!$AB:$AB)))-IF($D197="","",IF(ISNA(SUMIF('17'!$B:$B,$D197,'17'!$L:$L)),0,SUMIF('17'!$B:$B,$D197,'17'!$L:$L)))))</f>
        <v/>
      </c>
      <c r="W197" s="36" t="str">
        <f>IF($D197="","",(IF($C197="","",IF(ISNA(SUMIF('18'!$V:$V,$C197,'18'!$AB:$AB)),0,SUMIF('18'!$V:$V,$C197,'18'!$AB:$AB)))-IF($D197="","",IF(ISNA(SUMIF('18'!$B:$B,$D197,'18'!$L:$L)),0,SUMIF('18'!$B:$B,$D197,'18'!$L:$L)))))</f>
        <v/>
      </c>
      <c r="X197" s="36" t="str">
        <f>IF($D197="","",(IF($C197="","",IF(ISNA(SUMIF('19'!$V:$V,$C197,'19'!$AB:$AB)),0,SUMIF('19'!$V:$V,$C197,'19'!$AB:$AB)))-IF($D197="","",IF(ISNA(SUMIF('19'!$B:$B,$D197,'19'!$L:$L)),0,SUMIF('19'!$B:$B,$D197,'19'!$L:$L)))))</f>
        <v/>
      </c>
      <c r="Y197" s="36" t="str">
        <f>IF($D197="","",(IF($C197="","",IF(ISNA(SUMIF('20'!$V:$V,$C197,'20'!$AB:$AB)),0,SUMIF('20'!$V:$V,$C197,'20'!$AB:$AB)))-IF($D197="","",IF(ISNA(SUMIF('20'!$B:$B,$D197,'20'!$L:$L)),0,SUMIF('20'!$B:$B,$D197,'20'!$L:$L)))))</f>
        <v/>
      </c>
      <c r="Z197" s="36" t="str">
        <f>IF($D197="","",(IF($C197="","",IF(ISNA(SUMIF('21'!$V:$V,$C197,'21'!$AB:$AB)),0,SUMIF('21'!$V:$V,$C197,'21'!$AB:$AB)))-IF($D197="","",IF(ISNA(SUMIF('21'!$B:$B,$D197,'21'!$L:$L)),0,SUMIF('21'!$B:$B,$D197,'21'!$L:$L)))))</f>
        <v/>
      </c>
      <c r="AA197" s="36" t="str">
        <f>IF($D197="","",(IF($C197="","",IF(ISNA(SUMIF('22'!$V:$V,$C197,'22'!$AB:$AB)),0,SUMIF('22'!$V:$V,$C197,'22'!$AB:$AB)))-IF($D197="","",IF(ISNA(SUMIF('22'!$B:$B,$D197,'22'!$L:$L)),0,SUMIF('22'!$B:$B,$D197,'22'!$L:$L)))))</f>
        <v/>
      </c>
      <c r="AB197" s="36" t="str">
        <f>IF($D197="","",(IF($C197="","",IF(ISNA(SUMIF('23'!$V:$V,$C197,'23'!$AB:$AB)),0,SUMIF('23'!$V:$V,$C197,'23'!$AB:$AB)))-IF($D197="","",IF(ISNA(SUMIF('23'!$B:$B,$D197,'23'!$L:$L)),0,SUMIF('23'!$B:$B,$D197,'23'!$L:$L)))))</f>
        <v/>
      </c>
      <c r="AC197" s="36" t="str">
        <f>IF($D197="","",(IF($C197="","",IF(ISNA(SUMIF('24'!$V:$V,$C197,'24'!$AB:$AB)),0,SUMIF('24'!$V:$V,$C197,'24'!$AB:$AB)))-IF($D197="","",IF(ISNA(SUMIF('24'!$B:$B,$D197,'24'!$L:$L)),0,SUMIF('24'!$B:$B,$D197,'24'!$L:$L)))))</f>
        <v/>
      </c>
      <c r="AD197" s="36" t="str">
        <f>IF($D197="","",(IF($C197="","",IF(ISNA(SUMIF('25'!$V:$V,$C197,'25'!$AB:$AB)),0,SUMIF('25'!$V:$V,$C197,'25'!$AB:$AB)))-IF($D197="","",IF(ISNA(SUMIF('25'!$B:$B,$D197,'25'!$L:$L)),0,SUMIF('25'!$B:$B,$D197,'25'!$L:$L)))))</f>
        <v/>
      </c>
      <c r="AE197" s="36" t="str">
        <f>IF($D197="","",(IF($C197="","",IF(ISNA(SUMIF('26'!$V:$V,$C197,'26'!$AB:$AB)),0,SUMIF('26'!$V:$V,$C197,'26'!$AB:$AB)))-IF($D197="","",IF(ISNA(SUMIF('26'!$B:$B,$D197,'26'!$L:$L)),0,SUMIF('26'!$B:$B,$D197,'26'!$L:$L)))))</f>
        <v/>
      </c>
      <c r="AF197" s="36" t="str">
        <f>IF($D197="","",(IF($C197="","",IF(ISNA(SUMIF('27'!$V:$V,$C197,'27'!$AB:$AB)),0,SUMIF('27'!$V:$V,$C197,'27'!$AB:$AB)))-IF($D197="","",IF(ISNA(SUMIF('27'!$B:$B,$D197,'27'!$L:$L)),0,SUMIF('27'!$B:$B,$D197,'27'!$L:$L)))))</f>
        <v/>
      </c>
      <c r="AG197" s="36" t="str">
        <f>IF($D197="","",(IF($C197="","",IF(ISNA(SUMIF('28'!$V:$V,$C197,'28'!$AB:$AB)),0,SUMIF('28'!$V:$V,$C197,'28'!$AB:$AB)))-IF($D197="","",IF(ISNA(SUMIF('28'!$B:$B,$D197,'28'!$L:$L)),0,SUMIF('28'!$B:$B,$D197,'28'!$L:$L)))))</f>
        <v/>
      </c>
      <c r="AH197" s="36" t="str">
        <f>IF($D197="","",(IF($C197="","",IF(ISNA(SUMIF('29'!$V:$V,$C197,'29'!$AB:$AB)),0,SUMIF('29'!$V:$V,$C197,'29'!$AB:$AB)))-IF($D197="","",IF(ISNA(SUMIF('29'!$B:$B,$D197,'29'!$L:$L)),0,SUMIF('29'!$B:$B,$D197,'29'!$L:$L)))))</f>
        <v/>
      </c>
      <c r="AI197" s="36" t="str">
        <f>IF($D197="","",(IF($C197="","",IF(ISNA(SUMIF('30'!$V:$V,$C197,'30'!$AB:$AB)),0,SUMIF('30'!$V:$V,$C197,'30'!$AB:$AB)))-IF($D197="","",IF(ISNA(SUMIF('30'!$B:$B,$D197,'30'!$L:$L)),0,SUMIF('30'!$B:$B,$D197,'30'!$L:$L)))))</f>
        <v/>
      </c>
      <c r="AJ197" s="36" t="str">
        <f>IF($D197="","",(IF($C197="","",IF(ISNA(SUMIF('31'!$V:$V,$C197,'31'!$AB:$AB)),0,SUMIF('31'!$V:$V,$C197,'31'!$AB:$AB)))-IF($D197="","",IF(ISNA(SUMIF('31'!$B:$B,$D197,'31'!$L:$L)),0,SUMIF('31'!$B:$B,$D197,'31'!$L:$L)))))</f>
        <v/>
      </c>
      <c r="AK197" s="37" t="str">
        <f t="shared" si="10"/>
        <v/>
      </c>
      <c r="AL197" s="33" t="str">
        <f t="shared" si="11"/>
        <v/>
      </c>
    </row>
    <row r="198" spans="1:38" ht="17.399999999999999" hidden="1">
      <c r="A198" s="20">
        <v>86</v>
      </c>
      <c r="C198" s="41" t="str">
        <f>IF(D198="","",VLOOKUP('CUADRO GENERADO'!D198,'BASE DATOS CONDUCTORES'!B:C,2,FALSE))</f>
        <v/>
      </c>
      <c r="D198" s="30" t="str">
        <f>IFERROR(VLOOKUP(A198,'BASE DATOS CONDUCTORES'!$Y$4:$AB$1001,4,FALSE),"")</f>
        <v/>
      </c>
      <c r="E198" s="36" t="str">
        <f>IF(ISNA(VLOOKUP(D198,SALDOS!B:C,2,FALSE)),"",VLOOKUP(D198,SALDOS!B:C,2,FALSE))</f>
        <v/>
      </c>
      <c r="F198" s="36" t="str">
        <f>IF($D198="","",(IF($C198="","",IF(ISNA(SUMIF('1'!$V:$V,$C198,'1'!$AB:$AB)),0,SUMIF('1'!$V:$V,$C198,'1'!$AB:$AB)))-IF($D198="","",IF(ISNA(SUMIF('1'!$B:$B,$D198,'1'!$L:$L)),0,SUMIF('1'!$B:$B,$D198,'1'!$L:$L)))))</f>
        <v/>
      </c>
      <c r="G198" s="36" t="str">
        <f>IF($D198="","",(IF($C198="","",IF(ISNA(SUMIF('2'!$V:$V,$C198,'2'!$AB:$AB)),0,SUMIF('2'!$V:$V,$C198,'2'!$AB:$AB)))-IF($D198="","",IF(ISNA(SUMIF('2'!$B:$B,$D198,'2'!$L:$L)),0,SUMIF('2'!$B:$B,$D198,'2'!$L:$L)))))</f>
        <v/>
      </c>
      <c r="H198" s="36" t="str">
        <f>IF($D198="","",(IF($C198="","",IF(ISNA(SUMIF('3'!$V:$V,$C198,'3'!$AB:$AB)),0,SUMIF('3'!$V:$V,$C198,'3'!$AB:$AB)))-IF($D198="","",IF(ISNA(SUMIF('3'!$B:$B,$D198,'3'!$L:$L)),0,SUMIF('3'!$B:$B,$D198,'3'!$L:$L)))))</f>
        <v/>
      </c>
      <c r="I198" s="36" t="str">
        <f>IF($D198="","",(IF($C198="","",IF(ISNA(SUMIF('4'!$V:$V,$C198,'4'!$AB:$AB)),0,SUMIF('4'!$V:$V,$C198,'4'!$AB:$AB)))-IF($D198="","",IF(ISNA(SUMIF('4'!$B:$B,$D198,'4'!$L:$L)),0,SUMIF('4'!$B:$B,$D198,'4'!$L:$L)))))</f>
        <v/>
      </c>
      <c r="J198" s="36" t="str">
        <f>IF($D198="","",(IF($C198="","",IF(ISNA(SUMIF('5'!$V:$V,$C198,'5'!$AB:$AB)),0,SUMIF('5'!$V:$V,$C198,'5'!$AB:$AB)))-IF($D198="","",IF(ISNA(SUMIF('5'!$B:$B,$D198,'5'!$L:$L)),0,SUMIF('5'!$B:$B,$D198,'5'!$L:$L)))))</f>
        <v/>
      </c>
      <c r="K198" s="36" t="str">
        <f>IF($D198="","",(IF($C198="","",IF(ISNA(SUMIF('6'!$V:$V,$C198,'6'!$AB:$AB)),0,SUMIF('6'!$V:$V,$C198,'6'!$AB:$AB)))-IF($D198="","",IF(ISNA(SUMIF('6'!$B:$B,$D198,'6'!$L:$L)),0,SUMIF('6'!$B:$B,$D198,'6'!$L:$L)))))</f>
        <v/>
      </c>
      <c r="L198" s="36" t="str">
        <f>IF($D198="","",(IF($C198="","",IF(ISNA(SUMIF('7'!$V:$V,$C198,'7'!$AB:$AB)),0,SUMIF('7'!$V:$V,$C198,'7'!$AB:$AB)))-IF($D198="","",IF(ISNA(SUMIF('7'!$B:$B,$D198,'7'!$L:$L)),0,SUMIF('7'!$B:$B,$D198,'7'!$L:$L)))))</f>
        <v/>
      </c>
      <c r="M198" s="36" t="str">
        <f>IF($D198="","",(IF($C198="","",IF(ISNA(SUMIF('8'!$V:$V,$C198,'8'!$AB:$AB)),0,SUMIF('8'!$V:$V,$C198,'8'!$AB:$AB)))-IF($D198="","",IF(ISNA(SUMIF('8'!$B:$B,$D198,'8'!$L:$L)),0,SUMIF('8'!$B:$B,$D198,'8'!$L:$L)))))</f>
        <v/>
      </c>
      <c r="N198" s="36" t="str">
        <f>IF($D198="","",(IF($C198="","",IF(ISNA(SUMIF('9'!$V:$V,$C198,'9'!$AB:$AB)),0,SUMIF('9'!$V:$V,$C198,'9'!$AB:$AB)))-IF($D198="","",IF(ISNA(SUMIF('9'!$B:$B,$D198,'9'!$L:$L)),0,SUMIF('9'!$B:$B,$D198,'9'!$L:$L)))))</f>
        <v/>
      </c>
      <c r="O198" s="36" t="str">
        <f>IF($D198="","",(IF($C198="","",IF(ISNA(SUMIF('10'!$V:$V,$C198,'10'!$AB:$AB)),0,SUMIF('10'!$V:$V,$C198,'10'!$AB:$AB)))-IF($D198="","",IF(ISNA(SUMIF('10'!$B:$B,$D198,'10'!$L:$L)),0,SUMIF('10'!$B:$B,$D198,'10'!$L:$L)))))</f>
        <v/>
      </c>
      <c r="P198" s="36" t="str">
        <f>IF($D198="","",(IF($C198="","",IF(ISNA(SUMIF('11'!$V:$V,$C198,'11'!$AB:$AB)),0,SUMIF('11'!$V:$V,$C198,'11'!$AB:$AB)))-IF($D198="","",IF(ISNA(SUMIF('11'!$B:$B,$D198,'11'!$L:$L)),0,SUMIF('11'!$B:$B,$D198,'11'!$L:$L)))))</f>
        <v/>
      </c>
      <c r="Q198" s="36" t="str">
        <f>IF($D198="","",(IF($C198="","",IF(ISNA(SUMIF('12'!$V:$V,$C198,'12'!$AB:$AB)),0,SUMIF('12'!$V:$V,$C198,'12'!$AB:$AB)))-IF($D198="","",IF(ISNA(SUMIF('12'!$B:$B,$D198,'12'!$L:$L)),0,SUMIF('12'!$B:$B,$D198,'12'!$L:$L)))))</f>
        <v/>
      </c>
      <c r="R198" s="36" t="str">
        <f>IF($D198="","",(IF($C198="","",IF(ISNA(SUMIF('13'!$V:$V,$C198,'13'!$AB:$AB)),0,SUMIF('13'!$V:$V,$C198,'13'!$AB:$AB)))-IF($D198="","",IF(ISNA(SUMIF('13'!$B:$B,$D198,'13'!$L:$L)),0,SUMIF('13'!$B:$B,$D198,'13'!$L:$L)))))</f>
        <v/>
      </c>
      <c r="S198" s="36" t="str">
        <f>IF($D198="","",(IF($C198="","",IF(ISNA(SUMIF('14'!$V:$V,$C198,'14'!$AB:$AB)),0,SUMIF('14'!$V:$V,$C198,'14'!$AB:$AB)))-IF($D198="","",IF(ISNA(SUMIF('14'!$B:$B,$D198,'14'!$L:$L)),0,SUMIF('14'!$B:$B,$D198,'14'!$L:$L)))))</f>
        <v/>
      </c>
      <c r="T198" s="36" t="str">
        <f>IF($D198="","",(IF($C198="","",IF(ISNA(SUMIF('15'!$V:$V,$C198,'15'!$AB:$AB)),0,SUMIF('15'!$V:$V,$C198,'15'!$AB:$AB)))-IF($D198="","",IF(ISNA(SUMIF('15'!$B:$B,$D198,'15'!$L:$L)),0,SUMIF('15'!$B:$B,$D198,'15'!$L:$L)))))</f>
        <v/>
      </c>
      <c r="U198" s="36" t="str">
        <f>IF($D198="","",(IF($C198="","",IF(ISNA(SUMIF('16'!$V:$V,$C198,'16'!$AB:$AB)),0,SUMIF('16'!$V:$V,$C198,'16'!$AB:$AB)))-IF($D198="","",IF(ISNA(SUMIF('16'!$B:$B,$D198,'16'!$L:$L)),0,SUMIF('16'!$B:$B,$D198,'16'!$L:$L)))))</f>
        <v/>
      </c>
      <c r="V198" s="36" t="str">
        <f>IF($D198="","",(IF($C198="","",IF(ISNA(SUMIF('17'!$V:$V,$C198,'17'!$AB:$AB)),0,SUMIF('17'!$V:$V,$C198,'17'!$AB:$AB)))-IF($D198="","",IF(ISNA(SUMIF('17'!$B:$B,$D198,'17'!$L:$L)),0,SUMIF('17'!$B:$B,$D198,'17'!$L:$L)))))</f>
        <v/>
      </c>
      <c r="W198" s="36" t="str">
        <f>IF($D198="","",(IF($C198="","",IF(ISNA(SUMIF('18'!$V:$V,$C198,'18'!$AB:$AB)),0,SUMIF('18'!$V:$V,$C198,'18'!$AB:$AB)))-IF($D198="","",IF(ISNA(SUMIF('18'!$B:$B,$D198,'18'!$L:$L)),0,SUMIF('18'!$B:$B,$D198,'18'!$L:$L)))))</f>
        <v/>
      </c>
      <c r="X198" s="36" t="str">
        <f>IF($D198="","",(IF($C198="","",IF(ISNA(SUMIF('19'!$V:$V,$C198,'19'!$AB:$AB)),0,SUMIF('19'!$V:$V,$C198,'19'!$AB:$AB)))-IF($D198="","",IF(ISNA(SUMIF('19'!$B:$B,$D198,'19'!$L:$L)),0,SUMIF('19'!$B:$B,$D198,'19'!$L:$L)))))</f>
        <v/>
      </c>
      <c r="Y198" s="36" t="str">
        <f>IF($D198="","",(IF($C198="","",IF(ISNA(SUMIF('20'!$V:$V,$C198,'20'!$AB:$AB)),0,SUMIF('20'!$V:$V,$C198,'20'!$AB:$AB)))-IF($D198="","",IF(ISNA(SUMIF('20'!$B:$B,$D198,'20'!$L:$L)),0,SUMIF('20'!$B:$B,$D198,'20'!$L:$L)))))</f>
        <v/>
      </c>
      <c r="Z198" s="36" t="str">
        <f>IF($D198="","",(IF($C198="","",IF(ISNA(SUMIF('21'!$V:$V,$C198,'21'!$AB:$AB)),0,SUMIF('21'!$V:$V,$C198,'21'!$AB:$AB)))-IF($D198="","",IF(ISNA(SUMIF('21'!$B:$B,$D198,'21'!$L:$L)),0,SUMIF('21'!$B:$B,$D198,'21'!$L:$L)))))</f>
        <v/>
      </c>
      <c r="AA198" s="36" t="str">
        <f>IF($D198="","",(IF($C198="","",IF(ISNA(SUMIF('22'!$V:$V,$C198,'22'!$AB:$AB)),0,SUMIF('22'!$V:$V,$C198,'22'!$AB:$AB)))-IF($D198="","",IF(ISNA(SUMIF('22'!$B:$B,$D198,'22'!$L:$L)),0,SUMIF('22'!$B:$B,$D198,'22'!$L:$L)))))</f>
        <v/>
      </c>
      <c r="AB198" s="36" t="str">
        <f>IF($D198="","",(IF($C198="","",IF(ISNA(SUMIF('23'!$V:$V,$C198,'23'!$AB:$AB)),0,SUMIF('23'!$V:$V,$C198,'23'!$AB:$AB)))-IF($D198="","",IF(ISNA(SUMIF('23'!$B:$B,$D198,'23'!$L:$L)),0,SUMIF('23'!$B:$B,$D198,'23'!$L:$L)))))</f>
        <v/>
      </c>
      <c r="AC198" s="36" t="str">
        <f>IF($D198="","",(IF($C198="","",IF(ISNA(SUMIF('24'!$V:$V,$C198,'24'!$AB:$AB)),0,SUMIF('24'!$V:$V,$C198,'24'!$AB:$AB)))-IF($D198="","",IF(ISNA(SUMIF('24'!$B:$B,$D198,'24'!$L:$L)),0,SUMIF('24'!$B:$B,$D198,'24'!$L:$L)))))</f>
        <v/>
      </c>
      <c r="AD198" s="36" t="str">
        <f>IF($D198="","",(IF($C198="","",IF(ISNA(SUMIF('25'!$V:$V,$C198,'25'!$AB:$AB)),0,SUMIF('25'!$V:$V,$C198,'25'!$AB:$AB)))-IF($D198="","",IF(ISNA(SUMIF('25'!$B:$B,$D198,'25'!$L:$L)),0,SUMIF('25'!$B:$B,$D198,'25'!$L:$L)))))</f>
        <v/>
      </c>
      <c r="AE198" s="36" t="str">
        <f>IF($D198="","",(IF($C198="","",IF(ISNA(SUMIF('26'!$V:$V,$C198,'26'!$AB:$AB)),0,SUMIF('26'!$V:$V,$C198,'26'!$AB:$AB)))-IF($D198="","",IF(ISNA(SUMIF('26'!$B:$B,$D198,'26'!$L:$L)),0,SUMIF('26'!$B:$B,$D198,'26'!$L:$L)))))</f>
        <v/>
      </c>
      <c r="AF198" s="36" t="str">
        <f>IF($D198="","",(IF($C198="","",IF(ISNA(SUMIF('27'!$V:$V,$C198,'27'!$AB:$AB)),0,SUMIF('27'!$V:$V,$C198,'27'!$AB:$AB)))-IF($D198="","",IF(ISNA(SUMIF('27'!$B:$B,$D198,'27'!$L:$L)),0,SUMIF('27'!$B:$B,$D198,'27'!$L:$L)))))</f>
        <v/>
      </c>
      <c r="AG198" s="36" t="str">
        <f>IF($D198="","",(IF($C198="","",IF(ISNA(SUMIF('28'!$V:$V,$C198,'28'!$AB:$AB)),0,SUMIF('28'!$V:$V,$C198,'28'!$AB:$AB)))-IF($D198="","",IF(ISNA(SUMIF('28'!$B:$B,$D198,'28'!$L:$L)),0,SUMIF('28'!$B:$B,$D198,'28'!$L:$L)))))</f>
        <v/>
      </c>
      <c r="AH198" s="36" t="str">
        <f>IF($D198="","",(IF($C198="","",IF(ISNA(SUMIF('29'!$V:$V,$C198,'29'!$AB:$AB)),0,SUMIF('29'!$V:$V,$C198,'29'!$AB:$AB)))-IF($D198="","",IF(ISNA(SUMIF('29'!$B:$B,$D198,'29'!$L:$L)),0,SUMIF('29'!$B:$B,$D198,'29'!$L:$L)))))</f>
        <v/>
      </c>
      <c r="AI198" s="36" t="str">
        <f>IF($D198="","",(IF($C198="","",IF(ISNA(SUMIF('30'!$V:$V,$C198,'30'!$AB:$AB)),0,SUMIF('30'!$V:$V,$C198,'30'!$AB:$AB)))-IF($D198="","",IF(ISNA(SUMIF('30'!$B:$B,$D198,'30'!$L:$L)),0,SUMIF('30'!$B:$B,$D198,'30'!$L:$L)))))</f>
        <v/>
      </c>
      <c r="AJ198" s="36" t="str">
        <f>IF($D198="","",(IF($C198="","",IF(ISNA(SUMIF('31'!$V:$V,$C198,'31'!$AB:$AB)),0,SUMIF('31'!$V:$V,$C198,'31'!$AB:$AB)))-IF($D198="","",IF(ISNA(SUMIF('31'!$B:$B,$D198,'31'!$L:$L)),0,SUMIF('31'!$B:$B,$D198,'31'!$L:$L)))))</f>
        <v/>
      </c>
      <c r="AK198" s="37" t="str">
        <f t="shared" si="10"/>
        <v/>
      </c>
      <c r="AL198" s="33" t="str">
        <f t="shared" si="11"/>
        <v/>
      </c>
    </row>
    <row r="199" spans="1:38" ht="17.399999999999999" hidden="1">
      <c r="A199" s="20">
        <v>87</v>
      </c>
      <c r="C199" s="41" t="str">
        <f>IF(D199="","",VLOOKUP('CUADRO GENERADO'!D199,'BASE DATOS CONDUCTORES'!B:C,2,FALSE))</f>
        <v/>
      </c>
      <c r="D199" s="30" t="str">
        <f>IFERROR(VLOOKUP(A199,'BASE DATOS CONDUCTORES'!$Y$4:$AB$1001,4,FALSE),"")</f>
        <v/>
      </c>
      <c r="E199" s="36" t="str">
        <f>IF(ISNA(VLOOKUP(D199,SALDOS!B:C,2,FALSE)),"",VLOOKUP(D199,SALDOS!B:C,2,FALSE))</f>
        <v/>
      </c>
      <c r="F199" s="36" t="str">
        <f>IF($D199="","",(IF($C199="","",IF(ISNA(SUMIF('1'!$V:$V,$C199,'1'!$AB:$AB)),0,SUMIF('1'!$V:$V,$C199,'1'!$AB:$AB)))-IF($D199="","",IF(ISNA(SUMIF('1'!$B:$B,$D199,'1'!$L:$L)),0,SUMIF('1'!$B:$B,$D199,'1'!$L:$L)))))</f>
        <v/>
      </c>
      <c r="G199" s="36" t="str">
        <f>IF($D199="","",(IF($C199="","",IF(ISNA(SUMIF('2'!$V:$V,$C199,'2'!$AB:$AB)),0,SUMIF('2'!$V:$V,$C199,'2'!$AB:$AB)))-IF($D199="","",IF(ISNA(SUMIF('2'!$B:$B,$D199,'2'!$L:$L)),0,SUMIF('2'!$B:$B,$D199,'2'!$L:$L)))))</f>
        <v/>
      </c>
      <c r="H199" s="36" t="str">
        <f>IF($D199="","",(IF($C199="","",IF(ISNA(SUMIF('3'!$V:$V,$C199,'3'!$AB:$AB)),0,SUMIF('3'!$V:$V,$C199,'3'!$AB:$AB)))-IF($D199="","",IF(ISNA(SUMIF('3'!$B:$B,$D199,'3'!$L:$L)),0,SUMIF('3'!$B:$B,$D199,'3'!$L:$L)))))</f>
        <v/>
      </c>
      <c r="I199" s="36" t="str">
        <f>IF($D199="","",(IF($C199="","",IF(ISNA(SUMIF('4'!$V:$V,$C199,'4'!$AB:$AB)),0,SUMIF('4'!$V:$V,$C199,'4'!$AB:$AB)))-IF($D199="","",IF(ISNA(SUMIF('4'!$B:$B,$D199,'4'!$L:$L)),0,SUMIF('4'!$B:$B,$D199,'4'!$L:$L)))))</f>
        <v/>
      </c>
      <c r="J199" s="36" t="str">
        <f>IF($D199="","",(IF($C199="","",IF(ISNA(SUMIF('5'!$V:$V,$C199,'5'!$AB:$AB)),0,SUMIF('5'!$V:$V,$C199,'5'!$AB:$AB)))-IF($D199="","",IF(ISNA(SUMIF('5'!$B:$B,$D199,'5'!$L:$L)),0,SUMIF('5'!$B:$B,$D199,'5'!$L:$L)))))</f>
        <v/>
      </c>
      <c r="K199" s="36" t="str">
        <f>IF($D199="","",(IF($C199="","",IF(ISNA(SUMIF('6'!$V:$V,$C199,'6'!$AB:$AB)),0,SUMIF('6'!$V:$V,$C199,'6'!$AB:$AB)))-IF($D199="","",IF(ISNA(SUMIF('6'!$B:$B,$D199,'6'!$L:$L)),0,SUMIF('6'!$B:$B,$D199,'6'!$L:$L)))))</f>
        <v/>
      </c>
      <c r="L199" s="36" t="str">
        <f>IF($D199="","",(IF($C199="","",IF(ISNA(SUMIF('7'!$V:$V,$C199,'7'!$AB:$AB)),0,SUMIF('7'!$V:$V,$C199,'7'!$AB:$AB)))-IF($D199="","",IF(ISNA(SUMIF('7'!$B:$B,$D199,'7'!$L:$L)),0,SUMIF('7'!$B:$B,$D199,'7'!$L:$L)))))</f>
        <v/>
      </c>
      <c r="M199" s="36" t="str">
        <f>IF($D199="","",(IF($C199="","",IF(ISNA(SUMIF('8'!$V:$V,$C199,'8'!$AB:$AB)),0,SUMIF('8'!$V:$V,$C199,'8'!$AB:$AB)))-IF($D199="","",IF(ISNA(SUMIF('8'!$B:$B,$D199,'8'!$L:$L)),0,SUMIF('8'!$B:$B,$D199,'8'!$L:$L)))))</f>
        <v/>
      </c>
      <c r="N199" s="36" t="str">
        <f>IF($D199="","",(IF($C199="","",IF(ISNA(SUMIF('9'!$V:$V,$C199,'9'!$AB:$AB)),0,SUMIF('9'!$V:$V,$C199,'9'!$AB:$AB)))-IF($D199="","",IF(ISNA(SUMIF('9'!$B:$B,$D199,'9'!$L:$L)),0,SUMIF('9'!$B:$B,$D199,'9'!$L:$L)))))</f>
        <v/>
      </c>
      <c r="O199" s="36" t="str">
        <f>IF($D199="","",(IF($C199="","",IF(ISNA(SUMIF('10'!$V:$V,$C199,'10'!$AB:$AB)),0,SUMIF('10'!$V:$V,$C199,'10'!$AB:$AB)))-IF($D199="","",IF(ISNA(SUMIF('10'!$B:$B,$D199,'10'!$L:$L)),0,SUMIF('10'!$B:$B,$D199,'10'!$L:$L)))))</f>
        <v/>
      </c>
      <c r="P199" s="36" t="str">
        <f>IF($D199="","",(IF($C199="","",IF(ISNA(SUMIF('11'!$V:$V,$C199,'11'!$AB:$AB)),0,SUMIF('11'!$V:$V,$C199,'11'!$AB:$AB)))-IF($D199="","",IF(ISNA(SUMIF('11'!$B:$B,$D199,'11'!$L:$L)),0,SUMIF('11'!$B:$B,$D199,'11'!$L:$L)))))</f>
        <v/>
      </c>
      <c r="Q199" s="36" t="str">
        <f>IF($D199="","",(IF($C199="","",IF(ISNA(SUMIF('12'!$V:$V,$C199,'12'!$AB:$AB)),0,SUMIF('12'!$V:$V,$C199,'12'!$AB:$AB)))-IF($D199="","",IF(ISNA(SUMIF('12'!$B:$B,$D199,'12'!$L:$L)),0,SUMIF('12'!$B:$B,$D199,'12'!$L:$L)))))</f>
        <v/>
      </c>
      <c r="R199" s="36" t="str">
        <f>IF($D199="","",(IF($C199="","",IF(ISNA(SUMIF('13'!$V:$V,$C199,'13'!$AB:$AB)),0,SUMIF('13'!$V:$V,$C199,'13'!$AB:$AB)))-IF($D199="","",IF(ISNA(SUMIF('13'!$B:$B,$D199,'13'!$L:$L)),0,SUMIF('13'!$B:$B,$D199,'13'!$L:$L)))))</f>
        <v/>
      </c>
      <c r="S199" s="36" t="str">
        <f>IF($D199="","",(IF($C199="","",IF(ISNA(SUMIF('14'!$V:$V,$C199,'14'!$AB:$AB)),0,SUMIF('14'!$V:$V,$C199,'14'!$AB:$AB)))-IF($D199="","",IF(ISNA(SUMIF('14'!$B:$B,$D199,'14'!$L:$L)),0,SUMIF('14'!$B:$B,$D199,'14'!$L:$L)))))</f>
        <v/>
      </c>
      <c r="T199" s="36" t="str">
        <f>IF($D199="","",(IF($C199="","",IF(ISNA(SUMIF('15'!$V:$V,$C199,'15'!$AB:$AB)),0,SUMIF('15'!$V:$V,$C199,'15'!$AB:$AB)))-IF($D199="","",IF(ISNA(SUMIF('15'!$B:$B,$D199,'15'!$L:$L)),0,SUMIF('15'!$B:$B,$D199,'15'!$L:$L)))))</f>
        <v/>
      </c>
      <c r="U199" s="36" t="str">
        <f>IF($D199="","",(IF($C199="","",IF(ISNA(SUMIF('16'!$V:$V,$C199,'16'!$AB:$AB)),0,SUMIF('16'!$V:$V,$C199,'16'!$AB:$AB)))-IF($D199="","",IF(ISNA(SUMIF('16'!$B:$B,$D199,'16'!$L:$L)),0,SUMIF('16'!$B:$B,$D199,'16'!$L:$L)))))</f>
        <v/>
      </c>
      <c r="V199" s="36" t="str">
        <f>IF($D199="","",(IF($C199="","",IF(ISNA(SUMIF('17'!$V:$V,$C199,'17'!$AB:$AB)),0,SUMIF('17'!$V:$V,$C199,'17'!$AB:$AB)))-IF($D199="","",IF(ISNA(SUMIF('17'!$B:$B,$D199,'17'!$L:$L)),0,SUMIF('17'!$B:$B,$D199,'17'!$L:$L)))))</f>
        <v/>
      </c>
      <c r="W199" s="36" t="str">
        <f>IF($D199="","",(IF($C199="","",IF(ISNA(SUMIF('18'!$V:$V,$C199,'18'!$AB:$AB)),0,SUMIF('18'!$V:$V,$C199,'18'!$AB:$AB)))-IF($D199="","",IF(ISNA(SUMIF('18'!$B:$B,$D199,'18'!$L:$L)),0,SUMIF('18'!$B:$B,$D199,'18'!$L:$L)))))</f>
        <v/>
      </c>
      <c r="X199" s="36" t="str">
        <f>IF($D199="","",(IF($C199="","",IF(ISNA(SUMIF('19'!$V:$V,$C199,'19'!$AB:$AB)),0,SUMIF('19'!$V:$V,$C199,'19'!$AB:$AB)))-IF($D199="","",IF(ISNA(SUMIF('19'!$B:$B,$D199,'19'!$L:$L)),0,SUMIF('19'!$B:$B,$D199,'19'!$L:$L)))))</f>
        <v/>
      </c>
      <c r="Y199" s="36" t="str">
        <f>IF($D199="","",(IF($C199="","",IF(ISNA(SUMIF('20'!$V:$V,$C199,'20'!$AB:$AB)),0,SUMIF('20'!$V:$V,$C199,'20'!$AB:$AB)))-IF($D199="","",IF(ISNA(SUMIF('20'!$B:$B,$D199,'20'!$L:$L)),0,SUMIF('20'!$B:$B,$D199,'20'!$L:$L)))))</f>
        <v/>
      </c>
      <c r="Z199" s="36" t="str">
        <f>IF($D199="","",(IF($C199="","",IF(ISNA(SUMIF('21'!$V:$V,$C199,'21'!$AB:$AB)),0,SUMIF('21'!$V:$V,$C199,'21'!$AB:$AB)))-IF($D199="","",IF(ISNA(SUMIF('21'!$B:$B,$D199,'21'!$L:$L)),0,SUMIF('21'!$B:$B,$D199,'21'!$L:$L)))))</f>
        <v/>
      </c>
      <c r="AA199" s="36" t="str">
        <f>IF($D199="","",(IF($C199="","",IF(ISNA(SUMIF('22'!$V:$V,$C199,'22'!$AB:$AB)),0,SUMIF('22'!$V:$V,$C199,'22'!$AB:$AB)))-IF($D199="","",IF(ISNA(SUMIF('22'!$B:$B,$D199,'22'!$L:$L)),0,SUMIF('22'!$B:$B,$D199,'22'!$L:$L)))))</f>
        <v/>
      </c>
      <c r="AB199" s="36" t="str">
        <f>IF($D199="","",(IF($C199="","",IF(ISNA(SUMIF('23'!$V:$V,$C199,'23'!$AB:$AB)),0,SUMIF('23'!$V:$V,$C199,'23'!$AB:$AB)))-IF($D199="","",IF(ISNA(SUMIF('23'!$B:$B,$D199,'23'!$L:$L)),0,SUMIF('23'!$B:$B,$D199,'23'!$L:$L)))))</f>
        <v/>
      </c>
      <c r="AC199" s="36" t="str">
        <f>IF($D199="","",(IF($C199="","",IF(ISNA(SUMIF('24'!$V:$V,$C199,'24'!$AB:$AB)),0,SUMIF('24'!$V:$V,$C199,'24'!$AB:$AB)))-IF($D199="","",IF(ISNA(SUMIF('24'!$B:$B,$D199,'24'!$L:$L)),0,SUMIF('24'!$B:$B,$D199,'24'!$L:$L)))))</f>
        <v/>
      </c>
      <c r="AD199" s="36" t="str">
        <f>IF($D199="","",(IF($C199="","",IF(ISNA(SUMIF('25'!$V:$V,$C199,'25'!$AB:$AB)),0,SUMIF('25'!$V:$V,$C199,'25'!$AB:$AB)))-IF($D199="","",IF(ISNA(SUMIF('25'!$B:$B,$D199,'25'!$L:$L)),0,SUMIF('25'!$B:$B,$D199,'25'!$L:$L)))))</f>
        <v/>
      </c>
      <c r="AE199" s="36" t="str">
        <f>IF($D199="","",(IF($C199="","",IF(ISNA(SUMIF('26'!$V:$V,$C199,'26'!$AB:$AB)),0,SUMIF('26'!$V:$V,$C199,'26'!$AB:$AB)))-IF($D199="","",IF(ISNA(SUMIF('26'!$B:$B,$D199,'26'!$L:$L)),0,SUMIF('26'!$B:$B,$D199,'26'!$L:$L)))))</f>
        <v/>
      </c>
      <c r="AF199" s="36" t="str">
        <f>IF($D199="","",(IF($C199="","",IF(ISNA(SUMIF('27'!$V:$V,$C199,'27'!$AB:$AB)),0,SUMIF('27'!$V:$V,$C199,'27'!$AB:$AB)))-IF($D199="","",IF(ISNA(SUMIF('27'!$B:$B,$D199,'27'!$L:$L)),0,SUMIF('27'!$B:$B,$D199,'27'!$L:$L)))))</f>
        <v/>
      </c>
      <c r="AG199" s="36" t="str">
        <f>IF($D199="","",(IF($C199="","",IF(ISNA(SUMIF('28'!$V:$V,$C199,'28'!$AB:$AB)),0,SUMIF('28'!$V:$V,$C199,'28'!$AB:$AB)))-IF($D199="","",IF(ISNA(SUMIF('28'!$B:$B,$D199,'28'!$L:$L)),0,SUMIF('28'!$B:$B,$D199,'28'!$L:$L)))))</f>
        <v/>
      </c>
      <c r="AH199" s="36" t="str">
        <f>IF($D199="","",(IF($C199="","",IF(ISNA(SUMIF('29'!$V:$V,$C199,'29'!$AB:$AB)),0,SUMIF('29'!$V:$V,$C199,'29'!$AB:$AB)))-IF($D199="","",IF(ISNA(SUMIF('29'!$B:$B,$D199,'29'!$L:$L)),0,SUMIF('29'!$B:$B,$D199,'29'!$L:$L)))))</f>
        <v/>
      </c>
      <c r="AI199" s="36" t="str">
        <f>IF($D199="","",(IF($C199="","",IF(ISNA(SUMIF('30'!$V:$V,$C199,'30'!$AB:$AB)),0,SUMIF('30'!$V:$V,$C199,'30'!$AB:$AB)))-IF($D199="","",IF(ISNA(SUMIF('30'!$B:$B,$D199,'30'!$L:$L)),0,SUMIF('30'!$B:$B,$D199,'30'!$L:$L)))))</f>
        <v/>
      </c>
      <c r="AJ199" s="36" t="str">
        <f>IF($D199="","",(IF($C199="","",IF(ISNA(SUMIF('31'!$V:$V,$C199,'31'!$AB:$AB)),0,SUMIF('31'!$V:$V,$C199,'31'!$AB:$AB)))-IF($D199="","",IF(ISNA(SUMIF('31'!$B:$B,$D199,'31'!$L:$L)),0,SUMIF('31'!$B:$B,$D199,'31'!$L:$L)))))</f>
        <v/>
      </c>
      <c r="AK199" s="37" t="str">
        <f t="shared" si="10"/>
        <v/>
      </c>
      <c r="AL199" s="33" t="str">
        <f t="shared" si="11"/>
        <v/>
      </c>
    </row>
    <row r="200" spans="1:38" ht="17.399999999999999" hidden="1">
      <c r="A200" s="20">
        <v>88</v>
      </c>
      <c r="C200" s="41" t="str">
        <f>IF(D200="","",VLOOKUP('CUADRO GENERADO'!D200,'BASE DATOS CONDUCTORES'!B:C,2,FALSE))</f>
        <v/>
      </c>
      <c r="D200" s="30" t="str">
        <f>IFERROR(VLOOKUP(A200,'BASE DATOS CONDUCTORES'!$Y$4:$AB$1001,4,FALSE),"")</f>
        <v/>
      </c>
      <c r="E200" s="36" t="str">
        <f>IF(ISNA(VLOOKUP(D200,SALDOS!B:C,2,FALSE)),"",VLOOKUP(D200,SALDOS!B:C,2,FALSE))</f>
        <v/>
      </c>
      <c r="F200" s="36" t="str">
        <f>IF($D200="","",(IF($C200="","",IF(ISNA(SUMIF('1'!$V:$V,$C200,'1'!$AB:$AB)),0,SUMIF('1'!$V:$V,$C200,'1'!$AB:$AB)))-IF($D200="","",IF(ISNA(SUMIF('1'!$B:$B,$D200,'1'!$L:$L)),0,SUMIF('1'!$B:$B,$D200,'1'!$L:$L)))))</f>
        <v/>
      </c>
      <c r="G200" s="36" t="str">
        <f>IF($D200="","",(IF($C200="","",IF(ISNA(SUMIF('2'!$V:$V,$C200,'2'!$AB:$AB)),0,SUMIF('2'!$V:$V,$C200,'2'!$AB:$AB)))-IF($D200="","",IF(ISNA(SUMIF('2'!$B:$B,$D200,'2'!$L:$L)),0,SUMIF('2'!$B:$B,$D200,'2'!$L:$L)))))</f>
        <v/>
      </c>
      <c r="H200" s="36" t="str">
        <f>IF($D200="","",(IF($C200="","",IF(ISNA(SUMIF('3'!$V:$V,$C200,'3'!$AB:$AB)),0,SUMIF('3'!$V:$V,$C200,'3'!$AB:$AB)))-IF($D200="","",IF(ISNA(SUMIF('3'!$B:$B,$D200,'3'!$L:$L)),0,SUMIF('3'!$B:$B,$D200,'3'!$L:$L)))))</f>
        <v/>
      </c>
      <c r="I200" s="36" t="str">
        <f>IF($D200="","",(IF($C200="","",IF(ISNA(SUMIF('4'!$V:$V,$C200,'4'!$AB:$AB)),0,SUMIF('4'!$V:$V,$C200,'4'!$AB:$AB)))-IF($D200="","",IF(ISNA(SUMIF('4'!$B:$B,$D200,'4'!$L:$L)),0,SUMIF('4'!$B:$B,$D200,'4'!$L:$L)))))</f>
        <v/>
      </c>
      <c r="J200" s="36" t="str">
        <f>IF($D200="","",(IF($C200="","",IF(ISNA(SUMIF('5'!$V:$V,$C200,'5'!$AB:$AB)),0,SUMIF('5'!$V:$V,$C200,'5'!$AB:$AB)))-IF($D200="","",IF(ISNA(SUMIF('5'!$B:$B,$D200,'5'!$L:$L)),0,SUMIF('5'!$B:$B,$D200,'5'!$L:$L)))))</f>
        <v/>
      </c>
      <c r="K200" s="36" t="str">
        <f>IF($D200="","",(IF($C200="","",IF(ISNA(SUMIF('6'!$V:$V,$C200,'6'!$AB:$AB)),0,SUMIF('6'!$V:$V,$C200,'6'!$AB:$AB)))-IF($D200="","",IF(ISNA(SUMIF('6'!$B:$B,$D200,'6'!$L:$L)),0,SUMIF('6'!$B:$B,$D200,'6'!$L:$L)))))</f>
        <v/>
      </c>
      <c r="L200" s="36" t="str">
        <f>IF($D200="","",(IF($C200="","",IF(ISNA(SUMIF('7'!$V:$V,$C200,'7'!$AB:$AB)),0,SUMIF('7'!$V:$V,$C200,'7'!$AB:$AB)))-IF($D200="","",IF(ISNA(SUMIF('7'!$B:$B,$D200,'7'!$L:$L)),0,SUMIF('7'!$B:$B,$D200,'7'!$L:$L)))))</f>
        <v/>
      </c>
      <c r="M200" s="36" t="str">
        <f>IF($D200="","",(IF($C200="","",IF(ISNA(SUMIF('8'!$V:$V,$C200,'8'!$AB:$AB)),0,SUMIF('8'!$V:$V,$C200,'8'!$AB:$AB)))-IF($D200="","",IF(ISNA(SUMIF('8'!$B:$B,$D200,'8'!$L:$L)),0,SUMIF('8'!$B:$B,$D200,'8'!$L:$L)))))</f>
        <v/>
      </c>
      <c r="N200" s="36" t="str">
        <f>IF($D200="","",(IF($C200="","",IF(ISNA(SUMIF('9'!$V:$V,$C200,'9'!$AB:$AB)),0,SUMIF('9'!$V:$V,$C200,'9'!$AB:$AB)))-IF($D200="","",IF(ISNA(SUMIF('9'!$B:$B,$D200,'9'!$L:$L)),0,SUMIF('9'!$B:$B,$D200,'9'!$L:$L)))))</f>
        <v/>
      </c>
      <c r="O200" s="36" t="str">
        <f>IF($D200="","",(IF($C200="","",IF(ISNA(SUMIF('10'!$V:$V,$C200,'10'!$AB:$AB)),0,SUMIF('10'!$V:$V,$C200,'10'!$AB:$AB)))-IF($D200="","",IF(ISNA(SUMIF('10'!$B:$B,$D200,'10'!$L:$L)),0,SUMIF('10'!$B:$B,$D200,'10'!$L:$L)))))</f>
        <v/>
      </c>
      <c r="P200" s="36" t="str">
        <f>IF($D200="","",(IF($C200="","",IF(ISNA(SUMIF('11'!$V:$V,$C200,'11'!$AB:$AB)),0,SUMIF('11'!$V:$V,$C200,'11'!$AB:$AB)))-IF($D200="","",IF(ISNA(SUMIF('11'!$B:$B,$D200,'11'!$L:$L)),0,SUMIF('11'!$B:$B,$D200,'11'!$L:$L)))))</f>
        <v/>
      </c>
      <c r="Q200" s="36" t="str">
        <f>IF($D200="","",(IF($C200="","",IF(ISNA(SUMIF('12'!$V:$V,$C200,'12'!$AB:$AB)),0,SUMIF('12'!$V:$V,$C200,'12'!$AB:$AB)))-IF($D200="","",IF(ISNA(SUMIF('12'!$B:$B,$D200,'12'!$L:$L)),0,SUMIF('12'!$B:$B,$D200,'12'!$L:$L)))))</f>
        <v/>
      </c>
      <c r="R200" s="36" t="str">
        <f>IF($D200="","",(IF($C200="","",IF(ISNA(SUMIF('13'!$V:$V,$C200,'13'!$AB:$AB)),0,SUMIF('13'!$V:$V,$C200,'13'!$AB:$AB)))-IF($D200="","",IF(ISNA(SUMIF('13'!$B:$B,$D200,'13'!$L:$L)),0,SUMIF('13'!$B:$B,$D200,'13'!$L:$L)))))</f>
        <v/>
      </c>
      <c r="S200" s="36" t="str">
        <f>IF($D200="","",(IF($C200="","",IF(ISNA(SUMIF('14'!$V:$V,$C200,'14'!$AB:$AB)),0,SUMIF('14'!$V:$V,$C200,'14'!$AB:$AB)))-IF($D200="","",IF(ISNA(SUMIF('14'!$B:$B,$D200,'14'!$L:$L)),0,SUMIF('14'!$B:$B,$D200,'14'!$L:$L)))))</f>
        <v/>
      </c>
      <c r="T200" s="36" t="str">
        <f>IF($D200="","",(IF($C200="","",IF(ISNA(SUMIF('15'!$V:$V,$C200,'15'!$AB:$AB)),0,SUMIF('15'!$V:$V,$C200,'15'!$AB:$AB)))-IF($D200="","",IF(ISNA(SUMIF('15'!$B:$B,$D200,'15'!$L:$L)),0,SUMIF('15'!$B:$B,$D200,'15'!$L:$L)))))</f>
        <v/>
      </c>
      <c r="U200" s="36" t="str">
        <f>IF($D200="","",(IF($C200="","",IF(ISNA(SUMIF('16'!$V:$V,$C200,'16'!$AB:$AB)),0,SUMIF('16'!$V:$V,$C200,'16'!$AB:$AB)))-IF($D200="","",IF(ISNA(SUMIF('16'!$B:$B,$D200,'16'!$L:$L)),0,SUMIF('16'!$B:$B,$D200,'16'!$L:$L)))))</f>
        <v/>
      </c>
      <c r="V200" s="36" t="str">
        <f>IF($D200="","",(IF($C200="","",IF(ISNA(SUMIF('17'!$V:$V,$C200,'17'!$AB:$AB)),0,SUMIF('17'!$V:$V,$C200,'17'!$AB:$AB)))-IF($D200="","",IF(ISNA(SUMIF('17'!$B:$B,$D200,'17'!$L:$L)),0,SUMIF('17'!$B:$B,$D200,'17'!$L:$L)))))</f>
        <v/>
      </c>
      <c r="W200" s="36" t="str">
        <f>IF($D200="","",(IF($C200="","",IF(ISNA(SUMIF('18'!$V:$V,$C200,'18'!$AB:$AB)),0,SUMIF('18'!$V:$V,$C200,'18'!$AB:$AB)))-IF($D200="","",IF(ISNA(SUMIF('18'!$B:$B,$D200,'18'!$L:$L)),0,SUMIF('18'!$B:$B,$D200,'18'!$L:$L)))))</f>
        <v/>
      </c>
      <c r="X200" s="36" t="str">
        <f>IF($D200="","",(IF($C200="","",IF(ISNA(SUMIF('19'!$V:$V,$C200,'19'!$AB:$AB)),0,SUMIF('19'!$V:$V,$C200,'19'!$AB:$AB)))-IF($D200="","",IF(ISNA(SUMIF('19'!$B:$B,$D200,'19'!$L:$L)),0,SUMIF('19'!$B:$B,$D200,'19'!$L:$L)))))</f>
        <v/>
      </c>
      <c r="Y200" s="36" t="str">
        <f>IF($D200="","",(IF($C200="","",IF(ISNA(SUMIF('20'!$V:$V,$C200,'20'!$AB:$AB)),0,SUMIF('20'!$V:$V,$C200,'20'!$AB:$AB)))-IF($D200="","",IF(ISNA(SUMIF('20'!$B:$B,$D200,'20'!$L:$L)),0,SUMIF('20'!$B:$B,$D200,'20'!$L:$L)))))</f>
        <v/>
      </c>
      <c r="Z200" s="36" t="str">
        <f>IF($D200="","",(IF($C200="","",IF(ISNA(SUMIF('21'!$V:$V,$C200,'21'!$AB:$AB)),0,SUMIF('21'!$V:$V,$C200,'21'!$AB:$AB)))-IF($D200="","",IF(ISNA(SUMIF('21'!$B:$B,$D200,'21'!$L:$L)),0,SUMIF('21'!$B:$B,$D200,'21'!$L:$L)))))</f>
        <v/>
      </c>
      <c r="AA200" s="36" t="str">
        <f>IF($D200="","",(IF($C200="","",IF(ISNA(SUMIF('22'!$V:$V,$C200,'22'!$AB:$AB)),0,SUMIF('22'!$V:$V,$C200,'22'!$AB:$AB)))-IF($D200="","",IF(ISNA(SUMIF('22'!$B:$B,$D200,'22'!$L:$L)),0,SUMIF('22'!$B:$B,$D200,'22'!$L:$L)))))</f>
        <v/>
      </c>
      <c r="AB200" s="36" t="str">
        <f>IF($D200="","",(IF($C200="","",IF(ISNA(SUMIF('23'!$V:$V,$C200,'23'!$AB:$AB)),0,SUMIF('23'!$V:$V,$C200,'23'!$AB:$AB)))-IF($D200="","",IF(ISNA(SUMIF('23'!$B:$B,$D200,'23'!$L:$L)),0,SUMIF('23'!$B:$B,$D200,'23'!$L:$L)))))</f>
        <v/>
      </c>
      <c r="AC200" s="36" t="str">
        <f>IF($D200="","",(IF($C200="","",IF(ISNA(SUMIF('24'!$V:$V,$C200,'24'!$AB:$AB)),0,SUMIF('24'!$V:$V,$C200,'24'!$AB:$AB)))-IF($D200="","",IF(ISNA(SUMIF('24'!$B:$B,$D200,'24'!$L:$L)),0,SUMIF('24'!$B:$B,$D200,'24'!$L:$L)))))</f>
        <v/>
      </c>
      <c r="AD200" s="36" t="str">
        <f>IF($D200="","",(IF($C200="","",IF(ISNA(SUMIF('25'!$V:$V,$C200,'25'!$AB:$AB)),0,SUMIF('25'!$V:$V,$C200,'25'!$AB:$AB)))-IF($D200="","",IF(ISNA(SUMIF('25'!$B:$B,$D200,'25'!$L:$L)),0,SUMIF('25'!$B:$B,$D200,'25'!$L:$L)))))</f>
        <v/>
      </c>
      <c r="AE200" s="36" t="str">
        <f>IF($D200="","",(IF($C200="","",IF(ISNA(SUMIF('26'!$V:$V,$C200,'26'!$AB:$AB)),0,SUMIF('26'!$V:$V,$C200,'26'!$AB:$AB)))-IF($D200="","",IF(ISNA(SUMIF('26'!$B:$B,$D200,'26'!$L:$L)),0,SUMIF('26'!$B:$B,$D200,'26'!$L:$L)))))</f>
        <v/>
      </c>
      <c r="AF200" s="36" t="str">
        <f>IF($D200="","",(IF($C200="","",IF(ISNA(SUMIF('27'!$V:$V,$C200,'27'!$AB:$AB)),0,SUMIF('27'!$V:$V,$C200,'27'!$AB:$AB)))-IF($D200="","",IF(ISNA(SUMIF('27'!$B:$B,$D200,'27'!$L:$L)),0,SUMIF('27'!$B:$B,$D200,'27'!$L:$L)))))</f>
        <v/>
      </c>
      <c r="AG200" s="36" t="str">
        <f>IF($D200="","",(IF($C200="","",IF(ISNA(SUMIF('28'!$V:$V,$C200,'28'!$AB:$AB)),0,SUMIF('28'!$V:$V,$C200,'28'!$AB:$AB)))-IF($D200="","",IF(ISNA(SUMIF('28'!$B:$B,$D200,'28'!$L:$L)),0,SUMIF('28'!$B:$B,$D200,'28'!$L:$L)))))</f>
        <v/>
      </c>
      <c r="AH200" s="36" t="str">
        <f>IF($D200="","",(IF($C200="","",IF(ISNA(SUMIF('29'!$V:$V,$C200,'29'!$AB:$AB)),0,SUMIF('29'!$V:$V,$C200,'29'!$AB:$AB)))-IF($D200="","",IF(ISNA(SUMIF('29'!$B:$B,$D200,'29'!$L:$L)),0,SUMIF('29'!$B:$B,$D200,'29'!$L:$L)))))</f>
        <v/>
      </c>
      <c r="AI200" s="36" t="str">
        <f>IF($D200="","",(IF($C200="","",IF(ISNA(SUMIF('30'!$V:$V,$C200,'30'!$AB:$AB)),0,SUMIF('30'!$V:$V,$C200,'30'!$AB:$AB)))-IF($D200="","",IF(ISNA(SUMIF('30'!$B:$B,$D200,'30'!$L:$L)),0,SUMIF('30'!$B:$B,$D200,'30'!$L:$L)))))</f>
        <v/>
      </c>
      <c r="AJ200" s="36" t="str">
        <f>IF($D200="","",(IF($C200="","",IF(ISNA(SUMIF('31'!$V:$V,$C200,'31'!$AB:$AB)),0,SUMIF('31'!$V:$V,$C200,'31'!$AB:$AB)))-IF($D200="","",IF(ISNA(SUMIF('31'!$B:$B,$D200,'31'!$L:$L)),0,SUMIF('31'!$B:$B,$D200,'31'!$L:$L)))))</f>
        <v/>
      </c>
      <c r="AK200" s="37" t="str">
        <f t="shared" si="10"/>
        <v/>
      </c>
      <c r="AL200" s="33" t="str">
        <f t="shared" si="11"/>
        <v/>
      </c>
    </row>
    <row r="201" spans="1:38" ht="17.399999999999999" hidden="1">
      <c r="A201" s="20">
        <v>89</v>
      </c>
      <c r="C201" s="41" t="str">
        <f>IF(D201="","",VLOOKUP('CUADRO GENERADO'!D201,'BASE DATOS CONDUCTORES'!B:C,2,FALSE))</f>
        <v/>
      </c>
      <c r="D201" s="30" t="str">
        <f>IFERROR(VLOOKUP(A201,'BASE DATOS CONDUCTORES'!$Y$4:$AB$1001,4,FALSE),"")</f>
        <v/>
      </c>
      <c r="E201" s="36" t="str">
        <f>IF(ISNA(VLOOKUP(D201,SALDOS!B:C,2,FALSE)),"",VLOOKUP(D201,SALDOS!B:C,2,FALSE))</f>
        <v/>
      </c>
      <c r="F201" s="36" t="str">
        <f>IF($D201="","",(IF($C201="","",IF(ISNA(SUMIF('1'!$V:$V,$C201,'1'!$AB:$AB)),0,SUMIF('1'!$V:$V,$C201,'1'!$AB:$AB)))-IF($D201="","",IF(ISNA(SUMIF('1'!$B:$B,$D201,'1'!$L:$L)),0,SUMIF('1'!$B:$B,$D201,'1'!$L:$L)))))</f>
        <v/>
      </c>
      <c r="G201" s="36" t="str">
        <f>IF($D201="","",(IF($C201="","",IF(ISNA(SUMIF('2'!$V:$V,$C201,'2'!$AB:$AB)),0,SUMIF('2'!$V:$V,$C201,'2'!$AB:$AB)))-IF($D201="","",IF(ISNA(SUMIF('2'!$B:$B,$D201,'2'!$L:$L)),0,SUMIF('2'!$B:$B,$D201,'2'!$L:$L)))))</f>
        <v/>
      </c>
      <c r="H201" s="36" t="str">
        <f>IF($D201="","",(IF($C201="","",IF(ISNA(SUMIF('3'!$V:$V,$C201,'3'!$AB:$AB)),0,SUMIF('3'!$V:$V,$C201,'3'!$AB:$AB)))-IF($D201="","",IF(ISNA(SUMIF('3'!$B:$B,$D201,'3'!$L:$L)),0,SUMIF('3'!$B:$B,$D201,'3'!$L:$L)))))</f>
        <v/>
      </c>
      <c r="I201" s="36" t="str">
        <f>IF($D201="","",(IF($C201="","",IF(ISNA(SUMIF('4'!$V:$V,$C201,'4'!$AB:$AB)),0,SUMIF('4'!$V:$V,$C201,'4'!$AB:$AB)))-IF($D201="","",IF(ISNA(SUMIF('4'!$B:$B,$D201,'4'!$L:$L)),0,SUMIF('4'!$B:$B,$D201,'4'!$L:$L)))))</f>
        <v/>
      </c>
      <c r="J201" s="36" t="str">
        <f>IF($D201="","",(IF($C201="","",IF(ISNA(SUMIF('5'!$V:$V,$C201,'5'!$AB:$AB)),0,SUMIF('5'!$V:$V,$C201,'5'!$AB:$AB)))-IF($D201="","",IF(ISNA(SUMIF('5'!$B:$B,$D201,'5'!$L:$L)),0,SUMIF('5'!$B:$B,$D201,'5'!$L:$L)))))</f>
        <v/>
      </c>
      <c r="K201" s="36" t="str">
        <f>IF($D201="","",(IF($C201="","",IF(ISNA(SUMIF('6'!$V:$V,$C201,'6'!$AB:$AB)),0,SUMIF('6'!$V:$V,$C201,'6'!$AB:$AB)))-IF($D201="","",IF(ISNA(SUMIF('6'!$B:$B,$D201,'6'!$L:$L)),0,SUMIF('6'!$B:$B,$D201,'6'!$L:$L)))))</f>
        <v/>
      </c>
      <c r="L201" s="36" t="str">
        <f>IF($D201="","",(IF($C201="","",IF(ISNA(SUMIF('7'!$V:$V,$C201,'7'!$AB:$AB)),0,SUMIF('7'!$V:$V,$C201,'7'!$AB:$AB)))-IF($D201="","",IF(ISNA(SUMIF('7'!$B:$B,$D201,'7'!$L:$L)),0,SUMIF('7'!$B:$B,$D201,'7'!$L:$L)))))</f>
        <v/>
      </c>
      <c r="M201" s="36" t="str">
        <f>IF($D201="","",(IF($C201="","",IF(ISNA(SUMIF('8'!$V:$V,$C201,'8'!$AB:$AB)),0,SUMIF('8'!$V:$V,$C201,'8'!$AB:$AB)))-IF($D201="","",IF(ISNA(SUMIF('8'!$B:$B,$D201,'8'!$L:$L)),0,SUMIF('8'!$B:$B,$D201,'8'!$L:$L)))))</f>
        <v/>
      </c>
      <c r="N201" s="36" t="str">
        <f>IF($D201="","",(IF($C201="","",IF(ISNA(SUMIF('9'!$V:$V,$C201,'9'!$AB:$AB)),0,SUMIF('9'!$V:$V,$C201,'9'!$AB:$AB)))-IF($D201="","",IF(ISNA(SUMIF('9'!$B:$B,$D201,'9'!$L:$L)),0,SUMIF('9'!$B:$B,$D201,'9'!$L:$L)))))</f>
        <v/>
      </c>
      <c r="O201" s="36" t="str">
        <f>IF($D201="","",(IF($C201="","",IF(ISNA(SUMIF('10'!$V:$V,$C201,'10'!$AB:$AB)),0,SUMIF('10'!$V:$V,$C201,'10'!$AB:$AB)))-IF($D201="","",IF(ISNA(SUMIF('10'!$B:$B,$D201,'10'!$L:$L)),0,SUMIF('10'!$B:$B,$D201,'10'!$L:$L)))))</f>
        <v/>
      </c>
      <c r="P201" s="36" t="str">
        <f>IF($D201="","",(IF($C201="","",IF(ISNA(SUMIF('11'!$V:$V,$C201,'11'!$AB:$AB)),0,SUMIF('11'!$V:$V,$C201,'11'!$AB:$AB)))-IF($D201="","",IF(ISNA(SUMIF('11'!$B:$B,$D201,'11'!$L:$L)),0,SUMIF('11'!$B:$B,$D201,'11'!$L:$L)))))</f>
        <v/>
      </c>
      <c r="Q201" s="36" t="str">
        <f>IF($D201="","",(IF($C201="","",IF(ISNA(SUMIF('12'!$V:$V,$C201,'12'!$AB:$AB)),0,SUMIF('12'!$V:$V,$C201,'12'!$AB:$AB)))-IF($D201="","",IF(ISNA(SUMIF('12'!$B:$B,$D201,'12'!$L:$L)),0,SUMIF('12'!$B:$B,$D201,'12'!$L:$L)))))</f>
        <v/>
      </c>
      <c r="R201" s="36" t="str">
        <f>IF($D201="","",(IF($C201="","",IF(ISNA(SUMIF('13'!$V:$V,$C201,'13'!$AB:$AB)),0,SUMIF('13'!$V:$V,$C201,'13'!$AB:$AB)))-IF($D201="","",IF(ISNA(SUMIF('13'!$B:$B,$D201,'13'!$L:$L)),0,SUMIF('13'!$B:$B,$D201,'13'!$L:$L)))))</f>
        <v/>
      </c>
      <c r="S201" s="36" t="str">
        <f>IF($D201="","",(IF($C201="","",IF(ISNA(SUMIF('14'!$V:$V,$C201,'14'!$AB:$AB)),0,SUMIF('14'!$V:$V,$C201,'14'!$AB:$AB)))-IF($D201="","",IF(ISNA(SUMIF('14'!$B:$B,$D201,'14'!$L:$L)),0,SUMIF('14'!$B:$B,$D201,'14'!$L:$L)))))</f>
        <v/>
      </c>
      <c r="T201" s="36" t="str">
        <f>IF($D201="","",(IF($C201="","",IF(ISNA(SUMIF('15'!$V:$V,$C201,'15'!$AB:$AB)),0,SUMIF('15'!$V:$V,$C201,'15'!$AB:$AB)))-IF($D201="","",IF(ISNA(SUMIF('15'!$B:$B,$D201,'15'!$L:$L)),0,SUMIF('15'!$B:$B,$D201,'15'!$L:$L)))))</f>
        <v/>
      </c>
      <c r="U201" s="36" t="str">
        <f>IF($D201="","",(IF($C201="","",IF(ISNA(SUMIF('16'!$V:$V,$C201,'16'!$AB:$AB)),0,SUMIF('16'!$V:$V,$C201,'16'!$AB:$AB)))-IF($D201="","",IF(ISNA(SUMIF('16'!$B:$B,$D201,'16'!$L:$L)),0,SUMIF('16'!$B:$B,$D201,'16'!$L:$L)))))</f>
        <v/>
      </c>
      <c r="V201" s="36" t="str">
        <f>IF($D201="","",(IF($C201="","",IF(ISNA(SUMIF('17'!$V:$V,$C201,'17'!$AB:$AB)),0,SUMIF('17'!$V:$V,$C201,'17'!$AB:$AB)))-IF($D201="","",IF(ISNA(SUMIF('17'!$B:$B,$D201,'17'!$L:$L)),0,SUMIF('17'!$B:$B,$D201,'17'!$L:$L)))))</f>
        <v/>
      </c>
      <c r="W201" s="36" t="str">
        <f>IF($D201="","",(IF($C201="","",IF(ISNA(SUMIF('18'!$V:$V,$C201,'18'!$AB:$AB)),0,SUMIF('18'!$V:$V,$C201,'18'!$AB:$AB)))-IF($D201="","",IF(ISNA(SUMIF('18'!$B:$B,$D201,'18'!$L:$L)),0,SUMIF('18'!$B:$B,$D201,'18'!$L:$L)))))</f>
        <v/>
      </c>
      <c r="X201" s="36" t="str">
        <f>IF($D201="","",(IF($C201="","",IF(ISNA(SUMIF('19'!$V:$V,$C201,'19'!$AB:$AB)),0,SUMIF('19'!$V:$V,$C201,'19'!$AB:$AB)))-IF($D201="","",IF(ISNA(SUMIF('19'!$B:$B,$D201,'19'!$L:$L)),0,SUMIF('19'!$B:$B,$D201,'19'!$L:$L)))))</f>
        <v/>
      </c>
      <c r="Y201" s="36" t="str">
        <f>IF($D201="","",(IF($C201="","",IF(ISNA(SUMIF('20'!$V:$V,$C201,'20'!$AB:$AB)),0,SUMIF('20'!$V:$V,$C201,'20'!$AB:$AB)))-IF($D201="","",IF(ISNA(SUMIF('20'!$B:$B,$D201,'20'!$L:$L)),0,SUMIF('20'!$B:$B,$D201,'20'!$L:$L)))))</f>
        <v/>
      </c>
      <c r="Z201" s="36" t="str">
        <f>IF($D201="","",(IF($C201="","",IF(ISNA(SUMIF('21'!$V:$V,$C201,'21'!$AB:$AB)),0,SUMIF('21'!$V:$V,$C201,'21'!$AB:$AB)))-IF($D201="","",IF(ISNA(SUMIF('21'!$B:$B,$D201,'21'!$L:$L)),0,SUMIF('21'!$B:$B,$D201,'21'!$L:$L)))))</f>
        <v/>
      </c>
      <c r="AA201" s="36" t="str">
        <f>IF($D201="","",(IF($C201="","",IF(ISNA(SUMIF('22'!$V:$V,$C201,'22'!$AB:$AB)),0,SUMIF('22'!$V:$V,$C201,'22'!$AB:$AB)))-IF($D201="","",IF(ISNA(SUMIF('22'!$B:$B,$D201,'22'!$L:$L)),0,SUMIF('22'!$B:$B,$D201,'22'!$L:$L)))))</f>
        <v/>
      </c>
      <c r="AB201" s="36" t="str">
        <f>IF($D201="","",(IF($C201="","",IF(ISNA(SUMIF('23'!$V:$V,$C201,'23'!$AB:$AB)),0,SUMIF('23'!$V:$V,$C201,'23'!$AB:$AB)))-IF($D201="","",IF(ISNA(SUMIF('23'!$B:$B,$D201,'23'!$L:$L)),0,SUMIF('23'!$B:$B,$D201,'23'!$L:$L)))))</f>
        <v/>
      </c>
      <c r="AC201" s="36" t="str">
        <f>IF($D201="","",(IF($C201="","",IF(ISNA(SUMIF('24'!$V:$V,$C201,'24'!$AB:$AB)),0,SUMIF('24'!$V:$V,$C201,'24'!$AB:$AB)))-IF($D201="","",IF(ISNA(SUMIF('24'!$B:$B,$D201,'24'!$L:$L)),0,SUMIF('24'!$B:$B,$D201,'24'!$L:$L)))))</f>
        <v/>
      </c>
      <c r="AD201" s="36" t="str">
        <f>IF($D201="","",(IF($C201="","",IF(ISNA(SUMIF('25'!$V:$V,$C201,'25'!$AB:$AB)),0,SUMIF('25'!$V:$V,$C201,'25'!$AB:$AB)))-IF($D201="","",IF(ISNA(SUMIF('25'!$B:$B,$D201,'25'!$L:$L)),0,SUMIF('25'!$B:$B,$D201,'25'!$L:$L)))))</f>
        <v/>
      </c>
      <c r="AE201" s="36" t="str">
        <f>IF($D201="","",(IF($C201="","",IF(ISNA(SUMIF('26'!$V:$V,$C201,'26'!$AB:$AB)),0,SUMIF('26'!$V:$V,$C201,'26'!$AB:$AB)))-IF($D201="","",IF(ISNA(SUMIF('26'!$B:$B,$D201,'26'!$L:$L)),0,SUMIF('26'!$B:$B,$D201,'26'!$L:$L)))))</f>
        <v/>
      </c>
      <c r="AF201" s="36" t="str">
        <f>IF($D201="","",(IF($C201="","",IF(ISNA(SUMIF('27'!$V:$V,$C201,'27'!$AB:$AB)),0,SUMIF('27'!$V:$V,$C201,'27'!$AB:$AB)))-IF($D201="","",IF(ISNA(SUMIF('27'!$B:$B,$D201,'27'!$L:$L)),0,SUMIF('27'!$B:$B,$D201,'27'!$L:$L)))))</f>
        <v/>
      </c>
      <c r="AG201" s="36" t="str">
        <f>IF($D201="","",(IF($C201="","",IF(ISNA(SUMIF('28'!$V:$V,$C201,'28'!$AB:$AB)),0,SUMIF('28'!$V:$V,$C201,'28'!$AB:$AB)))-IF($D201="","",IF(ISNA(SUMIF('28'!$B:$B,$D201,'28'!$L:$L)),0,SUMIF('28'!$B:$B,$D201,'28'!$L:$L)))))</f>
        <v/>
      </c>
      <c r="AH201" s="36" t="str">
        <f>IF($D201="","",(IF($C201="","",IF(ISNA(SUMIF('29'!$V:$V,$C201,'29'!$AB:$AB)),0,SUMIF('29'!$V:$V,$C201,'29'!$AB:$AB)))-IF($D201="","",IF(ISNA(SUMIF('29'!$B:$B,$D201,'29'!$L:$L)),0,SUMIF('29'!$B:$B,$D201,'29'!$L:$L)))))</f>
        <v/>
      </c>
      <c r="AI201" s="36" t="str">
        <f>IF($D201="","",(IF($C201="","",IF(ISNA(SUMIF('30'!$V:$V,$C201,'30'!$AB:$AB)),0,SUMIF('30'!$V:$V,$C201,'30'!$AB:$AB)))-IF($D201="","",IF(ISNA(SUMIF('30'!$B:$B,$D201,'30'!$L:$L)),0,SUMIF('30'!$B:$B,$D201,'30'!$L:$L)))))</f>
        <v/>
      </c>
      <c r="AJ201" s="36" t="str">
        <f>IF($D201="","",(IF($C201="","",IF(ISNA(SUMIF('31'!$V:$V,$C201,'31'!$AB:$AB)),0,SUMIF('31'!$V:$V,$C201,'31'!$AB:$AB)))-IF($D201="","",IF(ISNA(SUMIF('31'!$B:$B,$D201,'31'!$L:$L)),0,SUMIF('31'!$B:$B,$D201,'31'!$L:$L)))))</f>
        <v/>
      </c>
      <c r="AK201" s="37" t="str">
        <f t="shared" si="10"/>
        <v/>
      </c>
      <c r="AL201" s="33" t="str">
        <f t="shared" si="11"/>
        <v/>
      </c>
    </row>
    <row r="202" spans="1:38" ht="17.399999999999999" hidden="1">
      <c r="A202" s="20">
        <v>90</v>
      </c>
      <c r="C202" s="41" t="str">
        <f>IF(D202="","",VLOOKUP('CUADRO GENERADO'!D202,'BASE DATOS CONDUCTORES'!B:C,2,FALSE))</f>
        <v/>
      </c>
      <c r="D202" s="30" t="str">
        <f>IFERROR(VLOOKUP(A202,'BASE DATOS CONDUCTORES'!$Y$4:$AB$1001,4,FALSE),"")</f>
        <v/>
      </c>
      <c r="E202" s="36" t="str">
        <f>IF(ISNA(VLOOKUP(D202,SALDOS!B:C,2,FALSE)),"",VLOOKUP(D202,SALDOS!B:C,2,FALSE))</f>
        <v/>
      </c>
      <c r="F202" s="36" t="str">
        <f>IF($D202="","",(IF($C202="","",IF(ISNA(SUMIF('1'!$V:$V,$C202,'1'!$AB:$AB)),0,SUMIF('1'!$V:$V,$C202,'1'!$AB:$AB)))-IF($D202="","",IF(ISNA(SUMIF('1'!$B:$B,$D202,'1'!$L:$L)),0,SUMIF('1'!$B:$B,$D202,'1'!$L:$L)))))</f>
        <v/>
      </c>
      <c r="G202" s="36" t="str">
        <f>IF($D202="","",(IF($C202="","",IF(ISNA(SUMIF('2'!$V:$V,$C202,'2'!$AB:$AB)),0,SUMIF('2'!$V:$V,$C202,'2'!$AB:$AB)))-IF($D202="","",IF(ISNA(SUMIF('2'!$B:$B,$D202,'2'!$L:$L)),0,SUMIF('2'!$B:$B,$D202,'2'!$L:$L)))))</f>
        <v/>
      </c>
      <c r="H202" s="36" t="str">
        <f>IF($D202="","",(IF($C202="","",IF(ISNA(SUMIF('3'!$V:$V,$C202,'3'!$AB:$AB)),0,SUMIF('3'!$V:$V,$C202,'3'!$AB:$AB)))-IF($D202="","",IF(ISNA(SUMIF('3'!$B:$B,$D202,'3'!$L:$L)),0,SUMIF('3'!$B:$B,$D202,'3'!$L:$L)))))</f>
        <v/>
      </c>
      <c r="I202" s="36" t="str">
        <f>IF($D202="","",(IF($C202="","",IF(ISNA(SUMIF('4'!$V:$V,$C202,'4'!$AB:$AB)),0,SUMIF('4'!$V:$V,$C202,'4'!$AB:$AB)))-IF($D202="","",IF(ISNA(SUMIF('4'!$B:$B,$D202,'4'!$L:$L)),0,SUMIF('4'!$B:$B,$D202,'4'!$L:$L)))))</f>
        <v/>
      </c>
      <c r="J202" s="36" t="str">
        <f>IF($D202="","",(IF($C202="","",IF(ISNA(SUMIF('5'!$V:$V,$C202,'5'!$AB:$AB)),0,SUMIF('5'!$V:$V,$C202,'5'!$AB:$AB)))-IF($D202="","",IF(ISNA(SUMIF('5'!$B:$B,$D202,'5'!$L:$L)),0,SUMIF('5'!$B:$B,$D202,'5'!$L:$L)))))</f>
        <v/>
      </c>
      <c r="K202" s="36" t="str">
        <f>IF($D202="","",(IF($C202="","",IF(ISNA(SUMIF('6'!$V:$V,$C202,'6'!$AB:$AB)),0,SUMIF('6'!$V:$V,$C202,'6'!$AB:$AB)))-IF($D202="","",IF(ISNA(SUMIF('6'!$B:$B,$D202,'6'!$L:$L)),0,SUMIF('6'!$B:$B,$D202,'6'!$L:$L)))))</f>
        <v/>
      </c>
      <c r="L202" s="36" t="str">
        <f>IF($D202="","",(IF($C202="","",IF(ISNA(SUMIF('7'!$V:$V,$C202,'7'!$AB:$AB)),0,SUMIF('7'!$V:$V,$C202,'7'!$AB:$AB)))-IF($D202="","",IF(ISNA(SUMIF('7'!$B:$B,$D202,'7'!$L:$L)),0,SUMIF('7'!$B:$B,$D202,'7'!$L:$L)))))</f>
        <v/>
      </c>
      <c r="M202" s="36" t="str">
        <f>IF($D202="","",(IF($C202="","",IF(ISNA(SUMIF('8'!$V:$V,$C202,'8'!$AB:$AB)),0,SUMIF('8'!$V:$V,$C202,'8'!$AB:$AB)))-IF($D202="","",IF(ISNA(SUMIF('8'!$B:$B,$D202,'8'!$L:$L)),0,SUMIF('8'!$B:$B,$D202,'8'!$L:$L)))))</f>
        <v/>
      </c>
      <c r="N202" s="36" t="str">
        <f>IF($D202="","",(IF($C202="","",IF(ISNA(SUMIF('9'!$V:$V,$C202,'9'!$AB:$AB)),0,SUMIF('9'!$V:$V,$C202,'9'!$AB:$AB)))-IF($D202="","",IF(ISNA(SUMIF('9'!$B:$B,$D202,'9'!$L:$L)),0,SUMIF('9'!$B:$B,$D202,'9'!$L:$L)))))</f>
        <v/>
      </c>
      <c r="O202" s="36" t="str">
        <f>IF($D202="","",(IF($C202="","",IF(ISNA(SUMIF('10'!$V:$V,$C202,'10'!$AB:$AB)),0,SUMIF('10'!$V:$V,$C202,'10'!$AB:$AB)))-IF($D202="","",IF(ISNA(SUMIF('10'!$B:$B,$D202,'10'!$L:$L)),0,SUMIF('10'!$B:$B,$D202,'10'!$L:$L)))))</f>
        <v/>
      </c>
      <c r="P202" s="36" t="str">
        <f>IF($D202="","",(IF($C202="","",IF(ISNA(SUMIF('11'!$V:$V,$C202,'11'!$AB:$AB)),0,SUMIF('11'!$V:$V,$C202,'11'!$AB:$AB)))-IF($D202="","",IF(ISNA(SUMIF('11'!$B:$B,$D202,'11'!$L:$L)),0,SUMIF('11'!$B:$B,$D202,'11'!$L:$L)))))</f>
        <v/>
      </c>
      <c r="Q202" s="36" t="str">
        <f>IF($D202="","",(IF($C202="","",IF(ISNA(SUMIF('12'!$V:$V,$C202,'12'!$AB:$AB)),0,SUMIF('12'!$V:$V,$C202,'12'!$AB:$AB)))-IF($D202="","",IF(ISNA(SUMIF('12'!$B:$B,$D202,'12'!$L:$L)),0,SUMIF('12'!$B:$B,$D202,'12'!$L:$L)))))</f>
        <v/>
      </c>
      <c r="R202" s="36" t="str">
        <f>IF($D202="","",(IF($C202="","",IF(ISNA(SUMIF('13'!$V:$V,$C202,'13'!$AB:$AB)),0,SUMIF('13'!$V:$V,$C202,'13'!$AB:$AB)))-IF($D202="","",IF(ISNA(SUMIF('13'!$B:$B,$D202,'13'!$L:$L)),0,SUMIF('13'!$B:$B,$D202,'13'!$L:$L)))))</f>
        <v/>
      </c>
      <c r="S202" s="36" t="str">
        <f>IF($D202="","",(IF($C202="","",IF(ISNA(SUMIF('14'!$V:$V,$C202,'14'!$AB:$AB)),0,SUMIF('14'!$V:$V,$C202,'14'!$AB:$AB)))-IF($D202="","",IF(ISNA(SUMIF('14'!$B:$B,$D202,'14'!$L:$L)),0,SUMIF('14'!$B:$B,$D202,'14'!$L:$L)))))</f>
        <v/>
      </c>
      <c r="T202" s="36" t="str">
        <f>IF($D202="","",(IF($C202="","",IF(ISNA(SUMIF('15'!$V:$V,$C202,'15'!$AB:$AB)),0,SUMIF('15'!$V:$V,$C202,'15'!$AB:$AB)))-IF($D202="","",IF(ISNA(SUMIF('15'!$B:$B,$D202,'15'!$L:$L)),0,SUMIF('15'!$B:$B,$D202,'15'!$L:$L)))))</f>
        <v/>
      </c>
      <c r="U202" s="36" t="str">
        <f>IF($D202="","",(IF($C202="","",IF(ISNA(SUMIF('16'!$V:$V,$C202,'16'!$AB:$AB)),0,SUMIF('16'!$V:$V,$C202,'16'!$AB:$AB)))-IF($D202="","",IF(ISNA(SUMIF('16'!$B:$B,$D202,'16'!$L:$L)),0,SUMIF('16'!$B:$B,$D202,'16'!$L:$L)))))</f>
        <v/>
      </c>
      <c r="V202" s="36" t="str">
        <f>IF($D202="","",(IF($C202="","",IF(ISNA(SUMIF('17'!$V:$V,$C202,'17'!$AB:$AB)),0,SUMIF('17'!$V:$V,$C202,'17'!$AB:$AB)))-IF($D202="","",IF(ISNA(SUMIF('17'!$B:$B,$D202,'17'!$L:$L)),0,SUMIF('17'!$B:$B,$D202,'17'!$L:$L)))))</f>
        <v/>
      </c>
      <c r="W202" s="36" t="str">
        <f>IF($D202="","",(IF($C202="","",IF(ISNA(SUMIF('18'!$V:$V,$C202,'18'!$AB:$AB)),0,SUMIF('18'!$V:$V,$C202,'18'!$AB:$AB)))-IF($D202="","",IF(ISNA(SUMIF('18'!$B:$B,$D202,'18'!$L:$L)),0,SUMIF('18'!$B:$B,$D202,'18'!$L:$L)))))</f>
        <v/>
      </c>
      <c r="X202" s="36" t="str">
        <f>IF($D202="","",(IF($C202="","",IF(ISNA(SUMIF('19'!$V:$V,$C202,'19'!$AB:$AB)),0,SUMIF('19'!$V:$V,$C202,'19'!$AB:$AB)))-IF($D202="","",IF(ISNA(SUMIF('19'!$B:$B,$D202,'19'!$L:$L)),0,SUMIF('19'!$B:$B,$D202,'19'!$L:$L)))))</f>
        <v/>
      </c>
      <c r="Y202" s="36" t="str">
        <f>IF($D202="","",(IF($C202="","",IF(ISNA(SUMIF('20'!$V:$V,$C202,'20'!$AB:$AB)),0,SUMIF('20'!$V:$V,$C202,'20'!$AB:$AB)))-IF($D202="","",IF(ISNA(SUMIF('20'!$B:$B,$D202,'20'!$L:$L)),0,SUMIF('20'!$B:$B,$D202,'20'!$L:$L)))))</f>
        <v/>
      </c>
      <c r="Z202" s="36" t="str">
        <f>IF($D202="","",(IF($C202="","",IF(ISNA(SUMIF('21'!$V:$V,$C202,'21'!$AB:$AB)),0,SUMIF('21'!$V:$V,$C202,'21'!$AB:$AB)))-IF($D202="","",IF(ISNA(SUMIF('21'!$B:$B,$D202,'21'!$L:$L)),0,SUMIF('21'!$B:$B,$D202,'21'!$L:$L)))))</f>
        <v/>
      </c>
      <c r="AA202" s="36" t="str">
        <f>IF($D202="","",(IF($C202="","",IF(ISNA(SUMIF('22'!$V:$V,$C202,'22'!$AB:$AB)),0,SUMIF('22'!$V:$V,$C202,'22'!$AB:$AB)))-IF($D202="","",IF(ISNA(SUMIF('22'!$B:$B,$D202,'22'!$L:$L)),0,SUMIF('22'!$B:$B,$D202,'22'!$L:$L)))))</f>
        <v/>
      </c>
      <c r="AB202" s="36" t="str">
        <f>IF($D202="","",(IF($C202="","",IF(ISNA(SUMIF('23'!$V:$V,$C202,'23'!$AB:$AB)),0,SUMIF('23'!$V:$V,$C202,'23'!$AB:$AB)))-IF($D202="","",IF(ISNA(SUMIF('23'!$B:$B,$D202,'23'!$L:$L)),0,SUMIF('23'!$B:$B,$D202,'23'!$L:$L)))))</f>
        <v/>
      </c>
      <c r="AC202" s="36" t="str">
        <f>IF($D202="","",(IF($C202="","",IF(ISNA(SUMIF('24'!$V:$V,$C202,'24'!$AB:$AB)),0,SUMIF('24'!$V:$V,$C202,'24'!$AB:$AB)))-IF($D202="","",IF(ISNA(SUMIF('24'!$B:$B,$D202,'24'!$L:$L)),0,SUMIF('24'!$B:$B,$D202,'24'!$L:$L)))))</f>
        <v/>
      </c>
      <c r="AD202" s="36" t="str">
        <f>IF($D202="","",(IF($C202="","",IF(ISNA(SUMIF('25'!$V:$V,$C202,'25'!$AB:$AB)),0,SUMIF('25'!$V:$V,$C202,'25'!$AB:$AB)))-IF($D202="","",IF(ISNA(SUMIF('25'!$B:$B,$D202,'25'!$L:$L)),0,SUMIF('25'!$B:$B,$D202,'25'!$L:$L)))))</f>
        <v/>
      </c>
      <c r="AE202" s="36" t="str">
        <f>IF($D202="","",(IF($C202="","",IF(ISNA(SUMIF('26'!$V:$V,$C202,'26'!$AB:$AB)),0,SUMIF('26'!$V:$V,$C202,'26'!$AB:$AB)))-IF($D202="","",IF(ISNA(SUMIF('26'!$B:$B,$D202,'26'!$L:$L)),0,SUMIF('26'!$B:$B,$D202,'26'!$L:$L)))))</f>
        <v/>
      </c>
      <c r="AF202" s="36" t="str">
        <f>IF($D202="","",(IF($C202="","",IF(ISNA(SUMIF('27'!$V:$V,$C202,'27'!$AB:$AB)),0,SUMIF('27'!$V:$V,$C202,'27'!$AB:$AB)))-IF($D202="","",IF(ISNA(SUMIF('27'!$B:$B,$D202,'27'!$L:$L)),0,SUMIF('27'!$B:$B,$D202,'27'!$L:$L)))))</f>
        <v/>
      </c>
      <c r="AG202" s="36" t="str">
        <f>IF($D202="","",(IF($C202="","",IF(ISNA(SUMIF('28'!$V:$V,$C202,'28'!$AB:$AB)),0,SUMIF('28'!$V:$V,$C202,'28'!$AB:$AB)))-IF($D202="","",IF(ISNA(SUMIF('28'!$B:$B,$D202,'28'!$L:$L)),0,SUMIF('28'!$B:$B,$D202,'28'!$L:$L)))))</f>
        <v/>
      </c>
      <c r="AH202" s="36" t="str">
        <f>IF($D202="","",(IF($C202="","",IF(ISNA(SUMIF('29'!$V:$V,$C202,'29'!$AB:$AB)),0,SUMIF('29'!$V:$V,$C202,'29'!$AB:$AB)))-IF($D202="","",IF(ISNA(SUMIF('29'!$B:$B,$D202,'29'!$L:$L)),0,SUMIF('29'!$B:$B,$D202,'29'!$L:$L)))))</f>
        <v/>
      </c>
      <c r="AI202" s="36" t="str">
        <f>IF($D202="","",(IF($C202="","",IF(ISNA(SUMIF('30'!$V:$V,$C202,'30'!$AB:$AB)),0,SUMIF('30'!$V:$V,$C202,'30'!$AB:$AB)))-IF($D202="","",IF(ISNA(SUMIF('30'!$B:$B,$D202,'30'!$L:$L)),0,SUMIF('30'!$B:$B,$D202,'30'!$L:$L)))))</f>
        <v/>
      </c>
      <c r="AJ202" s="36" t="str">
        <f>IF($D202="","",(IF($C202="","",IF(ISNA(SUMIF('31'!$V:$V,$C202,'31'!$AB:$AB)),0,SUMIF('31'!$V:$V,$C202,'31'!$AB:$AB)))-IF($D202="","",IF(ISNA(SUMIF('31'!$B:$B,$D202,'31'!$L:$L)),0,SUMIF('31'!$B:$B,$D202,'31'!$L:$L)))))</f>
        <v/>
      </c>
      <c r="AK202" s="37" t="str">
        <f t="shared" si="10"/>
        <v/>
      </c>
      <c r="AL202" s="33" t="str">
        <f t="shared" si="11"/>
        <v/>
      </c>
    </row>
    <row r="203" spans="1:38" ht="17.399999999999999" hidden="1">
      <c r="A203" s="20">
        <v>91</v>
      </c>
      <c r="C203" s="41" t="str">
        <f>IF(D203="","",VLOOKUP('CUADRO GENERADO'!D203,'BASE DATOS CONDUCTORES'!B:C,2,FALSE))</f>
        <v/>
      </c>
      <c r="D203" s="30" t="str">
        <f>IFERROR(VLOOKUP(A203,'BASE DATOS CONDUCTORES'!$Y$4:$AB$1001,4,FALSE),"")</f>
        <v/>
      </c>
      <c r="E203" s="36" t="str">
        <f>IF(ISNA(VLOOKUP(D203,SALDOS!B:C,2,FALSE)),"",VLOOKUP(D203,SALDOS!B:C,2,FALSE))</f>
        <v/>
      </c>
      <c r="F203" s="36" t="str">
        <f>IF($D203="","",(IF($C203="","",IF(ISNA(SUMIF('1'!$V:$V,$C203,'1'!$AB:$AB)),0,SUMIF('1'!$V:$V,$C203,'1'!$AB:$AB)))-IF($D203="","",IF(ISNA(SUMIF('1'!$B:$B,$D203,'1'!$L:$L)),0,SUMIF('1'!$B:$B,$D203,'1'!$L:$L)))))</f>
        <v/>
      </c>
      <c r="G203" s="36" t="str">
        <f>IF($D203="","",(IF($C203="","",IF(ISNA(SUMIF('2'!$V:$V,$C203,'2'!$AB:$AB)),0,SUMIF('2'!$V:$V,$C203,'2'!$AB:$AB)))-IF($D203="","",IF(ISNA(SUMIF('2'!$B:$B,$D203,'2'!$L:$L)),0,SUMIF('2'!$B:$B,$D203,'2'!$L:$L)))))</f>
        <v/>
      </c>
      <c r="H203" s="36" t="str">
        <f>IF($D203="","",(IF($C203="","",IF(ISNA(SUMIF('3'!$V:$V,$C203,'3'!$AB:$AB)),0,SUMIF('3'!$V:$V,$C203,'3'!$AB:$AB)))-IF($D203="","",IF(ISNA(SUMIF('3'!$B:$B,$D203,'3'!$L:$L)),0,SUMIF('3'!$B:$B,$D203,'3'!$L:$L)))))</f>
        <v/>
      </c>
      <c r="I203" s="36" t="str">
        <f>IF($D203="","",(IF($C203="","",IF(ISNA(SUMIF('4'!$V:$V,$C203,'4'!$AB:$AB)),0,SUMIF('4'!$V:$V,$C203,'4'!$AB:$AB)))-IF($D203="","",IF(ISNA(SUMIF('4'!$B:$B,$D203,'4'!$L:$L)),0,SUMIF('4'!$B:$B,$D203,'4'!$L:$L)))))</f>
        <v/>
      </c>
      <c r="J203" s="36" t="str">
        <f>IF($D203="","",(IF($C203="","",IF(ISNA(SUMIF('5'!$V:$V,$C203,'5'!$AB:$AB)),0,SUMIF('5'!$V:$V,$C203,'5'!$AB:$AB)))-IF($D203="","",IF(ISNA(SUMIF('5'!$B:$B,$D203,'5'!$L:$L)),0,SUMIF('5'!$B:$B,$D203,'5'!$L:$L)))))</f>
        <v/>
      </c>
      <c r="K203" s="36" t="str">
        <f>IF($D203="","",(IF($C203="","",IF(ISNA(SUMIF('6'!$V:$V,$C203,'6'!$AB:$AB)),0,SUMIF('6'!$V:$V,$C203,'6'!$AB:$AB)))-IF($D203="","",IF(ISNA(SUMIF('6'!$B:$B,$D203,'6'!$L:$L)),0,SUMIF('6'!$B:$B,$D203,'6'!$L:$L)))))</f>
        <v/>
      </c>
      <c r="L203" s="36" t="str">
        <f>IF($D203="","",(IF($C203="","",IF(ISNA(SUMIF('7'!$V:$V,$C203,'7'!$AB:$AB)),0,SUMIF('7'!$V:$V,$C203,'7'!$AB:$AB)))-IF($D203="","",IF(ISNA(SUMIF('7'!$B:$B,$D203,'7'!$L:$L)),0,SUMIF('7'!$B:$B,$D203,'7'!$L:$L)))))</f>
        <v/>
      </c>
      <c r="M203" s="36" t="str">
        <f>IF($D203="","",(IF($C203="","",IF(ISNA(SUMIF('8'!$V:$V,$C203,'8'!$AB:$AB)),0,SUMIF('8'!$V:$V,$C203,'8'!$AB:$AB)))-IF($D203="","",IF(ISNA(SUMIF('8'!$B:$B,$D203,'8'!$L:$L)),0,SUMIF('8'!$B:$B,$D203,'8'!$L:$L)))))</f>
        <v/>
      </c>
      <c r="N203" s="36" t="str">
        <f>IF($D203="","",(IF($C203="","",IF(ISNA(SUMIF('9'!$V:$V,$C203,'9'!$AB:$AB)),0,SUMIF('9'!$V:$V,$C203,'9'!$AB:$AB)))-IF($D203="","",IF(ISNA(SUMIF('9'!$B:$B,$D203,'9'!$L:$L)),0,SUMIF('9'!$B:$B,$D203,'9'!$L:$L)))))</f>
        <v/>
      </c>
      <c r="O203" s="36" t="str">
        <f>IF($D203="","",(IF($C203="","",IF(ISNA(SUMIF('10'!$V:$V,$C203,'10'!$AB:$AB)),0,SUMIF('10'!$V:$V,$C203,'10'!$AB:$AB)))-IF($D203="","",IF(ISNA(SUMIF('10'!$B:$B,$D203,'10'!$L:$L)),0,SUMIF('10'!$B:$B,$D203,'10'!$L:$L)))))</f>
        <v/>
      </c>
      <c r="P203" s="36" t="str">
        <f>IF($D203="","",(IF($C203="","",IF(ISNA(SUMIF('11'!$V:$V,$C203,'11'!$AB:$AB)),0,SUMIF('11'!$V:$V,$C203,'11'!$AB:$AB)))-IF($D203="","",IF(ISNA(SUMIF('11'!$B:$B,$D203,'11'!$L:$L)),0,SUMIF('11'!$B:$B,$D203,'11'!$L:$L)))))</f>
        <v/>
      </c>
      <c r="Q203" s="36" t="str">
        <f>IF($D203="","",(IF($C203="","",IF(ISNA(SUMIF('12'!$V:$V,$C203,'12'!$AB:$AB)),0,SUMIF('12'!$V:$V,$C203,'12'!$AB:$AB)))-IF($D203="","",IF(ISNA(SUMIF('12'!$B:$B,$D203,'12'!$L:$L)),0,SUMIF('12'!$B:$B,$D203,'12'!$L:$L)))))</f>
        <v/>
      </c>
      <c r="R203" s="36" t="str">
        <f>IF($D203="","",(IF($C203="","",IF(ISNA(SUMIF('13'!$V:$V,$C203,'13'!$AB:$AB)),0,SUMIF('13'!$V:$V,$C203,'13'!$AB:$AB)))-IF($D203="","",IF(ISNA(SUMIF('13'!$B:$B,$D203,'13'!$L:$L)),0,SUMIF('13'!$B:$B,$D203,'13'!$L:$L)))))</f>
        <v/>
      </c>
      <c r="S203" s="36" t="str">
        <f>IF($D203="","",(IF($C203="","",IF(ISNA(SUMIF('14'!$V:$V,$C203,'14'!$AB:$AB)),0,SUMIF('14'!$V:$V,$C203,'14'!$AB:$AB)))-IF($D203="","",IF(ISNA(SUMIF('14'!$B:$B,$D203,'14'!$L:$L)),0,SUMIF('14'!$B:$B,$D203,'14'!$L:$L)))))</f>
        <v/>
      </c>
      <c r="T203" s="36" t="str">
        <f>IF($D203="","",(IF($C203="","",IF(ISNA(SUMIF('15'!$V:$V,$C203,'15'!$AB:$AB)),0,SUMIF('15'!$V:$V,$C203,'15'!$AB:$AB)))-IF($D203="","",IF(ISNA(SUMIF('15'!$B:$B,$D203,'15'!$L:$L)),0,SUMIF('15'!$B:$B,$D203,'15'!$L:$L)))))</f>
        <v/>
      </c>
      <c r="U203" s="36" t="str">
        <f>IF($D203="","",(IF($C203="","",IF(ISNA(SUMIF('16'!$V:$V,$C203,'16'!$AB:$AB)),0,SUMIF('16'!$V:$V,$C203,'16'!$AB:$AB)))-IF($D203="","",IF(ISNA(SUMIF('16'!$B:$B,$D203,'16'!$L:$L)),0,SUMIF('16'!$B:$B,$D203,'16'!$L:$L)))))</f>
        <v/>
      </c>
      <c r="V203" s="36" t="str">
        <f>IF($D203="","",(IF($C203="","",IF(ISNA(SUMIF('17'!$V:$V,$C203,'17'!$AB:$AB)),0,SUMIF('17'!$V:$V,$C203,'17'!$AB:$AB)))-IF($D203="","",IF(ISNA(SUMIF('17'!$B:$B,$D203,'17'!$L:$L)),0,SUMIF('17'!$B:$B,$D203,'17'!$L:$L)))))</f>
        <v/>
      </c>
      <c r="W203" s="36" t="str">
        <f>IF($D203="","",(IF($C203="","",IF(ISNA(SUMIF('18'!$V:$V,$C203,'18'!$AB:$AB)),0,SUMIF('18'!$V:$V,$C203,'18'!$AB:$AB)))-IF($D203="","",IF(ISNA(SUMIF('18'!$B:$B,$D203,'18'!$L:$L)),0,SUMIF('18'!$B:$B,$D203,'18'!$L:$L)))))</f>
        <v/>
      </c>
      <c r="X203" s="36" t="str">
        <f>IF($D203="","",(IF($C203="","",IF(ISNA(SUMIF('19'!$V:$V,$C203,'19'!$AB:$AB)),0,SUMIF('19'!$V:$V,$C203,'19'!$AB:$AB)))-IF($D203="","",IF(ISNA(SUMIF('19'!$B:$B,$D203,'19'!$L:$L)),0,SUMIF('19'!$B:$B,$D203,'19'!$L:$L)))))</f>
        <v/>
      </c>
      <c r="Y203" s="36" t="str">
        <f>IF($D203="","",(IF($C203="","",IF(ISNA(SUMIF('20'!$V:$V,$C203,'20'!$AB:$AB)),0,SUMIF('20'!$V:$V,$C203,'20'!$AB:$AB)))-IF($D203="","",IF(ISNA(SUMIF('20'!$B:$B,$D203,'20'!$L:$L)),0,SUMIF('20'!$B:$B,$D203,'20'!$L:$L)))))</f>
        <v/>
      </c>
      <c r="Z203" s="36" t="str">
        <f>IF($D203="","",(IF($C203="","",IF(ISNA(SUMIF('21'!$V:$V,$C203,'21'!$AB:$AB)),0,SUMIF('21'!$V:$V,$C203,'21'!$AB:$AB)))-IF($D203="","",IF(ISNA(SUMIF('21'!$B:$B,$D203,'21'!$L:$L)),0,SUMIF('21'!$B:$B,$D203,'21'!$L:$L)))))</f>
        <v/>
      </c>
      <c r="AA203" s="36" t="str">
        <f>IF($D203="","",(IF($C203="","",IF(ISNA(SUMIF('22'!$V:$V,$C203,'22'!$AB:$AB)),0,SUMIF('22'!$V:$V,$C203,'22'!$AB:$AB)))-IF($D203="","",IF(ISNA(SUMIF('22'!$B:$B,$D203,'22'!$L:$L)),0,SUMIF('22'!$B:$B,$D203,'22'!$L:$L)))))</f>
        <v/>
      </c>
      <c r="AB203" s="36" t="str">
        <f>IF($D203="","",(IF($C203="","",IF(ISNA(SUMIF('23'!$V:$V,$C203,'23'!$AB:$AB)),0,SUMIF('23'!$V:$V,$C203,'23'!$AB:$AB)))-IF($D203="","",IF(ISNA(SUMIF('23'!$B:$B,$D203,'23'!$L:$L)),0,SUMIF('23'!$B:$B,$D203,'23'!$L:$L)))))</f>
        <v/>
      </c>
      <c r="AC203" s="36" t="str">
        <f>IF($D203="","",(IF($C203="","",IF(ISNA(SUMIF('24'!$V:$V,$C203,'24'!$AB:$AB)),0,SUMIF('24'!$V:$V,$C203,'24'!$AB:$AB)))-IF($D203="","",IF(ISNA(SUMIF('24'!$B:$B,$D203,'24'!$L:$L)),0,SUMIF('24'!$B:$B,$D203,'24'!$L:$L)))))</f>
        <v/>
      </c>
      <c r="AD203" s="36" t="str">
        <f>IF($D203="","",(IF($C203="","",IF(ISNA(SUMIF('25'!$V:$V,$C203,'25'!$AB:$AB)),0,SUMIF('25'!$V:$V,$C203,'25'!$AB:$AB)))-IF($D203="","",IF(ISNA(SUMIF('25'!$B:$B,$D203,'25'!$L:$L)),0,SUMIF('25'!$B:$B,$D203,'25'!$L:$L)))))</f>
        <v/>
      </c>
      <c r="AE203" s="36" t="str">
        <f>IF($D203="","",(IF($C203="","",IF(ISNA(SUMIF('26'!$V:$V,$C203,'26'!$AB:$AB)),0,SUMIF('26'!$V:$V,$C203,'26'!$AB:$AB)))-IF($D203="","",IF(ISNA(SUMIF('26'!$B:$B,$D203,'26'!$L:$L)),0,SUMIF('26'!$B:$B,$D203,'26'!$L:$L)))))</f>
        <v/>
      </c>
      <c r="AF203" s="36" t="str">
        <f>IF($D203="","",(IF($C203="","",IF(ISNA(SUMIF('27'!$V:$V,$C203,'27'!$AB:$AB)),0,SUMIF('27'!$V:$V,$C203,'27'!$AB:$AB)))-IF($D203="","",IF(ISNA(SUMIF('27'!$B:$B,$D203,'27'!$L:$L)),0,SUMIF('27'!$B:$B,$D203,'27'!$L:$L)))))</f>
        <v/>
      </c>
      <c r="AG203" s="36" t="str">
        <f>IF($D203="","",(IF($C203="","",IF(ISNA(SUMIF('28'!$V:$V,$C203,'28'!$AB:$AB)),0,SUMIF('28'!$V:$V,$C203,'28'!$AB:$AB)))-IF($D203="","",IF(ISNA(SUMIF('28'!$B:$B,$D203,'28'!$L:$L)),0,SUMIF('28'!$B:$B,$D203,'28'!$L:$L)))))</f>
        <v/>
      </c>
      <c r="AH203" s="36" t="str">
        <f>IF($D203="","",(IF($C203="","",IF(ISNA(SUMIF('29'!$V:$V,$C203,'29'!$AB:$AB)),0,SUMIF('29'!$V:$V,$C203,'29'!$AB:$AB)))-IF($D203="","",IF(ISNA(SUMIF('29'!$B:$B,$D203,'29'!$L:$L)),0,SUMIF('29'!$B:$B,$D203,'29'!$L:$L)))))</f>
        <v/>
      </c>
      <c r="AI203" s="36" t="str">
        <f>IF($D203="","",(IF($C203="","",IF(ISNA(SUMIF('30'!$V:$V,$C203,'30'!$AB:$AB)),0,SUMIF('30'!$V:$V,$C203,'30'!$AB:$AB)))-IF($D203="","",IF(ISNA(SUMIF('30'!$B:$B,$D203,'30'!$L:$L)),0,SUMIF('30'!$B:$B,$D203,'30'!$L:$L)))))</f>
        <v/>
      </c>
      <c r="AJ203" s="36" t="str">
        <f>IF($D203="","",(IF($C203="","",IF(ISNA(SUMIF('31'!$V:$V,$C203,'31'!$AB:$AB)),0,SUMIF('31'!$V:$V,$C203,'31'!$AB:$AB)))-IF($D203="","",IF(ISNA(SUMIF('31'!$B:$B,$D203,'31'!$L:$L)),0,SUMIF('31'!$B:$B,$D203,'31'!$L:$L)))))</f>
        <v/>
      </c>
      <c r="AK203" s="37" t="str">
        <f t="shared" si="10"/>
        <v/>
      </c>
      <c r="AL203" s="33" t="str">
        <f t="shared" si="11"/>
        <v/>
      </c>
    </row>
    <row r="204" spans="1:38" ht="17.399999999999999" hidden="1">
      <c r="A204" s="20">
        <v>92</v>
      </c>
      <c r="C204" s="41" t="str">
        <f>IF(D204="","",VLOOKUP('CUADRO GENERADO'!D204,'BASE DATOS CONDUCTORES'!B:C,2,FALSE))</f>
        <v/>
      </c>
      <c r="D204" s="30" t="str">
        <f>IFERROR(VLOOKUP(A204,'BASE DATOS CONDUCTORES'!$Y$4:$AB$1001,4,FALSE),"")</f>
        <v/>
      </c>
      <c r="E204" s="36" t="str">
        <f>IF(ISNA(VLOOKUP(D204,SALDOS!B:C,2,FALSE)),"",VLOOKUP(D204,SALDOS!B:C,2,FALSE))</f>
        <v/>
      </c>
      <c r="F204" s="36" t="str">
        <f>IF($D204="","",(IF($C204="","",IF(ISNA(SUMIF('1'!$V:$V,$C204,'1'!$AB:$AB)),0,SUMIF('1'!$V:$V,$C204,'1'!$AB:$AB)))-IF($D204="","",IF(ISNA(SUMIF('1'!$B:$B,$D204,'1'!$L:$L)),0,SUMIF('1'!$B:$B,$D204,'1'!$L:$L)))))</f>
        <v/>
      </c>
      <c r="G204" s="36" t="str">
        <f>IF($D204="","",(IF($C204="","",IF(ISNA(SUMIF('2'!$V:$V,$C204,'2'!$AB:$AB)),0,SUMIF('2'!$V:$V,$C204,'2'!$AB:$AB)))-IF($D204="","",IF(ISNA(SUMIF('2'!$B:$B,$D204,'2'!$L:$L)),0,SUMIF('2'!$B:$B,$D204,'2'!$L:$L)))))</f>
        <v/>
      </c>
      <c r="H204" s="36" t="str">
        <f>IF($D204="","",(IF($C204="","",IF(ISNA(SUMIF('3'!$V:$V,$C204,'3'!$AB:$AB)),0,SUMIF('3'!$V:$V,$C204,'3'!$AB:$AB)))-IF($D204="","",IF(ISNA(SUMIF('3'!$B:$B,$D204,'3'!$L:$L)),0,SUMIF('3'!$B:$B,$D204,'3'!$L:$L)))))</f>
        <v/>
      </c>
      <c r="I204" s="36" t="str">
        <f>IF($D204="","",(IF($C204="","",IF(ISNA(SUMIF('4'!$V:$V,$C204,'4'!$AB:$AB)),0,SUMIF('4'!$V:$V,$C204,'4'!$AB:$AB)))-IF($D204="","",IF(ISNA(SUMIF('4'!$B:$B,$D204,'4'!$L:$L)),0,SUMIF('4'!$B:$B,$D204,'4'!$L:$L)))))</f>
        <v/>
      </c>
      <c r="J204" s="36" t="str">
        <f>IF($D204="","",(IF($C204="","",IF(ISNA(SUMIF('5'!$V:$V,$C204,'5'!$AB:$AB)),0,SUMIF('5'!$V:$V,$C204,'5'!$AB:$AB)))-IF($D204="","",IF(ISNA(SUMIF('5'!$B:$B,$D204,'5'!$L:$L)),0,SUMIF('5'!$B:$B,$D204,'5'!$L:$L)))))</f>
        <v/>
      </c>
      <c r="K204" s="36" t="str">
        <f>IF($D204="","",(IF($C204="","",IF(ISNA(SUMIF('6'!$V:$V,$C204,'6'!$AB:$AB)),0,SUMIF('6'!$V:$V,$C204,'6'!$AB:$AB)))-IF($D204="","",IF(ISNA(SUMIF('6'!$B:$B,$D204,'6'!$L:$L)),0,SUMIF('6'!$B:$B,$D204,'6'!$L:$L)))))</f>
        <v/>
      </c>
      <c r="L204" s="36" t="str">
        <f>IF($D204="","",(IF($C204="","",IF(ISNA(SUMIF('7'!$V:$V,$C204,'7'!$AB:$AB)),0,SUMIF('7'!$V:$V,$C204,'7'!$AB:$AB)))-IF($D204="","",IF(ISNA(SUMIF('7'!$B:$B,$D204,'7'!$L:$L)),0,SUMIF('7'!$B:$B,$D204,'7'!$L:$L)))))</f>
        <v/>
      </c>
      <c r="M204" s="36" t="str">
        <f>IF($D204="","",(IF($C204="","",IF(ISNA(SUMIF('8'!$V:$V,$C204,'8'!$AB:$AB)),0,SUMIF('8'!$V:$V,$C204,'8'!$AB:$AB)))-IF($D204="","",IF(ISNA(SUMIF('8'!$B:$B,$D204,'8'!$L:$L)),0,SUMIF('8'!$B:$B,$D204,'8'!$L:$L)))))</f>
        <v/>
      </c>
      <c r="N204" s="36" t="str">
        <f>IF($D204="","",(IF($C204="","",IF(ISNA(SUMIF('9'!$V:$V,$C204,'9'!$AB:$AB)),0,SUMIF('9'!$V:$V,$C204,'9'!$AB:$AB)))-IF($D204="","",IF(ISNA(SUMIF('9'!$B:$B,$D204,'9'!$L:$L)),0,SUMIF('9'!$B:$B,$D204,'9'!$L:$L)))))</f>
        <v/>
      </c>
      <c r="O204" s="36" t="str">
        <f>IF($D204="","",(IF($C204="","",IF(ISNA(SUMIF('10'!$V:$V,$C204,'10'!$AB:$AB)),0,SUMIF('10'!$V:$V,$C204,'10'!$AB:$AB)))-IF($D204="","",IF(ISNA(SUMIF('10'!$B:$B,$D204,'10'!$L:$L)),0,SUMIF('10'!$B:$B,$D204,'10'!$L:$L)))))</f>
        <v/>
      </c>
      <c r="P204" s="36" t="str">
        <f>IF($D204="","",(IF($C204="","",IF(ISNA(SUMIF('11'!$V:$V,$C204,'11'!$AB:$AB)),0,SUMIF('11'!$V:$V,$C204,'11'!$AB:$AB)))-IF($D204="","",IF(ISNA(SUMIF('11'!$B:$B,$D204,'11'!$L:$L)),0,SUMIF('11'!$B:$B,$D204,'11'!$L:$L)))))</f>
        <v/>
      </c>
      <c r="Q204" s="36" t="str">
        <f>IF($D204="","",(IF($C204="","",IF(ISNA(SUMIF('12'!$V:$V,$C204,'12'!$AB:$AB)),0,SUMIF('12'!$V:$V,$C204,'12'!$AB:$AB)))-IF($D204="","",IF(ISNA(SUMIF('12'!$B:$B,$D204,'12'!$L:$L)),0,SUMIF('12'!$B:$B,$D204,'12'!$L:$L)))))</f>
        <v/>
      </c>
      <c r="R204" s="36" t="str">
        <f>IF($D204="","",(IF($C204="","",IF(ISNA(SUMIF('13'!$V:$V,$C204,'13'!$AB:$AB)),0,SUMIF('13'!$V:$V,$C204,'13'!$AB:$AB)))-IF($D204="","",IF(ISNA(SUMIF('13'!$B:$B,$D204,'13'!$L:$L)),0,SUMIF('13'!$B:$B,$D204,'13'!$L:$L)))))</f>
        <v/>
      </c>
      <c r="S204" s="36" t="str">
        <f>IF($D204="","",(IF($C204="","",IF(ISNA(SUMIF('14'!$V:$V,$C204,'14'!$AB:$AB)),0,SUMIF('14'!$V:$V,$C204,'14'!$AB:$AB)))-IF($D204="","",IF(ISNA(SUMIF('14'!$B:$B,$D204,'14'!$L:$L)),0,SUMIF('14'!$B:$B,$D204,'14'!$L:$L)))))</f>
        <v/>
      </c>
      <c r="T204" s="36" t="str">
        <f>IF($D204="","",(IF($C204="","",IF(ISNA(SUMIF('15'!$V:$V,$C204,'15'!$AB:$AB)),0,SUMIF('15'!$V:$V,$C204,'15'!$AB:$AB)))-IF($D204="","",IF(ISNA(SUMIF('15'!$B:$B,$D204,'15'!$L:$L)),0,SUMIF('15'!$B:$B,$D204,'15'!$L:$L)))))</f>
        <v/>
      </c>
      <c r="U204" s="36" t="str">
        <f>IF($D204="","",(IF($C204="","",IF(ISNA(SUMIF('16'!$V:$V,$C204,'16'!$AB:$AB)),0,SUMIF('16'!$V:$V,$C204,'16'!$AB:$AB)))-IF($D204="","",IF(ISNA(SUMIF('16'!$B:$B,$D204,'16'!$L:$L)),0,SUMIF('16'!$B:$B,$D204,'16'!$L:$L)))))</f>
        <v/>
      </c>
      <c r="V204" s="36" t="str">
        <f>IF($D204="","",(IF($C204="","",IF(ISNA(SUMIF('17'!$V:$V,$C204,'17'!$AB:$AB)),0,SUMIF('17'!$V:$V,$C204,'17'!$AB:$AB)))-IF($D204="","",IF(ISNA(SUMIF('17'!$B:$B,$D204,'17'!$L:$L)),0,SUMIF('17'!$B:$B,$D204,'17'!$L:$L)))))</f>
        <v/>
      </c>
      <c r="W204" s="36" t="str">
        <f>IF($D204="","",(IF($C204="","",IF(ISNA(SUMIF('18'!$V:$V,$C204,'18'!$AB:$AB)),0,SUMIF('18'!$V:$V,$C204,'18'!$AB:$AB)))-IF($D204="","",IF(ISNA(SUMIF('18'!$B:$B,$D204,'18'!$L:$L)),0,SUMIF('18'!$B:$B,$D204,'18'!$L:$L)))))</f>
        <v/>
      </c>
      <c r="X204" s="36" t="str">
        <f>IF($D204="","",(IF($C204="","",IF(ISNA(SUMIF('19'!$V:$V,$C204,'19'!$AB:$AB)),0,SUMIF('19'!$V:$V,$C204,'19'!$AB:$AB)))-IF($D204="","",IF(ISNA(SUMIF('19'!$B:$B,$D204,'19'!$L:$L)),0,SUMIF('19'!$B:$B,$D204,'19'!$L:$L)))))</f>
        <v/>
      </c>
      <c r="Y204" s="36" t="str">
        <f>IF($D204="","",(IF($C204="","",IF(ISNA(SUMIF('20'!$V:$V,$C204,'20'!$AB:$AB)),0,SUMIF('20'!$V:$V,$C204,'20'!$AB:$AB)))-IF($D204="","",IF(ISNA(SUMIF('20'!$B:$B,$D204,'20'!$L:$L)),0,SUMIF('20'!$B:$B,$D204,'20'!$L:$L)))))</f>
        <v/>
      </c>
      <c r="Z204" s="36" t="str">
        <f>IF($D204="","",(IF($C204="","",IF(ISNA(SUMIF('21'!$V:$V,$C204,'21'!$AB:$AB)),0,SUMIF('21'!$V:$V,$C204,'21'!$AB:$AB)))-IF($D204="","",IF(ISNA(SUMIF('21'!$B:$B,$D204,'21'!$L:$L)),0,SUMIF('21'!$B:$B,$D204,'21'!$L:$L)))))</f>
        <v/>
      </c>
      <c r="AA204" s="36" t="str">
        <f>IF($D204="","",(IF($C204="","",IF(ISNA(SUMIF('22'!$V:$V,$C204,'22'!$AB:$AB)),0,SUMIF('22'!$V:$V,$C204,'22'!$AB:$AB)))-IF($D204="","",IF(ISNA(SUMIF('22'!$B:$B,$D204,'22'!$L:$L)),0,SUMIF('22'!$B:$B,$D204,'22'!$L:$L)))))</f>
        <v/>
      </c>
      <c r="AB204" s="36" t="str">
        <f>IF($D204="","",(IF($C204="","",IF(ISNA(SUMIF('23'!$V:$V,$C204,'23'!$AB:$AB)),0,SUMIF('23'!$V:$V,$C204,'23'!$AB:$AB)))-IF($D204="","",IF(ISNA(SUMIF('23'!$B:$B,$D204,'23'!$L:$L)),0,SUMIF('23'!$B:$B,$D204,'23'!$L:$L)))))</f>
        <v/>
      </c>
      <c r="AC204" s="36" t="str">
        <f>IF($D204="","",(IF($C204="","",IF(ISNA(SUMIF('24'!$V:$V,$C204,'24'!$AB:$AB)),0,SUMIF('24'!$V:$V,$C204,'24'!$AB:$AB)))-IF($D204="","",IF(ISNA(SUMIF('24'!$B:$B,$D204,'24'!$L:$L)),0,SUMIF('24'!$B:$B,$D204,'24'!$L:$L)))))</f>
        <v/>
      </c>
      <c r="AD204" s="36" t="str">
        <f>IF($D204="","",(IF($C204="","",IF(ISNA(SUMIF('25'!$V:$V,$C204,'25'!$AB:$AB)),0,SUMIF('25'!$V:$V,$C204,'25'!$AB:$AB)))-IF($D204="","",IF(ISNA(SUMIF('25'!$B:$B,$D204,'25'!$L:$L)),0,SUMIF('25'!$B:$B,$D204,'25'!$L:$L)))))</f>
        <v/>
      </c>
      <c r="AE204" s="36" t="str">
        <f>IF($D204="","",(IF($C204="","",IF(ISNA(SUMIF('26'!$V:$V,$C204,'26'!$AB:$AB)),0,SUMIF('26'!$V:$V,$C204,'26'!$AB:$AB)))-IF($D204="","",IF(ISNA(SUMIF('26'!$B:$B,$D204,'26'!$L:$L)),0,SUMIF('26'!$B:$B,$D204,'26'!$L:$L)))))</f>
        <v/>
      </c>
      <c r="AF204" s="36" t="str">
        <f>IF($D204="","",(IF($C204="","",IF(ISNA(SUMIF('27'!$V:$V,$C204,'27'!$AB:$AB)),0,SUMIF('27'!$V:$V,$C204,'27'!$AB:$AB)))-IF($D204="","",IF(ISNA(SUMIF('27'!$B:$B,$D204,'27'!$L:$L)),0,SUMIF('27'!$B:$B,$D204,'27'!$L:$L)))))</f>
        <v/>
      </c>
      <c r="AG204" s="36" t="str">
        <f>IF($D204="","",(IF($C204="","",IF(ISNA(SUMIF('28'!$V:$V,$C204,'28'!$AB:$AB)),0,SUMIF('28'!$V:$V,$C204,'28'!$AB:$AB)))-IF($D204="","",IF(ISNA(SUMIF('28'!$B:$B,$D204,'28'!$L:$L)),0,SUMIF('28'!$B:$B,$D204,'28'!$L:$L)))))</f>
        <v/>
      </c>
      <c r="AH204" s="36" t="str">
        <f>IF($D204="","",(IF($C204="","",IF(ISNA(SUMIF('29'!$V:$V,$C204,'29'!$AB:$AB)),0,SUMIF('29'!$V:$V,$C204,'29'!$AB:$AB)))-IF($D204="","",IF(ISNA(SUMIF('29'!$B:$B,$D204,'29'!$L:$L)),0,SUMIF('29'!$B:$B,$D204,'29'!$L:$L)))))</f>
        <v/>
      </c>
      <c r="AI204" s="36" t="str">
        <f>IF($D204="","",(IF($C204="","",IF(ISNA(SUMIF('30'!$V:$V,$C204,'30'!$AB:$AB)),0,SUMIF('30'!$V:$V,$C204,'30'!$AB:$AB)))-IF($D204="","",IF(ISNA(SUMIF('30'!$B:$B,$D204,'30'!$L:$L)),0,SUMIF('30'!$B:$B,$D204,'30'!$L:$L)))))</f>
        <v/>
      </c>
      <c r="AJ204" s="36" t="str">
        <f>IF($D204="","",(IF($C204="","",IF(ISNA(SUMIF('31'!$V:$V,$C204,'31'!$AB:$AB)),0,SUMIF('31'!$V:$V,$C204,'31'!$AB:$AB)))-IF($D204="","",IF(ISNA(SUMIF('31'!$B:$B,$D204,'31'!$L:$L)),0,SUMIF('31'!$B:$B,$D204,'31'!$L:$L)))))</f>
        <v/>
      </c>
      <c r="AK204" s="37" t="str">
        <f t="shared" si="10"/>
        <v/>
      </c>
      <c r="AL204" s="33" t="str">
        <f t="shared" si="11"/>
        <v/>
      </c>
    </row>
    <row r="205" spans="1:38" ht="17.399999999999999" hidden="1">
      <c r="A205" s="20">
        <v>93</v>
      </c>
      <c r="C205" s="41" t="str">
        <f>IF(D205="","",VLOOKUP('CUADRO GENERADO'!D205,'BASE DATOS CONDUCTORES'!B:C,2,FALSE))</f>
        <v/>
      </c>
      <c r="D205" s="30" t="str">
        <f>IFERROR(VLOOKUP(A205,'BASE DATOS CONDUCTORES'!$Y$4:$AB$1001,4,FALSE),"")</f>
        <v/>
      </c>
      <c r="E205" s="36" t="str">
        <f>IF(ISNA(VLOOKUP(D205,SALDOS!B:C,2,FALSE)),"",VLOOKUP(D205,SALDOS!B:C,2,FALSE))</f>
        <v/>
      </c>
      <c r="F205" s="36" t="str">
        <f>IF($D205="","",(IF($C205="","",IF(ISNA(SUMIF('1'!$V:$V,$C205,'1'!$AB:$AB)),0,SUMIF('1'!$V:$V,$C205,'1'!$AB:$AB)))-IF($D205="","",IF(ISNA(SUMIF('1'!$B:$B,$D205,'1'!$L:$L)),0,SUMIF('1'!$B:$B,$D205,'1'!$L:$L)))))</f>
        <v/>
      </c>
      <c r="G205" s="36" t="str">
        <f>IF($D205="","",(IF($C205="","",IF(ISNA(SUMIF('2'!$V:$V,$C205,'2'!$AB:$AB)),0,SUMIF('2'!$V:$V,$C205,'2'!$AB:$AB)))-IF($D205="","",IF(ISNA(SUMIF('2'!$B:$B,$D205,'2'!$L:$L)),0,SUMIF('2'!$B:$B,$D205,'2'!$L:$L)))))</f>
        <v/>
      </c>
      <c r="H205" s="36" t="str">
        <f>IF($D205="","",(IF($C205="","",IF(ISNA(SUMIF('3'!$V:$V,$C205,'3'!$AB:$AB)),0,SUMIF('3'!$V:$V,$C205,'3'!$AB:$AB)))-IF($D205="","",IF(ISNA(SUMIF('3'!$B:$B,$D205,'3'!$L:$L)),0,SUMIF('3'!$B:$B,$D205,'3'!$L:$L)))))</f>
        <v/>
      </c>
      <c r="I205" s="36" t="str">
        <f>IF($D205="","",(IF($C205="","",IF(ISNA(SUMIF('4'!$V:$V,$C205,'4'!$AB:$AB)),0,SUMIF('4'!$V:$V,$C205,'4'!$AB:$AB)))-IF($D205="","",IF(ISNA(SUMIF('4'!$B:$B,$D205,'4'!$L:$L)),0,SUMIF('4'!$B:$B,$D205,'4'!$L:$L)))))</f>
        <v/>
      </c>
      <c r="J205" s="36" t="str">
        <f>IF($D205="","",(IF($C205="","",IF(ISNA(SUMIF('5'!$V:$V,$C205,'5'!$AB:$AB)),0,SUMIF('5'!$V:$V,$C205,'5'!$AB:$AB)))-IF($D205="","",IF(ISNA(SUMIF('5'!$B:$B,$D205,'5'!$L:$L)),0,SUMIF('5'!$B:$B,$D205,'5'!$L:$L)))))</f>
        <v/>
      </c>
      <c r="K205" s="36" t="str">
        <f>IF($D205="","",(IF($C205="","",IF(ISNA(SUMIF('6'!$V:$V,$C205,'6'!$AB:$AB)),0,SUMIF('6'!$V:$V,$C205,'6'!$AB:$AB)))-IF($D205="","",IF(ISNA(SUMIF('6'!$B:$B,$D205,'6'!$L:$L)),0,SUMIF('6'!$B:$B,$D205,'6'!$L:$L)))))</f>
        <v/>
      </c>
      <c r="L205" s="36" t="str">
        <f>IF($D205="","",(IF($C205="","",IF(ISNA(SUMIF('7'!$V:$V,$C205,'7'!$AB:$AB)),0,SUMIF('7'!$V:$V,$C205,'7'!$AB:$AB)))-IF($D205="","",IF(ISNA(SUMIF('7'!$B:$B,$D205,'7'!$L:$L)),0,SUMIF('7'!$B:$B,$D205,'7'!$L:$L)))))</f>
        <v/>
      </c>
      <c r="M205" s="36" t="str">
        <f>IF($D205="","",(IF($C205="","",IF(ISNA(SUMIF('8'!$V:$V,$C205,'8'!$AB:$AB)),0,SUMIF('8'!$V:$V,$C205,'8'!$AB:$AB)))-IF($D205="","",IF(ISNA(SUMIF('8'!$B:$B,$D205,'8'!$L:$L)),0,SUMIF('8'!$B:$B,$D205,'8'!$L:$L)))))</f>
        <v/>
      </c>
      <c r="N205" s="36" t="str">
        <f>IF($D205="","",(IF($C205="","",IF(ISNA(SUMIF('9'!$V:$V,$C205,'9'!$AB:$AB)),0,SUMIF('9'!$V:$V,$C205,'9'!$AB:$AB)))-IF($D205="","",IF(ISNA(SUMIF('9'!$B:$B,$D205,'9'!$L:$L)),0,SUMIF('9'!$B:$B,$D205,'9'!$L:$L)))))</f>
        <v/>
      </c>
      <c r="O205" s="36" t="str">
        <f>IF($D205="","",(IF($C205="","",IF(ISNA(SUMIF('10'!$V:$V,$C205,'10'!$AB:$AB)),0,SUMIF('10'!$V:$V,$C205,'10'!$AB:$AB)))-IF($D205="","",IF(ISNA(SUMIF('10'!$B:$B,$D205,'10'!$L:$L)),0,SUMIF('10'!$B:$B,$D205,'10'!$L:$L)))))</f>
        <v/>
      </c>
      <c r="P205" s="36" t="str">
        <f>IF($D205="","",(IF($C205="","",IF(ISNA(SUMIF('11'!$V:$V,$C205,'11'!$AB:$AB)),0,SUMIF('11'!$V:$V,$C205,'11'!$AB:$AB)))-IF($D205="","",IF(ISNA(SUMIF('11'!$B:$B,$D205,'11'!$L:$L)),0,SUMIF('11'!$B:$B,$D205,'11'!$L:$L)))))</f>
        <v/>
      </c>
      <c r="Q205" s="36" t="str">
        <f>IF($D205="","",(IF($C205="","",IF(ISNA(SUMIF('12'!$V:$V,$C205,'12'!$AB:$AB)),0,SUMIF('12'!$V:$V,$C205,'12'!$AB:$AB)))-IF($D205="","",IF(ISNA(SUMIF('12'!$B:$B,$D205,'12'!$L:$L)),0,SUMIF('12'!$B:$B,$D205,'12'!$L:$L)))))</f>
        <v/>
      </c>
      <c r="R205" s="36" t="str">
        <f>IF($D205="","",(IF($C205="","",IF(ISNA(SUMIF('13'!$V:$V,$C205,'13'!$AB:$AB)),0,SUMIF('13'!$V:$V,$C205,'13'!$AB:$AB)))-IF($D205="","",IF(ISNA(SUMIF('13'!$B:$B,$D205,'13'!$L:$L)),0,SUMIF('13'!$B:$B,$D205,'13'!$L:$L)))))</f>
        <v/>
      </c>
      <c r="S205" s="36" t="str">
        <f>IF($D205="","",(IF($C205="","",IF(ISNA(SUMIF('14'!$V:$V,$C205,'14'!$AB:$AB)),0,SUMIF('14'!$V:$V,$C205,'14'!$AB:$AB)))-IF($D205="","",IF(ISNA(SUMIF('14'!$B:$B,$D205,'14'!$L:$L)),0,SUMIF('14'!$B:$B,$D205,'14'!$L:$L)))))</f>
        <v/>
      </c>
      <c r="T205" s="36" t="str">
        <f>IF($D205="","",(IF($C205="","",IF(ISNA(SUMIF('15'!$V:$V,$C205,'15'!$AB:$AB)),0,SUMIF('15'!$V:$V,$C205,'15'!$AB:$AB)))-IF($D205="","",IF(ISNA(SUMIF('15'!$B:$B,$D205,'15'!$L:$L)),0,SUMIF('15'!$B:$B,$D205,'15'!$L:$L)))))</f>
        <v/>
      </c>
      <c r="U205" s="36" t="str">
        <f>IF($D205="","",(IF($C205="","",IF(ISNA(SUMIF('16'!$V:$V,$C205,'16'!$AB:$AB)),0,SUMIF('16'!$V:$V,$C205,'16'!$AB:$AB)))-IF($D205="","",IF(ISNA(SUMIF('16'!$B:$B,$D205,'16'!$L:$L)),0,SUMIF('16'!$B:$B,$D205,'16'!$L:$L)))))</f>
        <v/>
      </c>
      <c r="V205" s="36" t="str">
        <f>IF($D205="","",(IF($C205="","",IF(ISNA(SUMIF('17'!$V:$V,$C205,'17'!$AB:$AB)),0,SUMIF('17'!$V:$V,$C205,'17'!$AB:$AB)))-IF($D205="","",IF(ISNA(SUMIF('17'!$B:$B,$D205,'17'!$L:$L)),0,SUMIF('17'!$B:$B,$D205,'17'!$L:$L)))))</f>
        <v/>
      </c>
      <c r="W205" s="36" t="str">
        <f>IF($D205="","",(IF($C205="","",IF(ISNA(SUMIF('18'!$V:$V,$C205,'18'!$AB:$AB)),0,SUMIF('18'!$V:$V,$C205,'18'!$AB:$AB)))-IF($D205="","",IF(ISNA(SUMIF('18'!$B:$B,$D205,'18'!$L:$L)),0,SUMIF('18'!$B:$B,$D205,'18'!$L:$L)))))</f>
        <v/>
      </c>
      <c r="X205" s="36" t="str">
        <f>IF($D205="","",(IF($C205="","",IF(ISNA(SUMIF('19'!$V:$V,$C205,'19'!$AB:$AB)),0,SUMIF('19'!$V:$V,$C205,'19'!$AB:$AB)))-IF($D205="","",IF(ISNA(SUMIF('19'!$B:$B,$D205,'19'!$L:$L)),0,SUMIF('19'!$B:$B,$D205,'19'!$L:$L)))))</f>
        <v/>
      </c>
      <c r="Y205" s="36" t="str">
        <f>IF($D205="","",(IF($C205="","",IF(ISNA(SUMIF('20'!$V:$V,$C205,'20'!$AB:$AB)),0,SUMIF('20'!$V:$V,$C205,'20'!$AB:$AB)))-IF($D205="","",IF(ISNA(SUMIF('20'!$B:$B,$D205,'20'!$L:$L)),0,SUMIF('20'!$B:$B,$D205,'20'!$L:$L)))))</f>
        <v/>
      </c>
      <c r="Z205" s="36" t="str">
        <f>IF($D205="","",(IF($C205="","",IF(ISNA(SUMIF('21'!$V:$V,$C205,'21'!$AB:$AB)),0,SUMIF('21'!$V:$V,$C205,'21'!$AB:$AB)))-IF($D205="","",IF(ISNA(SUMIF('21'!$B:$B,$D205,'21'!$L:$L)),0,SUMIF('21'!$B:$B,$D205,'21'!$L:$L)))))</f>
        <v/>
      </c>
      <c r="AA205" s="36" t="str">
        <f>IF($D205="","",(IF($C205="","",IF(ISNA(SUMIF('22'!$V:$V,$C205,'22'!$AB:$AB)),0,SUMIF('22'!$V:$V,$C205,'22'!$AB:$AB)))-IF($D205="","",IF(ISNA(SUMIF('22'!$B:$B,$D205,'22'!$L:$L)),0,SUMIF('22'!$B:$B,$D205,'22'!$L:$L)))))</f>
        <v/>
      </c>
      <c r="AB205" s="36" t="str">
        <f>IF($D205="","",(IF($C205="","",IF(ISNA(SUMIF('23'!$V:$V,$C205,'23'!$AB:$AB)),0,SUMIF('23'!$V:$V,$C205,'23'!$AB:$AB)))-IF($D205="","",IF(ISNA(SUMIF('23'!$B:$B,$D205,'23'!$L:$L)),0,SUMIF('23'!$B:$B,$D205,'23'!$L:$L)))))</f>
        <v/>
      </c>
      <c r="AC205" s="36" t="str">
        <f>IF($D205="","",(IF($C205="","",IF(ISNA(SUMIF('24'!$V:$V,$C205,'24'!$AB:$AB)),0,SUMIF('24'!$V:$V,$C205,'24'!$AB:$AB)))-IF($D205="","",IF(ISNA(SUMIF('24'!$B:$B,$D205,'24'!$L:$L)),0,SUMIF('24'!$B:$B,$D205,'24'!$L:$L)))))</f>
        <v/>
      </c>
      <c r="AD205" s="36" t="str">
        <f>IF($D205="","",(IF($C205="","",IF(ISNA(SUMIF('25'!$V:$V,$C205,'25'!$AB:$AB)),0,SUMIF('25'!$V:$V,$C205,'25'!$AB:$AB)))-IF($D205="","",IF(ISNA(SUMIF('25'!$B:$B,$D205,'25'!$L:$L)),0,SUMIF('25'!$B:$B,$D205,'25'!$L:$L)))))</f>
        <v/>
      </c>
      <c r="AE205" s="36" t="str">
        <f>IF($D205="","",(IF($C205="","",IF(ISNA(SUMIF('26'!$V:$V,$C205,'26'!$AB:$AB)),0,SUMIF('26'!$V:$V,$C205,'26'!$AB:$AB)))-IF($D205="","",IF(ISNA(SUMIF('26'!$B:$B,$D205,'26'!$L:$L)),0,SUMIF('26'!$B:$B,$D205,'26'!$L:$L)))))</f>
        <v/>
      </c>
      <c r="AF205" s="36" t="str">
        <f>IF($D205="","",(IF($C205="","",IF(ISNA(SUMIF('27'!$V:$V,$C205,'27'!$AB:$AB)),0,SUMIF('27'!$V:$V,$C205,'27'!$AB:$AB)))-IF($D205="","",IF(ISNA(SUMIF('27'!$B:$B,$D205,'27'!$L:$L)),0,SUMIF('27'!$B:$B,$D205,'27'!$L:$L)))))</f>
        <v/>
      </c>
      <c r="AG205" s="36" t="str">
        <f>IF($D205="","",(IF($C205="","",IF(ISNA(SUMIF('28'!$V:$V,$C205,'28'!$AB:$AB)),0,SUMIF('28'!$V:$V,$C205,'28'!$AB:$AB)))-IF($D205="","",IF(ISNA(SUMIF('28'!$B:$B,$D205,'28'!$L:$L)),0,SUMIF('28'!$B:$B,$D205,'28'!$L:$L)))))</f>
        <v/>
      </c>
      <c r="AH205" s="36" t="str">
        <f>IF($D205="","",(IF($C205="","",IF(ISNA(SUMIF('29'!$V:$V,$C205,'29'!$AB:$AB)),0,SUMIF('29'!$V:$V,$C205,'29'!$AB:$AB)))-IF($D205="","",IF(ISNA(SUMIF('29'!$B:$B,$D205,'29'!$L:$L)),0,SUMIF('29'!$B:$B,$D205,'29'!$L:$L)))))</f>
        <v/>
      </c>
      <c r="AI205" s="36" t="str">
        <f>IF($D205="","",(IF($C205="","",IF(ISNA(SUMIF('30'!$V:$V,$C205,'30'!$AB:$AB)),0,SUMIF('30'!$V:$V,$C205,'30'!$AB:$AB)))-IF($D205="","",IF(ISNA(SUMIF('30'!$B:$B,$D205,'30'!$L:$L)),0,SUMIF('30'!$B:$B,$D205,'30'!$L:$L)))))</f>
        <v/>
      </c>
      <c r="AJ205" s="36" t="str">
        <f>IF($D205="","",(IF($C205="","",IF(ISNA(SUMIF('31'!$V:$V,$C205,'31'!$AB:$AB)),0,SUMIF('31'!$V:$V,$C205,'31'!$AB:$AB)))-IF($D205="","",IF(ISNA(SUMIF('31'!$B:$B,$D205,'31'!$L:$L)),0,SUMIF('31'!$B:$B,$D205,'31'!$L:$L)))))</f>
        <v/>
      </c>
      <c r="AK205" s="37" t="str">
        <f t="shared" si="10"/>
        <v/>
      </c>
      <c r="AL205" s="33" t="str">
        <f t="shared" si="11"/>
        <v/>
      </c>
    </row>
    <row r="206" spans="1:38" ht="17.399999999999999" hidden="1">
      <c r="A206" s="20">
        <v>94</v>
      </c>
      <c r="C206" s="41" t="str">
        <f>IF(D206="","",VLOOKUP('CUADRO GENERADO'!D206,'BASE DATOS CONDUCTORES'!B:C,2,FALSE))</f>
        <v/>
      </c>
      <c r="D206" s="30" t="str">
        <f>IFERROR(VLOOKUP(A206,'BASE DATOS CONDUCTORES'!$Y$4:$AB$1001,4,FALSE),"")</f>
        <v/>
      </c>
      <c r="E206" s="36" t="str">
        <f>IF(ISNA(VLOOKUP(D206,SALDOS!B:C,2,FALSE)),"",VLOOKUP(D206,SALDOS!B:C,2,FALSE))</f>
        <v/>
      </c>
      <c r="F206" s="36" t="str">
        <f>IF($D206="","",(IF($C206="","",IF(ISNA(SUMIF('1'!$V:$V,$C206,'1'!$AB:$AB)),0,SUMIF('1'!$V:$V,$C206,'1'!$AB:$AB)))-IF($D206="","",IF(ISNA(SUMIF('1'!$B:$B,$D206,'1'!$L:$L)),0,SUMIF('1'!$B:$B,$D206,'1'!$L:$L)))))</f>
        <v/>
      </c>
      <c r="G206" s="36" t="str">
        <f>IF($D206="","",(IF($C206="","",IF(ISNA(SUMIF('2'!$V:$V,$C206,'2'!$AB:$AB)),0,SUMIF('2'!$V:$V,$C206,'2'!$AB:$AB)))-IF($D206="","",IF(ISNA(SUMIF('2'!$B:$B,$D206,'2'!$L:$L)),0,SUMIF('2'!$B:$B,$D206,'2'!$L:$L)))))</f>
        <v/>
      </c>
      <c r="H206" s="36" t="str">
        <f>IF($D206="","",(IF($C206="","",IF(ISNA(SUMIF('3'!$V:$V,$C206,'3'!$AB:$AB)),0,SUMIF('3'!$V:$V,$C206,'3'!$AB:$AB)))-IF($D206="","",IF(ISNA(SUMIF('3'!$B:$B,$D206,'3'!$L:$L)),0,SUMIF('3'!$B:$B,$D206,'3'!$L:$L)))))</f>
        <v/>
      </c>
      <c r="I206" s="36" t="str">
        <f>IF($D206="","",(IF($C206="","",IF(ISNA(SUMIF('4'!$V:$V,$C206,'4'!$AB:$AB)),0,SUMIF('4'!$V:$V,$C206,'4'!$AB:$AB)))-IF($D206="","",IF(ISNA(SUMIF('4'!$B:$B,$D206,'4'!$L:$L)),0,SUMIF('4'!$B:$B,$D206,'4'!$L:$L)))))</f>
        <v/>
      </c>
      <c r="J206" s="36" t="str">
        <f>IF($D206="","",(IF($C206="","",IF(ISNA(SUMIF('5'!$V:$V,$C206,'5'!$AB:$AB)),0,SUMIF('5'!$V:$V,$C206,'5'!$AB:$AB)))-IF($D206="","",IF(ISNA(SUMIF('5'!$B:$B,$D206,'5'!$L:$L)),0,SUMIF('5'!$B:$B,$D206,'5'!$L:$L)))))</f>
        <v/>
      </c>
      <c r="K206" s="36" t="str">
        <f>IF($D206="","",(IF($C206="","",IF(ISNA(SUMIF('6'!$V:$V,$C206,'6'!$AB:$AB)),0,SUMIF('6'!$V:$V,$C206,'6'!$AB:$AB)))-IF($D206="","",IF(ISNA(SUMIF('6'!$B:$B,$D206,'6'!$L:$L)),0,SUMIF('6'!$B:$B,$D206,'6'!$L:$L)))))</f>
        <v/>
      </c>
      <c r="L206" s="36" t="str">
        <f>IF($D206="","",(IF($C206="","",IF(ISNA(SUMIF('7'!$V:$V,$C206,'7'!$AB:$AB)),0,SUMIF('7'!$V:$V,$C206,'7'!$AB:$AB)))-IF($D206="","",IF(ISNA(SUMIF('7'!$B:$B,$D206,'7'!$L:$L)),0,SUMIF('7'!$B:$B,$D206,'7'!$L:$L)))))</f>
        <v/>
      </c>
      <c r="M206" s="36" t="str">
        <f>IF($D206="","",(IF($C206="","",IF(ISNA(SUMIF('8'!$V:$V,$C206,'8'!$AB:$AB)),0,SUMIF('8'!$V:$V,$C206,'8'!$AB:$AB)))-IF($D206="","",IF(ISNA(SUMIF('8'!$B:$B,$D206,'8'!$L:$L)),0,SUMIF('8'!$B:$B,$D206,'8'!$L:$L)))))</f>
        <v/>
      </c>
      <c r="N206" s="36" t="str">
        <f>IF($D206="","",(IF($C206="","",IF(ISNA(SUMIF('9'!$V:$V,$C206,'9'!$AB:$AB)),0,SUMIF('9'!$V:$V,$C206,'9'!$AB:$AB)))-IF($D206="","",IF(ISNA(SUMIF('9'!$B:$B,$D206,'9'!$L:$L)),0,SUMIF('9'!$B:$B,$D206,'9'!$L:$L)))))</f>
        <v/>
      </c>
      <c r="O206" s="36" t="str">
        <f>IF($D206="","",(IF($C206="","",IF(ISNA(SUMIF('10'!$V:$V,$C206,'10'!$AB:$AB)),0,SUMIF('10'!$V:$V,$C206,'10'!$AB:$AB)))-IF($D206="","",IF(ISNA(SUMIF('10'!$B:$B,$D206,'10'!$L:$L)),0,SUMIF('10'!$B:$B,$D206,'10'!$L:$L)))))</f>
        <v/>
      </c>
      <c r="P206" s="36" t="str">
        <f>IF($D206="","",(IF($C206="","",IF(ISNA(SUMIF('11'!$V:$V,$C206,'11'!$AB:$AB)),0,SUMIF('11'!$V:$V,$C206,'11'!$AB:$AB)))-IF($D206="","",IF(ISNA(SUMIF('11'!$B:$B,$D206,'11'!$L:$L)),0,SUMIF('11'!$B:$B,$D206,'11'!$L:$L)))))</f>
        <v/>
      </c>
      <c r="Q206" s="36" t="str">
        <f>IF($D206="","",(IF($C206="","",IF(ISNA(SUMIF('12'!$V:$V,$C206,'12'!$AB:$AB)),0,SUMIF('12'!$V:$V,$C206,'12'!$AB:$AB)))-IF($D206="","",IF(ISNA(SUMIF('12'!$B:$B,$D206,'12'!$L:$L)),0,SUMIF('12'!$B:$B,$D206,'12'!$L:$L)))))</f>
        <v/>
      </c>
      <c r="R206" s="36" t="str">
        <f>IF($D206="","",(IF($C206="","",IF(ISNA(SUMIF('13'!$V:$V,$C206,'13'!$AB:$AB)),0,SUMIF('13'!$V:$V,$C206,'13'!$AB:$AB)))-IF($D206="","",IF(ISNA(SUMIF('13'!$B:$B,$D206,'13'!$L:$L)),0,SUMIF('13'!$B:$B,$D206,'13'!$L:$L)))))</f>
        <v/>
      </c>
      <c r="S206" s="36" t="str">
        <f>IF($D206="","",(IF($C206="","",IF(ISNA(SUMIF('14'!$V:$V,$C206,'14'!$AB:$AB)),0,SUMIF('14'!$V:$V,$C206,'14'!$AB:$AB)))-IF($D206="","",IF(ISNA(SUMIF('14'!$B:$B,$D206,'14'!$L:$L)),0,SUMIF('14'!$B:$B,$D206,'14'!$L:$L)))))</f>
        <v/>
      </c>
      <c r="T206" s="36" t="str">
        <f>IF($D206="","",(IF($C206="","",IF(ISNA(SUMIF('15'!$V:$V,$C206,'15'!$AB:$AB)),0,SUMIF('15'!$V:$V,$C206,'15'!$AB:$AB)))-IF($D206="","",IF(ISNA(SUMIF('15'!$B:$B,$D206,'15'!$L:$L)),0,SUMIF('15'!$B:$B,$D206,'15'!$L:$L)))))</f>
        <v/>
      </c>
      <c r="U206" s="36" t="str">
        <f>IF($D206="","",(IF($C206="","",IF(ISNA(SUMIF('16'!$V:$V,$C206,'16'!$AB:$AB)),0,SUMIF('16'!$V:$V,$C206,'16'!$AB:$AB)))-IF($D206="","",IF(ISNA(SUMIF('16'!$B:$B,$D206,'16'!$L:$L)),0,SUMIF('16'!$B:$B,$D206,'16'!$L:$L)))))</f>
        <v/>
      </c>
      <c r="V206" s="36" t="str">
        <f>IF($D206="","",(IF($C206="","",IF(ISNA(SUMIF('17'!$V:$V,$C206,'17'!$AB:$AB)),0,SUMIF('17'!$V:$V,$C206,'17'!$AB:$AB)))-IF($D206="","",IF(ISNA(SUMIF('17'!$B:$B,$D206,'17'!$L:$L)),0,SUMIF('17'!$B:$B,$D206,'17'!$L:$L)))))</f>
        <v/>
      </c>
      <c r="W206" s="36" t="str">
        <f>IF($D206="","",(IF($C206="","",IF(ISNA(SUMIF('18'!$V:$V,$C206,'18'!$AB:$AB)),0,SUMIF('18'!$V:$V,$C206,'18'!$AB:$AB)))-IF($D206="","",IF(ISNA(SUMIF('18'!$B:$B,$D206,'18'!$L:$L)),0,SUMIF('18'!$B:$B,$D206,'18'!$L:$L)))))</f>
        <v/>
      </c>
      <c r="X206" s="36" t="str">
        <f>IF($D206="","",(IF($C206="","",IF(ISNA(SUMIF('19'!$V:$V,$C206,'19'!$AB:$AB)),0,SUMIF('19'!$V:$V,$C206,'19'!$AB:$AB)))-IF($D206="","",IF(ISNA(SUMIF('19'!$B:$B,$D206,'19'!$L:$L)),0,SUMIF('19'!$B:$B,$D206,'19'!$L:$L)))))</f>
        <v/>
      </c>
      <c r="Y206" s="36" t="str">
        <f>IF($D206="","",(IF($C206="","",IF(ISNA(SUMIF('20'!$V:$V,$C206,'20'!$AB:$AB)),0,SUMIF('20'!$V:$V,$C206,'20'!$AB:$AB)))-IF($D206="","",IF(ISNA(SUMIF('20'!$B:$B,$D206,'20'!$L:$L)),0,SUMIF('20'!$B:$B,$D206,'20'!$L:$L)))))</f>
        <v/>
      </c>
      <c r="Z206" s="36" t="str">
        <f>IF($D206="","",(IF($C206="","",IF(ISNA(SUMIF('21'!$V:$V,$C206,'21'!$AB:$AB)),0,SUMIF('21'!$V:$V,$C206,'21'!$AB:$AB)))-IF($D206="","",IF(ISNA(SUMIF('21'!$B:$B,$D206,'21'!$L:$L)),0,SUMIF('21'!$B:$B,$D206,'21'!$L:$L)))))</f>
        <v/>
      </c>
      <c r="AA206" s="36" t="str">
        <f>IF($D206="","",(IF($C206="","",IF(ISNA(SUMIF('22'!$V:$V,$C206,'22'!$AB:$AB)),0,SUMIF('22'!$V:$V,$C206,'22'!$AB:$AB)))-IF($D206="","",IF(ISNA(SUMIF('22'!$B:$B,$D206,'22'!$L:$L)),0,SUMIF('22'!$B:$B,$D206,'22'!$L:$L)))))</f>
        <v/>
      </c>
      <c r="AB206" s="36" t="str">
        <f>IF($D206="","",(IF($C206="","",IF(ISNA(SUMIF('23'!$V:$V,$C206,'23'!$AB:$AB)),0,SUMIF('23'!$V:$V,$C206,'23'!$AB:$AB)))-IF($D206="","",IF(ISNA(SUMIF('23'!$B:$B,$D206,'23'!$L:$L)),0,SUMIF('23'!$B:$B,$D206,'23'!$L:$L)))))</f>
        <v/>
      </c>
      <c r="AC206" s="36" t="str">
        <f>IF($D206="","",(IF($C206="","",IF(ISNA(SUMIF('24'!$V:$V,$C206,'24'!$AB:$AB)),0,SUMIF('24'!$V:$V,$C206,'24'!$AB:$AB)))-IF($D206="","",IF(ISNA(SUMIF('24'!$B:$B,$D206,'24'!$L:$L)),0,SUMIF('24'!$B:$B,$D206,'24'!$L:$L)))))</f>
        <v/>
      </c>
      <c r="AD206" s="36" t="str">
        <f>IF($D206="","",(IF($C206="","",IF(ISNA(SUMIF('25'!$V:$V,$C206,'25'!$AB:$AB)),0,SUMIF('25'!$V:$V,$C206,'25'!$AB:$AB)))-IF($D206="","",IF(ISNA(SUMIF('25'!$B:$B,$D206,'25'!$L:$L)),0,SUMIF('25'!$B:$B,$D206,'25'!$L:$L)))))</f>
        <v/>
      </c>
      <c r="AE206" s="36" t="str">
        <f>IF($D206="","",(IF($C206="","",IF(ISNA(SUMIF('26'!$V:$V,$C206,'26'!$AB:$AB)),0,SUMIF('26'!$V:$V,$C206,'26'!$AB:$AB)))-IF($D206="","",IF(ISNA(SUMIF('26'!$B:$B,$D206,'26'!$L:$L)),0,SUMIF('26'!$B:$B,$D206,'26'!$L:$L)))))</f>
        <v/>
      </c>
      <c r="AF206" s="36" t="str">
        <f>IF($D206="","",(IF($C206="","",IF(ISNA(SUMIF('27'!$V:$V,$C206,'27'!$AB:$AB)),0,SUMIF('27'!$V:$V,$C206,'27'!$AB:$AB)))-IF($D206="","",IF(ISNA(SUMIF('27'!$B:$B,$D206,'27'!$L:$L)),0,SUMIF('27'!$B:$B,$D206,'27'!$L:$L)))))</f>
        <v/>
      </c>
      <c r="AG206" s="36" t="str">
        <f>IF($D206="","",(IF($C206="","",IF(ISNA(SUMIF('28'!$V:$V,$C206,'28'!$AB:$AB)),0,SUMIF('28'!$V:$V,$C206,'28'!$AB:$AB)))-IF($D206="","",IF(ISNA(SUMIF('28'!$B:$B,$D206,'28'!$L:$L)),0,SUMIF('28'!$B:$B,$D206,'28'!$L:$L)))))</f>
        <v/>
      </c>
      <c r="AH206" s="36" t="str">
        <f>IF($D206="","",(IF($C206="","",IF(ISNA(SUMIF('29'!$V:$V,$C206,'29'!$AB:$AB)),0,SUMIF('29'!$V:$V,$C206,'29'!$AB:$AB)))-IF($D206="","",IF(ISNA(SUMIF('29'!$B:$B,$D206,'29'!$L:$L)),0,SUMIF('29'!$B:$B,$D206,'29'!$L:$L)))))</f>
        <v/>
      </c>
      <c r="AI206" s="36" t="str">
        <f>IF($D206="","",(IF($C206="","",IF(ISNA(SUMIF('30'!$V:$V,$C206,'30'!$AB:$AB)),0,SUMIF('30'!$V:$V,$C206,'30'!$AB:$AB)))-IF($D206="","",IF(ISNA(SUMIF('30'!$B:$B,$D206,'30'!$L:$L)),0,SUMIF('30'!$B:$B,$D206,'30'!$L:$L)))))</f>
        <v/>
      </c>
      <c r="AJ206" s="36" t="str">
        <f>IF($D206="","",(IF($C206="","",IF(ISNA(SUMIF('31'!$V:$V,$C206,'31'!$AB:$AB)),0,SUMIF('31'!$V:$V,$C206,'31'!$AB:$AB)))-IF($D206="","",IF(ISNA(SUMIF('31'!$B:$B,$D206,'31'!$L:$L)),0,SUMIF('31'!$B:$B,$D206,'31'!$L:$L)))))</f>
        <v/>
      </c>
      <c r="AK206" s="37" t="str">
        <f t="shared" si="10"/>
        <v/>
      </c>
      <c r="AL206" s="33" t="str">
        <f t="shared" si="11"/>
        <v/>
      </c>
    </row>
    <row r="207" spans="1:38" ht="17.399999999999999" hidden="1">
      <c r="A207" s="20">
        <v>95</v>
      </c>
      <c r="C207" s="41" t="str">
        <f>IF(D207="","",VLOOKUP('CUADRO GENERADO'!D207,'BASE DATOS CONDUCTORES'!B:C,2,FALSE))</f>
        <v/>
      </c>
      <c r="D207" s="30" t="str">
        <f>IFERROR(VLOOKUP(A207,'BASE DATOS CONDUCTORES'!$Y$4:$AB$1001,4,FALSE),"")</f>
        <v/>
      </c>
      <c r="E207" s="36" t="str">
        <f>IF(ISNA(VLOOKUP(D207,SALDOS!B:C,2,FALSE)),"",VLOOKUP(D207,SALDOS!B:C,2,FALSE))</f>
        <v/>
      </c>
      <c r="F207" s="36" t="str">
        <f>IF($D207="","",(IF($C207="","",IF(ISNA(SUMIF('1'!$V:$V,$C207,'1'!$AB:$AB)),0,SUMIF('1'!$V:$V,$C207,'1'!$AB:$AB)))-IF($D207="","",IF(ISNA(SUMIF('1'!$B:$B,$D207,'1'!$L:$L)),0,SUMIF('1'!$B:$B,$D207,'1'!$L:$L)))))</f>
        <v/>
      </c>
      <c r="G207" s="36" t="str">
        <f>IF($D207="","",(IF($C207="","",IF(ISNA(SUMIF('2'!$V:$V,$C207,'2'!$AB:$AB)),0,SUMIF('2'!$V:$V,$C207,'2'!$AB:$AB)))-IF($D207="","",IF(ISNA(SUMIF('2'!$B:$B,$D207,'2'!$L:$L)),0,SUMIF('2'!$B:$B,$D207,'2'!$L:$L)))))</f>
        <v/>
      </c>
      <c r="H207" s="36" t="str">
        <f>IF($D207="","",(IF($C207="","",IF(ISNA(SUMIF('3'!$V:$V,$C207,'3'!$AB:$AB)),0,SUMIF('3'!$V:$V,$C207,'3'!$AB:$AB)))-IF($D207="","",IF(ISNA(SUMIF('3'!$B:$B,$D207,'3'!$L:$L)),0,SUMIF('3'!$B:$B,$D207,'3'!$L:$L)))))</f>
        <v/>
      </c>
      <c r="I207" s="36" t="str">
        <f>IF($D207="","",(IF($C207="","",IF(ISNA(SUMIF('4'!$V:$V,$C207,'4'!$AB:$AB)),0,SUMIF('4'!$V:$V,$C207,'4'!$AB:$AB)))-IF($D207="","",IF(ISNA(SUMIF('4'!$B:$B,$D207,'4'!$L:$L)),0,SUMIF('4'!$B:$B,$D207,'4'!$L:$L)))))</f>
        <v/>
      </c>
      <c r="J207" s="36" t="str">
        <f>IF($D207="","",(IF($C207="","",IF(ISNA(SUMIF('5'!$V:$V,$C207,'5'!$AB:$AB)),0,SUMIF('5'!$V:$V,$C207,'5'!$AB:$AB)))-IF($D207="","",IF(ISNA(SUMIF('5'!$B:$B,$D207,'5'!$L:$L)),0,SUMIF('5'!$B:$B,$D207,'5'!$L:$L)))))</f>
        <v/>
      </c>
      <c r="K207" s="36" t="str">
        <f>IF($D207="","",(IF($C207="","",IF(ISNA(SUMIF('6'!$V:$V,$C207,'6'!$AB:$AB)),0,SUMIF('6'!$V:$V,$C207,'6'!$AB:$AB)))-IF($D207="","",IF(ISNA(SUMIF('6'!$B:$B,$D207,'6'!$L:$L)),0,SUMIF('6'!$B:$B,$D207,'6'!$L:$L)))))</f>
        <v/>
      </c>
      <c r="L207" s="36" t="str">
        <f>IF($D207="","",(IF($C207="","",IF(ISNA(SUMIF('7'!$V:$V,$C207,'7'!$AB:$AB)),0,SUMIF('7'!$V:$V,$C207,'7'!$AB:$AB)))-IF($D207="","",IF(ISNA(SUMIF('7'!$B:$B,$D207,'7'!$L:$L)),0,SUMIF('7'!$B:$B,$D207,'7'!$L:$L)))))</f>
        <v/>
      </c>
      <c r="M207" s="36" t="str">
        <f>IF($D207="","",(IF($C207="","",IF(ISNA(SUMIF('8'!$V:$V,$C207,'8'!$AB:$AB)),0,SUMIF('8'!$V:$V,$C207,'8'!$AB:$AB)))-IF($D207="","",IF(ISNA(SUMIF('8'!$B:$B,$D207,'8'!$L:$L)),0,SUMIF('8'!$B:$B,$D207,'8'!$L:$L)))))</f>
        <v/>
      </c>
      <c r="N207" s="36" t="str">
        <f>IF($D207="","",(IF($C207="","",IF(ISNA(SUMIF('9'!$V:$V,$C207,'9'!$AB:$AB)),0,SUMIF('9'!$V:$V,$C207,'9'!$AB:$AB)))-IF($D207="","",IF(ISNA(SUMIF('9'!$B:$B,$D207,'9'!$L:$L)),0,SUMIF('9'!$B:$B,$D207,'9'!$L:$L)))))</f>
        <v/>
      </c>
      <c r="O207" s="36" t="str">
        <f>IF($D207="","",(IF($C207="","",IF(ISNA(SUMIF('10'!$V:$V,$C207,'10'!$AB:$AB)),0,SUMIF('10'!$V:$V,$C207,'10'!$AB:$AB)))-IF($D207="","",IF(ISNA(SUMIF('10'!$B:$B,$D207,'10'!$L:$L)),0,SUMIF('10'!$B:$B,$D207,'10'!$L:$L)))))</f>
        <v/>
      </c>
      <c r="P207" s="36" t="str">
        <f>IF($D207="","",(IF($C207="","",IF(ISNA(SUMIF('11'!$V:$V,$C207,'11'!$AB:$AB)),0,SUMIF('11'!$V:$V,$C207,'11'!$AB:$AB)))-IF($D207="","",IF(ISNA(SUMIF('11'!$B:$B,$D207,'11'!$L:$L)),0,SUMIF('11'!$B:$B,$D207,'11'!$L:$L)))))</f>
        <v/>
      </c>
      <c r="Q207" s="36" t="str">
        <f>IF($D207="","",(IF($C207="","",IF(ISNA(SUMIF('12'!$V:$V,$C207,'12'!$AB:$AB)),0,SUMIF('12'!$V:$V,$C207,'12'!$AB:$AB)))-IF($D207="","",IF(ISNA(SUMIF('12'!$B:$B,$D207,'12'!$L:$L)),0,SUMIF('12'!$B:$B,$D207,'12'!$L:$L)))))</f>
        <v/>
      </c>
      <c r="R207" s="36" t="str">
        <f>IF($D207="","",(IF($C207="","",IF(ISNA(SUMIF('13'!$V:$V,$C207,'13'!$AB:$AB)),0,SUMIF('13'!$V:$V,$C207,'13'!$AB:$AB)))-IF($D207="","",IF(ISNA(SUMIF('13'!$B:$B,$D207,'13'!$L:$L)),0,SUMIF('13'!$B:$B,$D207,'13'!$L:$L)))))</f>
        <v/>
      </c>
      <c r="S207" s="36" t="str">
        <f>IF($D207="","",(IF($C207="","",IF(ISNA(SUMIF('14'!$V:$V,$C207,'14'!$AB:$AB)),0,SUMIF('14'!$V:$V,$C207,'14'!$AB:$AB)))-IF($D207="","",IF(ISNA(SUMIF('14'!$B:$B,$D207,'14'!$L:$L)),0,SUMIF('14'!$B:$B,$D207,'14'!$L:$L)))))</f>
        <v/>
      </c>
      <c r="T207" s="36" t="str">
        <f>IF($D207="","",(IF($C207="","",IF(ISNA(SUMIF('15'!$V:$V,$C207,'15'!$AB:$AB)),0,SUMIF('15'!$V:$V,$C207,'15'!$AB:$AB)))-IF($D207="","",IF(ISNA(SUMIF('15'!$B:$B,$D207,'15'!$L:$L)),0,SUMIF('15'!$B:$B,$D207,'15'!$L:$L)))))</f>
        <v/>
      </c>
      <c r="U207" s="36" t="str">
        <f>IF($D207="","",(IF($C207="","",IF(ISNA(SUMIF('16'!$V:$V,$C207,'16'!$AB:$AB)),0,SUMIF('16'!$V:$V,$C207,'16'!$AB:$AB)))-IF($D207="","",IF(ISNA(SUMIF('16'!$B:$B,$D207,'16'!$L:$L)),0,SUMIF('16'!$B:$B,$D207,'16'!$L:$L)))))</f>
        <v/>
      </c>
      <c r="V207" s="36" t="str">
        <f>IF($D207="","",(IF($C207="","",IF(ISNA(SUMIF('17'!$V:$V,$C207,'17'!$AB:$AB)),0,SUMIF('17'!$V:$V,$C207,'17'!$AB:$AB)))-IF($D207="","",IF(ISNA(SUMIF('17'!$B:$B,$D207,'17'!$L:$L)),0,SUMIF('17'!$B:$B,$D207,'17'!$L:$L)))))</f>
        <v/>
      </c>
      <c r="W207" s="36" t="str">
        <f>IF($D207="","",(IF($C207="","",IF(ISNA(SUMIF('18'!$V:$V,$C207,'18'!$AB:$AB)),0,SUMIF('18'!$V:$V,$C207,'18'!$AB:$AB)))-IF($D207="","",IF(ISNA(SUMIF('18'!$B:$B,$D207,'18'!$L:$L)),0,SUMIF('18'!$B:$B,$D207,'18'!$L:$L)))))</f>
        <v/>
      </c>
      <c r="X207" s="36" t="str">
        <f>IF($D207="","",(IF($C207="","",IF(ISNA(SUMIF('19'!$V:$V,$C207,'19'!$AB:$AB)),0,SUMIF('19'!$V:$V,$C207,'19'!$AB:$AB)))-IF($D207="","",IF(ISNA(SUMIF('19'!$B:$B,$D207,'19'!$L:$L)),0,SUMIF('19'!$B:$B,$D207,'19'!$L:$L)))))</f>
        <v/>
      </c>
      <c r="Y207" s="36" t="str">
        <f>IF($D207="","",(IF($C207="","",IF(ISNA(SUMIF('20'!$V:$V,$C207,'20'!$AB:$AB)),0,SUMIF('20'!$V:$V,$C207,'20'!$AB:$AB)))-IF($D207="","",IF(ISNA(SUMIF('20'!$B:$B,$D207,'20'!$L:$L)),0,SUMIF('20'!$B:$B,$D207,'20'!$L:$L)))))</f>
        <v/>
      </c>
      <c r="Z207" s="36" t="str">
        <f>IF($D207="","",(IF($C207="","",IF(ISNA(SUMIF('21'!$V:$V,$C207,'21'!$AB:$AB)),0,SUMIF('21'!$V:$V,$C207,'21'!$AB:$AB)))-IF($D207="","",IF(ISNA(SUMIF('21'!$B:$B,$D207,'21'!$L:$L)),0,SUMIF('21'!$B:$B,$D207,'21'!$L:$L)))))</f>
        <v/>
      </c>
      <c r="AA207" s="36" t="str">
        <f>IF($D207="","",(IF($C207="","",IF(ISNA(SUMIF('22'!$V:$V,$C207,'22'!$AB:$AB)),0,SUMIF('22'!$V:$V,$C207,'22'!$AB:$AB)))-IF($D207="","",IF(ISNA(SUMIF('22'!$B:$B,$D207,'22'!$L:$L)),0,SUMIF('22'!$B:$B,$D207,'22'!$L:$L)))))</f>
        <v/>
      </c>
      <c r="AB207" s="36" t="str">
        <f>IF($D207="","",(IF($C207="","",IF(ISNA(SUMIF('23'!$V:$V,$C207,'23'!$AB:$AB)),0,SUMIF('23'!$V:$V,$C207,'23'!$AB:$AB)))-IF($D207="","",IF(ISNA(SUMIF('23'!$B:$B,$D207,'23'!$L:$L)),0,SUMIF('23'!$B:$B,$D207,'23'!$L:$L)))))</f>
        <v/>
      </c>
      <c r="AC207" s="36" t="str">
        <f>IF($D207="","",(IF($C207="","",IF(ISNA(SUMIF('24'!$V:$V,$C207,'24'!$AB:$AB)),0,SUMIF('24'!$V:$V,$C207,'24'!$AB:$AB)))-IF($D207="","",IF(ISNA(SUMIF('24'!$B:$B,$D207,'24'!$L:$L)),0,SUMIF('24'!$B:$B,$D207,'24'!$L:$L)))))</f>
        <v/>
      </c>
      <c r="AD207" s="36" t="str">
        <f>IF($D207="","",(IF($C207="","",IF(ISNA(SUMIF('25'!$V:$V,$C207,'25'!$AB:$AB)),0,SUMIF('25'!$V:$V,$C207,'25'!$AB:$AB)))-IF($D207="","",IF(ISNA(SUMIF('25'!$B:$B,$D207,'25'!$L:$L)),0,SUMIF('25'!$B:$B,$D207,'25'!$L:$L)))))</f>
        <v/>
      </c>
      <c r="AE207" s="36" t="str">
        <f>IF($D207="","",(IF($C207="","",IF(ISNA(SUMIF('26'!$V:$V,$C207,'26'!$AB:$AB)),0,SUMIF('26'!$V:$V,$C207,'26'!$AB:$AB)))-IF($D207="","",IF(ISNA(SUMIF('26'!$B:$B,$D207,'26'!$L:$L)),0,SUMIF('26'!$B:$B,$D207,'26'!$L:$L)))))</f>
        <v/>
      </c>
      <c r="AF207" s="36" t="str">
        <f>IF($D207="","",(IF($C207="","",IF(ISNA(SUMIF('27'!$V:$V,$C207,'27'!$AB:$AB)),0,SUMIF('27'!$V:$V,$C207,'27'!$AB:$AB)))-IF($D207="","",IF(ISNA(SUMIF('27'!$B:$B,$D207,'27'!$L:$L)),0,SUMIF('27'!$B:$B,$D207,'27'!$L:$L)))))</f>
        <v/>
      </c>
      <c r="AG207" s="36" t="str">
        <f>IF($D207="","",(IF($C207="","",IF(ISNA(SUMIF('28'!$V:$V,$C207,'28'!$AB:$AB)),0,SUMIF('28'!$V:$V,$C207,'28'!$AB:$AB)))-IF($D207="","",IF(ISNA(SUMIF('28'!$B:$B,$D207,'28'!$L:$L)),0,SUMIF('28'!$B:$B,$D207,'28'!$L:$L)))))</f>
        <v/>
      </c>
      <c r="AH207" s="36" t="str">
        <f>IF($D207="","",(IF($C207="","",IF(ISNA(SUMIF('29'!$V:$V,$C207,'29'!$AB:$AB)),0,SUMIF('29'!$V:$V,$C207,'29'!$AB:$AB)))-IF($D207="","",IF(ISNA(SUMIF('29'!$B:$B,$D207,'29'!$L:$L)),0,SUMIF('29'!$B:$B,$D207,'29'!$L:$L)))))</f>
        <v/>
      </c>
      <c r="AI207" s="36" t="str">
        <f>IF($D207="","",(IF($C207="","",IF(ISNA(SUMIF('30'!$V:$V,$C207,'30'!$AB:$AB)),0,SUMIF('30'!$V:$V,$C207,'30'!$AB:$AB)))-IF($D207="","",IF(ISNA(SUMIF('30'!$B:$B,$D207,'30'!$L:$L)),0,SUMIF('30'!$B:$B,$D207,'30'!$L:$L)))))</f>
        <v/>
      </c>
      <c r="AJ207" s="36" t="str">
        <f>IF($D207="","",(IF($C207="","",IF(ISNA(SUMIF('31'!$V:$V,$C207,'31'!$AB:$AB)),0,SUMIF('31'!$V:$V,$C207,'31'!$AB:$AB)))-IF($D207="","",IF(ISNA(SUMIF('31'!$B:$B,$D207,'31'!$L:$L)),0,SUMIF('31'!$B:$B,$D207,'31'!$L:$L)))))</f>
        <v/>
      </c>
      <c r="AK207" s="37" t="str">
        <f t="shared" si="10"/>
        <v/>
      </c>
      <c r="AL207" s="33" t="str">
        <f t="shared" si="11"/>
        <v/>
      </c>
    </row>
    <row r="208" spans="1:38" ht="17.399999999999999" hidden="1">
      <c r="A208" s="20">
        <v>96</v>
      </c>
      <c r="C208" s="41" t="str">
        <f>IF(D208="","",VLOOKUP('CUADRO GENERADO'!D208,'BASE DATOS CONDUCTORES'!B:C,2,FALSE))</f>
        <v/>
      </c>
      <c r="D208" s="30" t="str">
        <f>IFERROR(VLOOKUP(A208,'BASE DATOS CONDUCTORES'!$Y$4:$AB$1001,4,FALSE),"")</f>
        <v/>
      </c>
      <c r="E208" s="36" t="str">
        <f>IF(ISNA(VLOOKUP(D208,SALDOS!B:C,2,FALSE)),"",VLOOKUP(D208,SALDOS!B:C,2,FALSE))</f>
        <v/>
      </c>
      <c r="F208" s="36" t="str">
        <f>IF($D208="","",(IF($C208="","",IF(ISNA(SUMIF('1'!$V:$V,$C208,'1'!$AB:$AB)),0,SUMIF('1'!$V:$V,$C208,'1'!$AB:$AB)))-IF($D208="","",IF(ISNA(SUMIF('1'!$B:$B,$D208,'1'!$L:$L)),0,SUMIF('1'!$B:$B,$D208,'1'!$L:$L)))))</f>
        <v/>
      </c>
      <c r="G208" s="36" t="str">
        <f>IF($D208="","",(IF($C208="","",IF(ISNA(SUMIF('2'!$V:$V,$C208,'2'!$AB:$AB)),0,SUMIF('2'!$V:$V,$C208,'2'!$AB:$AB)))-IF($D208="","",IF(ISNA(SUMIF('2'!$B:$B,$D208,'2'!$L:$L)),0,SUMIF('2'!$B:$B,$D208,'2'!$L:$L)))))</f>
        <v/>
      </c>
      <c r="H208" s="36" t="str">
        <f>IF($D208="","",(IF($C208="","",IF(ISNA(SUMIF('3'!$V:$V,$C208,'3'!$AB:$AB)),0,SUMIF('3'!$V:$V,$C208,'3'!$AB:$AB)))-IF($D208="","",IF(ISNA(SUMIF('3'!$B:$B,$D208,'3'!$L:$L)),0,SUMIF('3'!$B:$B,$D208,'3'!$L:$L)))))</f>
        <v/>
      </c>
      <c r="I208" s="36" t="str">
        <f>IF($D208="","",(IF($C208="","",IF(ISNA(SUMIF('4'!$V:$V,$C208,'4'!$AB:$AB)),0,SUMIF('4'!$V:$V,$C208,'4'!$AB:$AB)))-IF($D208="","",IF(ISNA(SUMIF('4'!$B:$B,$D208,'4'!$L:$L)),0,SUMIF('4'!$B:$B,$D208,'4'!$L:$L)))))</f>
        <v/>
      </c>
      <c r="J208" s="36" t="str">
        <f>IF($D208="","",(IF($C208="","",IF(ISNA(SUMIF('5'!$V:$V,$C208,'5'!$AB:$AB)),0,SUMIF('5'!$V:$V,$C208,'5'!$AB:$AB)))-IF($D208="","",IF(ISNA(SUMIF('5'!$B:$B,$D208,'5'!$L:$L)),0,SUMIF('5'!$B:$B,$D208,'5'!$L:$L)))))</f>
        <v/>
      </c>
      <c r="K208" s="36" t="str">
        <f>IF($D208="","",(IF($C208="","",IF(ISNA(SUMIF('6'!$V:$V,$C208,'6'!$AB:$AB)),0,SUMIF('6'!$V:$V,$C208,'6'!$AB:$AB)))-IF($D208="","",IF(ISNA(SUMIF('6'!$B:$B,$D208,'6'!$L:$L)),0,SUMIF('6'!$B:$B,$D208,'6'!$L:$L)))))</f>
        <v/>
      </c>
      <c r="L208" s="36" t="str">
        <f>IF($D208="","",(IF($C208="","",IF(ISNA(SUMIF('7'!$V:$V,$C208,'7'!$AB:$AB)),0,SUMIF('7'!$V:$V,$C208,'7'!$AB:$AB)))-IF($D208="","",IF(ISNA(SUMIF('7'!$B:$B,$D208,'7'!$L:$L)),0,SUMIF('7'!$B:$B,$D208,'7'!$L:$L)))))</f>
        <v/>
      </c>
      <c r="M208" s="36" t="str">
        <f>IF($D208="","",(IF($C208="","",IF(ISNA(SUMIF('8'!$V:$V,$C208,'8'!$AB:$AB)),0,SUMIF('8'!$V:$V,$C208,'8'!$AB:$AB)))-IF($D208="","",IF(ISNA(SUMIF('8'!$B:$B,$D208,'8'!$L:$L)),0,SUMIF('8'!$B:$B,$D208,'8'!$L:$L)))))</f>
        <v/>
      </c>
      <c r="N208" s="36" t="str">
        <f>IF($D208="","",(IF($C208="","",IF(ISNA(SUMIF('9'!$V:$V,$C208,'9'!$AB:$AB)),0,SUMIF('9'!$V:$V,$C208,'9'!$AB:$AB)))-IF($D208="","",IF(ISNA(SUMIF('9'!$B:$B,$D208,'9'!$L:$L)),0,SUMIF('9'!$B:$B,$D208,'9'!$L:$L)))))</f>
        <v/>
      </c>
      <c r="O208" s="36" t="str">
        <f>IF($D208="","",(IF($C208="","",IF(ISNA(SUMIF('10'!$V:$V,$C208,'10'!$AB:$AB)),0,SUMIF('10'!$V:$V,$C208,'10'!$AB:$AB)))-IF($D208="","",IF(ISNA(SUMIF('10'!$B:$B,$D208,'10'!$L:$L)),0,SUMIF('10'!$B:$B,$D208,'10'!$L:$L)))))</f>
        <v/>
      </c>
      <c r="P208" s="36" t="str">
        <f>IF($D208="","",(IF($C208="","",IF(ISNA(SUMIF('11'!$V:$V,$C208,'11'!$AB:$AB)),0,SUMIF('11'!$V:$V,$C208,'11'!$AB:$AB)))-IF($D208="","",IF(ISNA(SUMIF('11'!$B:$B,$D208,'11'!$L:$L)),0,SUMIF('11'!$B:$B,$D208,'11'!$L:$L)))))</f>
        <v/>
      </c>
      <c r="Q208" s="36" t="str">
        <f>IF($D208="","",(IF($C208="","",IF(ISNA(SUMIF('12'!$V:$V,$C208,'12'!$AB:$AB)),0,SUMIF('12'!$V:$V,$C208,'12'!$AB:$AB)))-IF($D208="","",IF(ISNA(SUMIF('12'!$B:$B,$D208,'12'!$L:$L)),0,SUMIF('12'!$B:$B,$D208,'12'!$L:$L)))))</f>
        <v/>
      </c>
      <c r="R208" s="36" t="str">
        <f>IF($D208="","",(IF($C208="","",IF(ISNA(SUMIF('13'!$V:$V,$C208,'13'!$AB:$AB)),0,SUMIF('13'!$V:$V,$C208,'13'!$AB:$AB)))-IF($D208="","",IF(ISNA(SUMIF('13'!$B:$B,$D208,'13'!$L:$L)),0,SUMIF('13'!$B:$B,$D208,'13'!$L:$L)))))</f>
        <v/>
      </c>
      <c r="S208" s="36" t="str">
        <f>IF($D208="","",(IF($C208="","",IF(ISNA(SUMIF('14'!$V:$V,$C208,'14'!$AB:$AB)),0,SUMIF('14'!$V:$V,$C208,'14'!$AB:$AB)))-IF($D208="","",IF(ISNA(SUMIF('14'!$B:$B,$D208,'14'!$L:$L)),0,SUMIF('14'!$B:$B,$D208,'14'!$L:$L)))))</f>
        <v/>
      </c>
      <c r="T208" s="36" t="str">
        <f>IF($D208="","",(IF($C208="","",IF(ISNA(SUMIF('15'!$V:$V,$C208,'15'!$AB:$AB)),0,SUMIF('15'!$V:$V,$C208,'15'!$AB:$AB)))-IF($D208="","",IF(ISNA(SUMIF('15'!$B:$B,$D208,'15'!$L:$L)),0,SUMIF('15'!$B:$B,$D208,'15'!$L:$L)))))</f>
        <v/>
      </c>
      <c r="U208" s="36" t="str">
        <f>IF($D208="","",(IF($C208="","",IF(ISNA(SUMIF('16'!$V:$V,$C208,'16'!$AB:$AB)),0,SUMIF('16'!$V:$V,$C208,'16'!$AB:$AB)))-IF($D208="","",IF(ISNA(SUMIF('16'!$B:$B,$D208,'16'!$L:$L)),0,SUMIF('16'!$B:$B,$D208,'16'!$L:$L)))))</f>
        <v/>
      </c>
      <c r="V208" s="36" t="str">
        <f>IF($D208="","",(IF($C208="","",IF(ISNA(SUMIF('17'!$V:$V,$C208,'17'!$AB:$AB)),0,SUMIF('17'!$V:$V,$C208,'17'!$AB:$AB)))-IF($D208="","",IF(ISNA(SUMIF('17'!$B:$B,$D208,'17'!$L:$L)),0,SUMIF('17'!$B:$B,$D208,'17'!$L:$L)))))</f>
        <v/>
      </c>
      <c r="W208" s="36" t="str">
        <f>IF($D208="","",(IF($C208="","",IF(ISNA(SUMIF('18'!$V:$V,$C208,'18'!$AB:$AB)),0,SUMIF('18'!$V:$V,$C208,'18'!$AB:$AB)))-IF($D208="","",IF(ISNA(SUMIF('18'!$B:$B,$D208,'18'!$L:$L)),0,SUMIF('18'!$B:$B,$D208,'18'!$L:$L)))))</f>
        <v/>
      </c>
      <c r="X208" s="36" t="str">
        <f>IF($D208="","",(IF($C208="","",IF(ISNA(SUMIF('19'!$V:$V,$C208,'19'!$AB:$AB)),0,SUMIF('19'!$V:$V,$C208,'19'!$AB:$AB)))-IF($D208="","",IF(ISNA(SUMIF('19'!$B:$B,$D208,'19'!$L:$L)),0,SUMIF('19'!$B:$B,$D208,'19'!$L:$L)))))</f>
        <v/>
      </c>
      <c r="Y208" s="36" t="str">
        <f>IF($D208="","",(IF($C208="","",IF(ISNA(SUMIF('20'!$V:$V,$C208,'20'!$AB:$AB)),0,SUMIF('20'!$V:$V,$C208,'20'!$AB:$AB)))-IF($D208="","",IF(ISNA(SUMIF('20'!$B:$B,$D208,'20'!$L:$L)),0,SUMIF('20'!$B:$B,$D208,'20'!$L:$L)))))</f>
        <v/>
      </c>
      <c r="Z208" s="36" t="str">
        <f>IF($D208="","",(IF($C208="","",IF(ISNA(SUMIF('21'!$V:$V,$C208,'21'!$AB:$AB)),0,SUMIF('21'!$V:$V,$C208,'21'!$AB:$AB)))-IF($D208="","",IF(ISNA(SUMIF('21'!$B:$B,$D208,'21'!$L:$L)),0,SUMIF('21'!$B:$B,$D208,'21'!$L:$L)))))</f>
        <v/>
      </c>
      <c r="AA208" s="36" t="str">
        <f>IF($D208="","",(IF($C208="","",IF(ISNA(SUMIF('22'!$V:$V,$C208,'22'!$AB:$AB)),0,SUMIF('22'!$V:$V,$C208,'22'!$AB:$AB)))-IF($D208="","",IF(ISNA(SUMIF('22'!$B:$B,$D208,'22'!$L:$L)),0,SUMIF('22'!$B:$B,$D208,'22'!$L:$L)))))</f>
        <v/>
      </c>
      <c r="AB208" s="36" t="str">
        <f>IF($D208="","",(IF($C208="","",IF(ISNA(SUMIF('23'!$V:$V,$C208,'23'!$AB:$AB)),0,SUMIF('23'!$V:$V,$C208,'23'!$AB:$AB)))-IF($D208="","",IF(ISNA(SUMIF('23'!$B:$B,$D208,'23'!$L:$L)),0,SUMIF('23'!$B:$B,$D208,'23'!$L:$L)))))</f>
        <v/>
      </c>
      <c r="AC208" s="36" t="str">
        <f>IF($D208="","",(IF($C208="","",IF(ISNA(SUMIF('24'!$V:$V,$C208,'24'!$AB:$AB)),0,SUMIF('24'!$V:$V,$C208,'24'!$AB:$AB)))-IF($D208="","",IF(ISNA(SUMIF('24'!$B:$B,$D208,'24'!$L:$L)),0,SUMIF('24'!$B:$B,$D208,'24'!$L:$L)))))</f>
        <v/>
      </c>
      <c r="AD208" s="36" t="str">
        <f>IF($D208="","",(IF($C208="","",IF(ISNA(SUMIF('25'!$V:$V,$C208,'25'!$AB:$AB)),0,SUMIF('25'!$V:$V,$C208,'25'!$AB:$AB)))-IF($D208="","",IF(ISNA(SUMIF('25'!$B:$B,$D208,'25'!$L:$L)),0,SUMIF('25'!$B:$B,$D208,'25'!$L:$L)))))</f>
        <v/>
      </c>
      <c r="AE208" s="36" t="str">
        <f>IF($D208="","",(IF($C208="","",IF(ISNA(SUMIF('26'!$V:$V,$C208,'26'!$AB:$AB)),0,SUMIF('26'!$V:$V,$C208,'26'!$AB:$AB)))-IF($D208="","",IF(ISNA(SUMIF('26'!$B:$B,$D208,'26'!$L:$L)),0,SUMIF('26'!$B:$B,$D208,'26'!$L:$L)))))</f>
        <v/>
      </c>
      <c r="AF208" s="36" t="str">
        <f>IF($D208="","",(IF($C208="","",IF(ISNA(SUMIF('27'!$V:$V,$C208,'27'!$AB:$AB)),0,SUMIF('27'!$V:$V,$C208,'27'!$AB:$AB)))-IF($D208="","",IF(ISNA(SUMIF('27'!$B:$B,$D208,'27'!$L:$L)),0,SUMIF('27'!$B:$B,$D208,'27'!$L:$L)))))</f>
        <v/>
      </c>
      <c r="AG208" s="36" t="str">
        <f>IF($D208="","",(IF($C208="","",IF(ISNA(SUMIF('28'!$V:$V,$C208,'28'!$AB:$AB)),0,SUMIF('28'!$V:$V,$C208,'28'!$AB:$AB)))-IF($D208="","",IF(ISNA(SUMIF('28'!$B:$B,$D208,'28'!$L:$L)),0,SUMIF('28'!$B:$B,$D208,'28'!$L:$L)))))</f>
        <v/>
      </c>
      <c r="AH208" s="36" t="str">
        <f>IF($D208="","",(IF($C208="","",IF(ISNA(SUMIF('29'!$V:$V,$C208,'29'!$AB:$AB)),0,SUMIF('29'!$V:$V,$C208,'29'!$AB:$AB)))-IF($D208="","",IF(ISNA(SUMIF('29'!$B:$B,$D208,'29'!$L:$L)),0,SUMIF('29'!$B:$B,$D208,'29'!$L:$L)))))</f>
        <v/>
      </c>
      <c r="AI208" s="36" t="str">
        <f>IF($D208="","",(IF($C208="","",IF(ISNA(SUMIF('30'!$V:$V,$C208,'30'!$AB:$AB)),0,SUMIF('30'!$V:$V,$C208,'30'!$AB:$AB)))-IF($D208="","",IF(ISNA(SUMIF('30'!$B:$B,$D208,'30'!$L:$L)),0,SUMIF('30'!$B:$B,$D208,'30'!$L:$L)))))</f>
        <v/>
      </c>
      <c r="AJ208" s="36" t="str">
        <f>IF($D208="","",(IF($C208="","",IF(ISNA(SUMIF('31'!$V:$V,$C208,'31'!$AB:$AB)),0,SUMIF('31'!$V:$V,$C208,'31'!$AB:$AB)))-IF($D208="","",IF(ISNA(SUMIF('31'!$B:$B,$D208,'31'!$L:$L)),0,SUMIF('31'!$B:$B,$D208,'31'!$L:$L)))))</f>
        <v/>
      </c>
      <c r="AK208" s="37" t="str">
        <f t="shared" si="10"/>
        <v/>
      </c>
      <c r="AL208" s="33" t="str">
        <f t="shared" si="11"/>
        <v/>
      </c>
    </row>
    <row r="209" spans="1:38" ht="17.399999999999999" hidden="1">
      <c r="A209" s="20">
        <v>97</v>
      </c>
      <c r="C209" s="41" t="str">
        <f>IF(D209="","",VLOOKUP('CUADRO GENERADO'!D209,'BASE DATOS CONDUCTORES'!B:C,2,FALSE))</f>
        <v/>
      </c>
      <c r="D209" s="30" t="str">
        <f>IFERROR(VLOOKUP(A209,'BASE DATOS CONDUCTORES'!$Y$4:$AB$1001,4,FALSE),"")</f>
        <v/>
      </c>
      <c r="E209" s="36" t="str">
        <f>IF(ISNA(VLOOKUP(D209,SALDOS!B:C,2,FALSE)),"",VLOOKUP(D209,SALDOS!B:C,2,FALSE))</f>
        <v/>
      </c>
      <c r="F209" s="36" t="str">
        <f>IF($D209="","",(IF($C209="","",IF(ISNA(SUMIF('1'!$V:$V,$C209,'1'!$AB:$AB)),0,SUMIF('1'!$V:$V,$C209,'1'!$AB:$AB)))-IF($D209="","",IF(ISNA(SUMIF('1'!$B:$B,$D209,'1'!$L:$L)),0,SUMIF('1'!$B:$B,$D209,'1'!$L:$L)))))</f>
        <v/>
      </c>
      <c r="G209" s="36" t="str">
        <f>IF($D209="","",(IF($C209="","",IF(ISNA(SUMIF('2'!$V:$V,$C209,'2'!$AB:$AB)),0,SUMIF('2'!$V:$V,$C209,'2'!$AB:$AB)))-IF($D209="","",IF(ISNA(SUMIF('2'!$B:$B,$D209,'2'!$L:$L)),0,SUMIF('2'!$B:$B,$D209,'2'!$L:$L)))))</f>
        <v/>
      </c>
      <c r="H209" s="36" t="str">
        <f>IF($D209="","",(IF($C209="","",IF(ISNA(SUMIF('3'!$V:$V,$C209,'3'!$AB:$AB)),0,SUMIF('3'!$V:$V,$C209,'3'!$AB:$AB)))-IF($D209="","",IF(ISNA(SUMIF('3'!$B:$B,$D209,'3'!$L:$L)),0,SUMIF('3'!$B:$B,$D209,'3'!$L:$L)))))</f>
        <v/>
      </c>
      <c r="I209" s="36" t="str">
        <f>IF($D209="","",(IF($C209="","",IF(ISNA(SUMIF('4'!$V:$V,$C209,'4'!$AB:$AB)),0,SUMIF('4'!$V:$V,$C209,'4'!$AB:$AB)))-IF($D209="","",IF(ISNA(SUMIF('4'!$B:$B,$D209,'4'!$L:$L)),0,SUMIF('4'!$B:$B,$D209,'4'!$L:$L)))))</f>
        <v/>
      </c>
      <c r="J209" s="36" t="str">
        <f>IF($D209="","",(IF($C209="","",IF(ISNA(SUMIF('5'!$V:$V,$C209,'5'!$AB:$AB)),0,SUMIF('5'!$V:$V,$C209,'5'!$AB:$AB)))-IF($D209="","",IF(ISNA(SUMIF('5'!$B:$B,$D209,'5'!$L:$L)),0,SUMIF('5'!$B:$B,$D209,'5'!$L:$L)))))</f>
        <v/>
      </c>
      <c r="K209" s="36" t="str">
        <f>IF($D209="","",(IF($C209="","",IF(ISNA(SUMIF('6'!$V:$V,$C209,'6'!$AB:$AB)),0,SUMIF('6'!$V:$V,$C209,'6'!$AB:$AB)))-IF($D209="","",IF(ISNA(SUMIF('6'!$B:$B,$D209,'6'!$L:$L)),0,SUMIF('6'!$B:$B,$D209,'6'!$L:$L)))))</f>
        <v/>
      </c>
      <c r="L209" s="36" t="str">
        <f>IF($D209="","",(IF($C209="","",IF(ISNA(SUMIF('7'!$V:$V,$C209,'7'!$AB:$AB)),0,SUMIF('7'!$V:$V,$C209,'7'!$AB:$AB)))-IF($D209="","",IF(ISNA(SUMIF('7'!$B:$B,$D209,'7'!$L:$L)),0,SUMIF('7'!$B:$B,$D209,'7'!$L:$L)))))</f>
        <v/>
      </c>
      <c r="M209" s="36" t="str">
        <f>IF($D209="","",(IF($C209="","",IF(ISNA(SUMIF('8'!$V:$V,$C209,'8'!$AB:$AB)),0,SUMIF('8'!$V:$V,$C209,'8'!$AB:$AB)))-IF($D209="","",IF(ISNA(SUMIF('8'!$B:$B,$D209,'8'!$L:$L)),0,SUMIF('8'!$B:$B,$D209,'8'!$L:$L)))))</f>
        <v/>
      </c>
      <c r="N209" s="36" t="str">
        <f>IF($D209="","",(IF($C209="","",IF(ISNA(SUMIF('9'!$V:$V,$C209,'9'!$AB:$AB)),0,SUMIF('9'!$V:$V,$C209,'9'!$AB:$AB)))-IF($D209="","",IF(ISNA(SUMIF('9'!$B:$B,$D209,'9'!$L:$L)),0,SUMIF('9'!$B:$B,$D209,'9'!$L:$L)))))</f>
        <v/>
      </c>
      <c r="O209" s="36" t="str">
        <f>IF($D209="","",(IF($C209="","",IF(ISNA(SUMIF('10'!$V:$V,$C209,'10'!$AB:$AB)),0,SUMIF('10'!$V:$V,$C209,'10'!$AB:$AB)))-IF($D209="","",IF(ISNA(SUMIF('10'!$B:$B,$D209,'10'!$L:$L)),0,SUMIF('10'!$B:$B,$D209,'10'!$L:$L)))))</f>
        <v/>
      </c>
      <c r="P209" s="36" t="str">
        <f>IF($D209="","",(IF($C209="","",IF(ISNA(SUMIF('11'!$V:$V,$C209,'11'!$AB:$AB)),0,SUMIF('11'!$V:$V,$C209,'11'!$AB:$AB)))-IF($D209="","",IF(ISNA(SUMIF('11'!$B:$B,$D209,'11'!$L:$L)),0,SUMIF('11'!$B:$B,$D209,'11'!$L:$L)))))</f>
        <v/>
      </c>
      <c r="Q209" s="36" t="str">
        <f>IF($D209="","",(IF($C209="","",IF(ISNA(SUMIF('12'!$V:$V,$C209,'12'!$AB:$AB)),0,SUMIF('12'!$V:$V,$C209,'12'!$AB:$AB)))-IF($D209="","",IF(ISNA(SUMIF('12'!$B:$B,$D209,'12'!$L:$L)),0,SUMIF('12'!$B:$B,$D209,'12'!$L:$L)))))</f>
        <v/>
      </c>
      <c r="R209" s="36" t="str">
        <f>IF($D209="","",(IF($C209="","",IF(ISNA(SUMIF('13'!$V:$V,$C209,'13'!$AB:$AB)),0,SUMIF('13'!$V:$V,$C209,'13'!$AB:$AB)))-IF($D209="","",IF(ISNA(SUMIF('13'!$B:$B,$D209,'13'!$L:$L)),0,SUMIF('13'!$B:$B,$D209,'13'!$L:$L)))))</f>
        <v/>
      </c>
      <c r="S209" s="36" t="str">
        <f>IF($D209="","",(IF($C209="","",IF(ISNA(SUMIF('14'!$V:$V,$C209,'14'!$AB:$AB)),0,SUMIF('14'!$V:$V,$C209,'14'!$AB:$AB)))-IF($D209="","",IF(ISNA(SUMIF('14'!$B:$B,$D209,'14'!$L:$L)),0,SUMIF('14'!$B:$B,$D209,'14'!$L:$L)))))</f>
        <v/>
      </c>
      <c r="T209" s="36" t="str">
        <f>IF($D209="","",(IF($C209="","",IF(ISNA(SUMIF('15'!$V:$V,$C209,'15'!$AB:$AB)),0,SUMIF('15'!$V:$V,$C209,'15'!$AB:$AB)))-IF($D209="","",IF(ISNA(SUMIF('15'!$B:$B,$D209,'15'!$L:$L)),0,SUMIF('15'!$B:$B,$D209,'15'!$L:$L)))))</f>
        <v/>
      </c>
      <c r="U209" s="36" t="str">
        <f>IF($D209="","",(IF($C209="","",IF(ISNA(SUMIF('16'!$V:$V,$C209,'16'!$AB:$AB)),0,SUMIF('16'!$V:$V,$C209,'16'!$AB:$AB)))-IF($D209="","",IF(ISNA(SUMIF('16'!$B:$B,$D209,'16'!$L:$L)),0,SUMIF('16'!$B:$B,$D209,'16'!$L:$L)))))</f>
        <v/>
      </c>
      <c r="V209" s="36" t="str">
        <f>IF($D209="","",(IF($C209="","",IF(ISNA(SUMIF('17'!$V:$V,$C209,'17'!$AB:$AB)),0,SUMIF('17'!$V:$V,$C209,'17'!$AB:$AB)))-IF($D209="","",IF(ISNA(SUMIF('17'!$B:$B,$D209,'17'!$L:$L)),0,SUMIF('17'!$B:$B,$D209,'17'!$L:$L)))))</f>
        <v/>
      </c>
      <c r="W209" s="36" t="str">
        <f>IF($D209="","",(IF($C209="","",IF(ISNA(SUMIF('18'!$V:$V,$C209,'18'!$AB:$AB)),0,SUMIF('18'!$V:$V,$C209,'18'!$AB:$AB)))-IF($D209="","",IF(ISNA(SUMIF('18'!$B:$B,$D209,'18'!$L:$L)),0,SUMIF('18'!$B:$B,$D209,'18'!$L:$L)))))</f>
        <v/>
      </c>
      <c r="X209" s="36" t="str">
        <f>IF($D209="","",(IF($C209="","",IF(ISNA(SUMIF('19'!$V:$V,$C209,'19'!$AB:$AB)),0,SUMIF('19'!$V:$V,$C209,'19'!$AB:$AB)))-IF($D209="","",IF(ISNA(SUMIF('19'!$B:$B,$D209,'19'!$L:$L)),0,SUMIF('19'!$B:$B,$D209,'19'!$L:$L)))))</f>
        <v/>
      </c>
      <c r="Y209" s="36" t="str">
        <f>IF($D209="","",(IF($C209="","",IF(ISNA(SUMIF('20'!$V:$V,$C209,'20'!$AB:$AB)),0,SUMIF('20'!$V:$V,$C209,'20'!$AB:$AB)))-IF($D209="","",IF(ISNA(SUMIF('20'!$B:$B,$D209,'20'!$L:$L)),0,SUMIF('20'!$B:$B,$D209,'20'!$L:$L)))))</f>
        <v/>
      </c>
      <c r="Z209" s="36" t="str">
        <f>IF($D209="","",(IF($C209="","",IF(ISNA(SUMIF('21'!$V:$V,$C209,'21'!$AB:$AB)),0,SUMIF('21'!$V:$V,$C209,'21'!$AB:$AB)))-IF($D209="","",IF(ISNA(SUMIF('21'!$B:$B,$D209,'21'!$L:$L)),0,SUMIF('21'!$B:$B,$D209,'21'!$L:$L)))))</f>
        <v/>
      </c>
      <c r="AA209" s="36" t="str">
        <f>IF($D209="","",(IF($C209="","",IF(ISNA(SUMIF('22'!$V:$V,$C209,'22'!$AB:$AB)),0,SUMIF('22'!$V:$V,$C209,'22'!$AB:$AB)))-IF($D209="","",IF(ISNA(SUMIF('22'!$B:$B,$D209,'22'!$L:$L)),0,SUMIF('22'!$B:$B,$D209,'22'!$L:$L)))))</f>
        <v/>
      </c>
      <c r="AB209" s="36" t="str">
        <f>IF($D209="","",(IF($C209="","",IF(ISNA(SUMIF('23'!$V:$V,$C209,'23'!$AB:$AB)),0,SUMIF('23'!$V:$V,$C209,'23'!$AB:$AB)))-IF($D209="","",IF(ISNA(SUMIF('23'!$B:$B,$D209,'23'!$L:$L)),0,SUMIF('23'!$B:$B,$D209,'23'!$L:$L)))))</f>
        <v/>
      </c>
      <c r="AC209" s="36" t="str">
        <f>IF($D209="","",(IF($C209="","",IF(ISNA(SUMIF('24'!$V:$V,$C209,'24'!$AB:$AB)),0,SUMIF('24'!$V:$V,$C209,'24'!$AB:$AB)))-IF($D209="","",IF(ISNA(SUMIF('24'!$B:$B,$D209,'24'!$L:$L)),0,SUMIF('24'!$B:$B,$D209,'24'!$L:$L)))))</f>
        <v/>
      </c>
      <c r="AD209" s="36" t="str">
        <f>IF($D209="","",(IF($C209="","",IF(ISNA(SUMIF('25'!$V:$V,$C209,'25'!$AB:$AB)),0,SUMIF('25'!$V:$V,$C209,'25'!$AB:$AB)))-IF($D209="","",IF(ISNA(SUMIF('25'!$B:$B,$D209,'25'!$L:$L)),0,SUMIF('25'!$B:$B,$D209,'25'!$L:$L)))))</f>
        <v/>
      </c>
      <c r="AE209" s="36" t="str">
        <f>IF($D209="","",(IF($C209="","",IF(ISNA(SUMIF('26'!$V:$V,$C209,'26'!$AB:$AB)),0,SUMIF('26'!$V:$V,$C209,'26'!$AB:$AB)))-IF($D209="","",IF(ISNA(SUMIF('26'!$B:$B,$D209,'26'!$L:$L)),0,SUMIF('26'!$B:$B,$D209,'26'!$L:$L)))))</f>
        <v/>
      </c>
      <c r="AF209" s="36" t="str">
        <f>IF($D209="","",(IF($C209="","",IF(ISNA(SUMIF('27'!$V:$V,$C209,'27'!$AB:$AB)),0,SUMIF('27'!$V:$V,$C209,'27'!$AB:$AB)))-IF($D209="","",IF(ISNA(SUMIF('27'!$B:$B,$D209,'27'!$L:$L)),0,SUMIF('27'!$B:$B,$D209,'27'!$L:$L)))))</f>
        <v/>
      </c>
      <c r="AG209" s="36" t="str">
        <f>IF($D209="","",(IF($C209="","",IF(ISNA(SUMIF('28'!$V:$V,$C209,'28'!$AB:$AB)),0,SUMIF('28'!$V:$V,$C209,'28'!$AB:$AB)))-IF($D209="","",IF(ISNA(SUMIF('28'!$B:$B,$D209,'28'!$L:$L)),0,SUMIF('28'!$B:$B,$D209,'28'!$L:$L)))))</f>
        <v/>
      </c>
      <c r="AH209" s="36" t="str">
        <f>IF($D209="","",(IF($C209="","",IF(ISNA(SUMIF('29'!$V:$V,$C209,'29'!$AB:$AB)),0,SUMIF('29'!$V:$V,$C209,'29'!$AB:$AB)))-IF($D209="","",IF(ISNA(SUMIF('29'!$B:$B,$D209,'29'!$L:$L)),0,SUMIF('29'!$B:$B,$D209,'29'!$L:$L)))))</f>
        <v/>
      </c>
      <c r="AI209" s="36" t="str">
        <f>IF($D209="","",(IF($C209="","",IF(ISNA(SUMIF('30'!$V:$V,$C209,'30'!$AB:$AB)),0,SUMIF('30'!$V:$V,$C209,'30'!$AB:$AB)))-IF($D209="","",IF(ISNA(SUMIF('30'!$B:$B,$D209,'30'!$L:$L)),0,SUMIF('30'!$B:$B,$D209,'30'!$L:$L)))))</f>
        <v/>
      </c>
      <c r="AJ209" s="36" t="str">
        <f>IF($D209="","",(IF($C209="","",IF(ISNA(SUMIF('31'!$V:$V,$C209,'31'!$AB:$AB)),0,SUMIF('31'!$V:$V,$C209,'31'!$AB:$AB)))-IF($D209="","",IF(ISNA(SUMIF('31'!$B:$B,$D209,'31'!$L:$L)),0,SUMIF('31'!$B:$B,$D209,'31'!$L:$L)))))</f>
        <v/>
      </c>
      <c r="AK209" s="37" t="str">
        <f t="shared" si="10"/>
        <v/>
      </c>
      <c r="AL209" s="33" t="str">
        <f t="shared" si="11"/>
        <v/>
      </c>
    </row>
    <row r="210" spans="1:38" ht="17.399999999999999" hidden="1">
      <c r="A210" s="20">
        <v>98</v>
      </c>
      <c r="C210" s="41" t="str">
        <f>IF(D210="","",VLOOKUP('CUADRO GENERADO'!D210,'BASE DATOS CONDUCTORES'!B:C,2,FALSE))</f>
        <v/>
      </c>
      <c r="D210" s="30" t="str">
        <f>IFERROR(VLOOKUP(A210,'BASE DATOS CONDUCTORES'!$Y$4:$AB$1001,4,FALSE),"")</f>
        <v/>
      </c>
      <c r="E210" s="36" t="str">
        <f>IF(ISNA(VLOOKUP(D210,SALDOS!B:C,2,FALSE)),"",VLOOKUP(D210,SALDOS!B:C,2,FALSE))</f>
        <v/>
      </c>
      <c r="F210" s="36" t="str">
        <f>IF($D210="","",(IF($C210="","",IF(ISNA(SUMIF('1'!$V:$V,$C210,'1'!$AB:$AB)),0,SUMIF('1'!$V:$V,$C210,'1'!$AB:$AB)))-IF($D210="","",IF(ISNA(SUMIF('1'!$B:$B,$D210,'1'!$L:$L)),0,SUMIF('1'!$B:$B,$D210,'1'!$L:$L)))))</f>
        <v/>
      </c>
      <c r="G210" s="36" t="str">
        <f>IF($D210="","",(IF($C210="","",IF(ISNA(SUMIF('2'!$V:$V,$C210,'2'!$AB:$AB)),0,SUMIF('2'!$V:$V,$C210,'2'!$AB:$AB)))-IF($D210="","",IF(ISNA(SUMIF('2'!$B:$B,$D210,'2'!$L:$L)),0,SUMIF('2'!$B:$B,$D210,'2'!$L:$L)))))</f>
        <v/>
      </c>
      <c r="H210" s="36" t="str">
        <f>IF($D210="","",(IF($C210="","",IF(ISNA(SUMIF('3'!$V:$V,$C210,'3'!$AB:$AB)),0,SUMIF('3'!$V:$V,$C210,'3'!$AB:$AB)))-IF($D210="","",IF(ISNA(SUMIF('3'!$B:$B,$D210,'3'!$L:$L)),0,SUMIF('3'!$B:$B,$D210,'3'!$L:$L)))))</f>
        <v/>
      </c>
      <c r="I210" s="36" t="str">
        <f>IF($D210="","",(IF($C210="","",IF(ISNA(SUMIF('4'!$V:$V,$C210,'4'!$AB:$AB)),0,SUMIF('4'!$V:$V,$C210,'4'!$AB:$AB)))-IF($D210="","",IF(ISNA(SUMIF('4'!$B:$B,$D210,'4'!$L:$L)),0,SUMIF('4'!$B:$B,$D210,'4'!$L:$L)))))</f>
        <v/>
      </c>
      <c r="J210" s="36" t="str">
        <f>IF($D210="","",(IF($C210="","",IF(ISNA(SUMIF('5'!$V:$V,$C210,'5'!$AB:$AB)),0,SUMIF('5'!$V:$V,$C210,'5'!$AB:$AB)))-IF($D210="","",IF(ISNA(SUMIF('5'!$B:$B,$D210,'5'!$L:$L)),0,SUMIF('5'!$B:$B,$D210,'5'!$L:$L)))))</f>
        <v/>
      </c>
      <c r="K210" s="36" t="str">
        <f>IF($D210="","",(IF($C210="","",IF(ISNA(SUMIF('6'!$V:$V,$C210,'6'!$AB:$AB)),0,SUMIF('6'!$V:$V,$C210,'6'!$AB:$AB)))-IF($D210="","",IF(ISNA(SUMIF('6'!$B:$B,$D210,'6'!$L:$L)),0,SUMIF('6'!$B:$B,$D210,'6'!$L:$L)))))</f>
        <v/>
      </c>
      <c r="L210" s="36" t="str">
        <f>IF($D210="","",(IF($C210="","",IF(ISNA(SUMIF('7'!$V:$V,$C210,'7'!$AB:$AB)),0,SUMIF('7'!$V:$V,$C210,'7'!$AB:$AB)))-IF($D210="","",IF(ISNA(SUMIF('7'!$B:$B,$D210,'7'!$L:$L)),0,SUMIF('7'!$B:$B,$D210,'7'!$L:$L)))))</f>
        <v/>
      </c>
      <c r="M210" s="36" t="str">
        <f>IF($D210="","",(IF($C210="","",IF(ISNA(SUMIF('8'!$V:$V,$C210,'8'!$AB:$AB)),0,SUMIF('8'!$V:$V,$C210,'8'!$AB:$AB)))-IF($D210="","",IF(ISNA(SUMIF('8'!$B:$B,$D210,'8'!$L:$L)),0,SUMIF('8'!$B:$B,$D210,'8'!$L:$L)))))</f>
        <v/>
      </c>
      <c r="N210" s="36" t="str">
        <f>IF($D210="","",(IF($C210="","",IF(ISNA(SUMIF('9'!$V:$V,$C210,'9'!$AB:$AB)),0,SUMIF('9'!$V:$V,$C210,'9'!$AB:$AB)))-IF($D210="","",IF(ISNA(SUMIF('9'!$B:$B,$D210,'9'!$L:$L)),0,SUMIF('9'!$B:$B,$D210,'9'!$L:$L)))))</f>
        <v/>
      </c>
      <c r="O210" s="36" t="str">
        <f>IF($D210="","",(IF($C210="","",IF(ISNA(SUMIF('10'!$V:$V,$C210,'10'!$AB:$AB)),0,SUMIF('10'!$V:$V,$C210,'10'!$AB:$AB)))-IF($D210="","",IF(ISNA(SUMIF('10'!$B:$B,$D210,'10'!$L:$L)),0,SUMIF('10'!$B:$B,$D210,'10'!$L:$L)))))</f>
        <v/>
      </c>
      <c r="P210" s="36" t="str">
        <f>IF($D210="","",(IF($C210="","",IF(ISNA(SUMIF('11'!$V:$V,$C210,'11'!$AB:$AB)),0,SUMIF('11'!$V:$V,$C210,'11'!$AB:$AB)))-IF($D210="","",IF(ISNA(SUMIF('11'!$B:$B,$D210,'11'!$L:$L)),0,SUMIF('11'!$B:$B,$D210,'11'!$L:$L)))))</f>
        <v/>
      </c>
      <c r="Q210" s="36" t="str">
        <f>IF($D210="","",(IF($C210="","",IF(ISNA(SUMIF('12'!$V:$V,$C210,'12'!$AB:$AB)),0,SUMIF('12'!$V:$V,$C210,'12'!$AB:$AB)))-IF($D210="","",IF(ISNA(SUMIF('12'!$B:$B,$D210,'12'!$L:$L)),0,SUMIF('12'!$B:$B,$D210,'12'!$L:$L)))))</f>
        <v/>
      </c>
      <c r="R210" s="36" t="str">
        <f>IF($D210="","",(IF($C210="","",IF(ISNA(SUMIF('13'!$V:$V,$C210,'13'!$AB:$AB)),0,SUMIF('13'!$V:$V,$C210,'13'!$AB:$AB)))-IF($D210="","",IF(ISNA(SUMIF('13'!$B:$B,$D210,'13'!$L:$L)),0,SUMIF('13'!$B:$B,$D210,'13'!$L:$L)))))</f>
        <v/>
      </c>
      <c r="S210" s="36" t="str">
        <f>IF($D210="","",(IF($C210="","",IF(ISNA(SUMIF('14'!$V:$V,$C210,'14'!$AB:$AB)),0,SUMIF('14'!$V:$V,$C210,'14'!$AB:$AB)))-IF($D210="","",IF(ISNA(SUMIF('14'!$B:$B,$D210,'14'!$L:$L)),0,SUMIF('14'!$B:$B,$D210,'14'!$L:$L)))))</f>
        <v/>
      </c>
      <c r="T210" s="36" t="str">
        <f>IF($D210="","",(IF($C210="","",IF(ISNA(SUMIF('15'!$V:$V,$C210,'15'!$AB:$AB)),0,SUMIF('15'!$V:$V,$C210,'15'!$AB:$AB)))-IF($D210="","",IF(ISNA(SUMIF('15'!$B:$B,$D210,'15'!$L:$L)),0,SUMIF('15'!$B:$B,$D210,'15'!$L:$L)))))</f>
        <v/>
      </c>
      <c r="U210" s="36" t="str">
        <f>IF($D210="","",(IF($C210="","",IF(ISNA(SUMIF('16'!$V:$V,$C210,'16'!$AB:$AB)),0,SUMIF('16'!$V:$V,$C210,'16'!$AB:$AB)))-IF($D210="","",IF(ISNA(SUMIF('16'!$B:$B,$D210,'16'!$L:$L)),0,SUMIF('16'!$B:$B,$D210,'16'!$L:$L)))))</f>
        <v/>
      </c>
      <c r="V210" s="36" t="str">
        <f>IF($D210="","",(IF($C210="","",IF(ISNA(SUMIF('17'!$V:$V,$C210,'17'!$AB:$AB)),0,SUMIF('17'!$V:$V,$C210,'17'!$AB:$AB)))-IF($D210="","",IF(ISNA(SUMIF('17'!$B:$B,$D210,'17'!$L:$L)),0,SUMIF('17'!$B:$B,$D210,'17'!$L:$L)))))</f>
        <v/>
      </c>
      <c r="W210" s="36" t="str">
        <f>IF($D210="","",(IF($C210="","",IF(ISNA(SUMIF('18'!$V:$V,$C210,'18'!$AB:$AB)),0,SUMIF('18'!$V:$V,$C210,'18'!$AB:$AB)))-IF($D210="","",IF(ISNA(SUMIF('18'!$B:$B,$D210,'18'!$L:$L)),0,SUMIF('18'!$B:$B,$D210,'18'!$L:$L)))))</f>
        <v/>
      </c>
      <c r="X210" s="36" t="str">
        <f>IF($D210="","",(IF($C210="","",IF(ISNA(SUMIF('19'!$V:$V,$C210,'19'!$AB:$AB)),0,SUMIF('19'!$V:$V,$C210,'19'!$AB:$AB)))-IF($D210="","",IF(ISNA(SUMIF('19'!$B:$B,$D210,'19'!$L:$L)),0,SUMIF('19'!$B:$B,$D210,'19'!$L:$L)))))</f>
        <v/>
      </c>
      <c r="Y210" s="36" t="str">
        <f>IF($D210="","",(IF($C210="","",IF(ISNA(SUMIF('20'!$V:$V,$C210,'20'!$AB:$AB)),0,SUMIF('20'!$V:$V,$C210,'20'!$AB:$AB)))-IF($D210="","",IF(ISNA(SUMIF('20'!$B:$B,$D210,'20'!$L:$L)),0,SUMIF('20'!$B:$B,$D210,'20'!$L:$L)))))</f>
        <v/>
      </c>
      <c r="Z210" s="36" t="str">
        <f>IF($D210="","",(IF($C210="","",IF(ISNA(SUMIF('21'!$V:$V,$C210,'21'!$AB:$AB)),0,SUMIF('21'!$V:$V,$C210,'21'!$AB:$AB)))-IF($D210="","",IF(ISNA(SUMIF('21'!$B:$B,$D210,'21'!$L:$L)),0,SUMIF('21'!$B:$B,$D210,'21'!$L:$L)))))</f>
        <v/>
      </c>
      <c r="AA210" s="36" t="str">
        <f>IF($D210="","",(IF($C210="","",IF(ISNA(SUMIF('22'!$V:$V,$C210,'22'!$AB:$AB)),0,SUMIF('22'!$V:$V,$C210,'22'!$AB:$AB)))-IF($D210="","",IF(ISNA(SUMIF('22'!$B:$B,$D210,'22'!$L:$L)),0,SUMIF('22'!$B:$B,$D210,'22'!$L:$L)))))</f>
        <v/>
      </c>
      <c r="AB210" s="36" t="str">
        <f>IF($D210="","",(IF($C210="","",IF(ISNA(SUMIF('23'!$V:$V,$C210,'23'!$AB:$AB)),0,SUMIF('23'!$V:$V,$C210,'23'!$AB:$AB)))-IF($D210="","",IF(ISNA(SUMIF('23'!$B:$B,$D210,'23'!$L:$L)),0,SUMIF('23'!$B:$B,$D210,'23'!$L:$L)))))</f>
        <v/>
      </c>
      <c r="AC210" s="36" t="str">
        <f>IF($D210="","",(IF($C210="","",IF(ISNA(SUMIF('24'!$V:$V,$C210,'24'!$AB:$AB)),0,SUMIF('24'!$V:$V,$C210,'24'!$AB:$AB)))-IF($D210="","",IF(ISNA(SUMIF('24'!$B:$B,$D210,'24'!$L:$L)),0,SUMIF('24'!$B:$B,$D210,'24'!$L:$L)))))</f>
        <v/>
      </c>
      <c r="AD210" s="36" t="str">
        <f>IF($D210="","",(IF($C210="","",IF(ISNA(SUMIF('25'!$V:$V,$C210,'25'!$AB:$AB)),0,SUMIF('25'!$V:$V,$C210,'25'!$AB:$AB)))-IF($D210="","",IF(ISNA(SUMIF('25'!$B:$B,$D210,'25'!$L:$L)),0,SUMIF('25'!$B:$B,$D210,'25'!$L:$L)))))</f>
        <v/>
      </c>
      <c r="AE210" s="36" t="str">
        <f>IF($D210="","",(IF($C210="","",IF(ISNA(SUMIF('26'!$V:$V,$C210,'26'!$AB:$AB)),0,SUMIF('26'!$V:$V,$C210,'26'!$AB:$AB)))-IF($D210="","",IF(ISNA(SUMIF('26'!$B:$B,$D210,'26'!$L:$L)),0,SUMIF('26'!$B:$B,$D210,'26'!$L:$L)))))</f>
        <v/>
      </c>
      <c r="AF210" s="36" t="str">
        <f>IF($D210="","",(IF($C210="","",IF(ISNA(SUMIF('27'!$V:$V,$C210,'27'!$AB:$AB)),0,SUMIF('27'!$V:$V,$C210,'27'!$AB:$AB)))-IF($D210="","",IF(ISNA(SUMIF('27'!$B:$B,$D210,'27'!$L:$L)),0,SUMIF('27'!$B:$B,$D210,'27'!$L:$L)))))</f>
        <v/>
      </c>
      <c r="AG210" s="36" t="str">
        <f>IF($D210="","",(IF($C210="","",IF(ISNA(SUMIF('28'!$V:$V,$C210,'28'!$AB:$AB)),0,SUMIF('28'!$V:$V,$C210,'28'!$AB:$AB)))-IF($D210="","",IF(ISNA(SUMIF('28'!$B:$B,$D210,'28'!$L:$L)),0,SUMIF('28'!$B:$B,$D210,'28'!$L:$L)))))</f>
        <v/>
      </c>
      <c r="AH210" s="36" t="str">
        <f>IF($D210="","",(IF($C210="","",IF(ISNA(SUMIF('29'!$V:$V,$C210,'29'!$AB:$AB)),0,SUMIF('29'!$V:$V,$C210,'29'!$AB:$AB)))-IF($D210="","",IF(ISNA(SUMIF('29'!$B:$B,$D210,'29'!$L:$L)),0,SUMIF('29'!$B:$B,$D210,'29'!$L:$L)))))</f>
        <v/>
      </c>
      <c r="AI210" s="36" t="str">
        <f>IF($D210="","",(IF($C210="","",IF(ISNA(SUMIF('30'!$V:$V,$C210,'30'!$AB:$AB)),0,SUMIF('30'!$V:$V,$C210,'30'!$AB:$AB)))-IF($D210="","",IF(ISNA(SUMIF('30'!$B:$B,$D210,'30'!$L:$L)),0,SUMIF('30'!$B:$B,$D210,'30'!$L:$L)))))</f>
        <v/>
      </c>
      <c r="AJ210" s="36" t="str">
        <f>IF($D210="","",(IF($C210="","",IF(ISNA(SUMIF('31'!$V:$V,$C210,'31'!$AB:$AB)),0,SUMIF('31'!$V:$V,$C210,'31'!$AB:$AB)))-IF($D210="","",IF(ISNA(SUMIF('31'!$B:$B,$D210,'31'!$L:$L)),0,SUMIF('31'!$B:$B,$D210,'31'!$L:$L)))))</f>
        <v/>
      </c>
      <c r="AK210" s="37" t="str">
        <f t="shared" si="10"/>
        <v/>
      </c>
      <c r="AL210" s="33" t="str">
        <f t="shared" si="11"/>
        <v/>
      </c>
    </row>
    <row r="211" spans="1:38" ht="17.399999999999999" hidden="1">
      <c r="A211" s="20">
        <v>99</v>
      </c>
      <c r="C211" s="41" t="str">
        <f>IF(D211="","",VLOOKUP('CUADRO GENERADO'!D211,'BASE DATOS CONDUCTORES'!B:C,2,FALSE))</f>
        <v/>
      </c>
      <c r="D211" s="30" t="str">
        <f>IFERROR(VLOOKUP(A211,'BASE DATOS CONDUCTORES'!$Y$4:$AB$1001,4,FALSE),"")</f>
        <v/>
      </c>
      <c r="E211" s="36" t="str">
        <f>IF(ISNA(VLOOKUP(D211,SALDOS!B:C,2,FALSE)),"",VLOOKUP(D211,SALDOS!B:C,2,FALSE))</f>
        <v/>
      </c>
      <c r="F211" s="36" t="str">
        <f>IF($D211="","",(IF($C211="","",IF(ISNA(SUMIF('1'!$V:$V,$C211,'1'!$AB:$AB)),0,SUMIF('1'!$V:$V,$C211,'1'!$AB:$AB)))-IF($D211="","",IF(ISNA(SUMIF('1'!$B:$B,$D211,'1'!$L:$L)),0,SUMIF('1'!$B:$B,$D211,'1'!$L:$L)))))</f>
        <v/>
      </c>
      <c r="G211" s="36" t="str">
        <f>IF($D211="","",(IF($C211="","",IF(ISNA(SUMIF('2'!$V:$V,$C211,'2'!$AB:$AB)),0,SUMIF('2'!$V:$V,$C211,'2'!$AB:$AB)))-IF($D211="","",IF(ISNA(SUMIF('2'!$B:$B,$D211,'2'!$L:$L)),0,SUMIF('2'!$B:$B,$D211,'2'!$L:$L)))))</f>
        <v/>
      </c>
      <c r="H211" s="36" t="str">
        <f>IF($D211="","",(IF($C211="","",IF(ISNA(SUMIF('3'!$V:$V,$C211,'3'!$AB:$AB)),0,SUMIF('3'!$V:$V,$C211,'3'!$AB:$AB)))-IF($D211="","",IF(ISNA(SUMIF('3'!$B:$B,$D211,'3'!$L:$L)),0,SUMIF('3'!$B:$B,$D211,'3'!$L:$L)))))</f>
        <v/>
      </c>
      <c r="I211" s="36" t="str">
        <f>IF($D211="","",(IF($C211="","",IF(ISNA(SUMIF('4'!$V:$V,$C211,'4'!$AB:$AB)),0,SUMIF('4'!$V:$V,$C211,'4'!$AB:$AB)))-IF($D211="","",IF(ISNA(SUMIF('4'!$B:$B,$D211,'4'!$L:$L)),0,SUMIF('4'!$B:$B,$D211,'4'!$L:$L)))))</f>
        <v/>
      </c>
      <c r="J211" s="36" t="str">
        <f>IF($D211="","",(IF($C211="","",IF(ISNA(SUMIF('5'!$V:$V,$C211,'5'!$AB:$AB)),0,SUMIF('5'!$V:$V,$C211,'5'!$AB:$AB)))-IF($D211="","",IF(ISNA(SUMIF('5'!$B:$B,$D211,'5'!$L:$L)),0,SUMIF('5'!$B:$B,$D211,'5'!$L:$L)))))</f>
        <v/>
      </c>
      <c r="K211" s="36" t="str">
        <f>IF($D211="","",(IF($C211="","",IF(ISNA(SUMIF('6'!$V:$V,$C211,'6'!$AB:$AB)),0,SUMIF('6'!$V:$V,$C211,'6'!$AB:$AB)))-IF($D211="","",IF(ISNA(SUMIF('6'!$B:$B,$D211,'6'!$L:$L)),0,SUMIF('6'!$B:$B,$D211,'6'!$L:$L)))))</f>
        <v/>
      </c>
      <c r="L211" s="36" t="str">
        <f>IF($D211="","",(IF($C211="","",IF(ISNA(SUMIF('7'!$V:$V,$C211,'7'!$AB:$AB)),0,SUMIF('7'!$V:$V,$C211,'7'!$AB:$AB)))-IF($D211="","",IF(ISNA(SUMIF('7'!$B:$B,$D211,'7'!$L:$L)),0,SUMIF('7'!$B:$B,$D211,'7'!$L:$L)))))</f>
        <v/>
      </c>
      <c r="M211" s="36" t="str">
        <f>IF($D211="","",(IF($C211="","",IF(ISNA(SUMIF('8'!$V:$V,$C211,'8'!$AB:$AB)),0,SUMIF('8'!$V:$V,$C211,'8'!$AB:$AB)))-IF($D211="","",IF(ISNA(SUMIF('8'!$B:$B,$D211,'8'!$L:$L)),0,SUMIF('8'!$B:$B,$D211,'8'!$L:$L)))))</f>
        <v/>
      </c>
      <c r="N211" s="36" t="str">
        <f>IF($D211="","",(IF($C211="","",IF(ISNA(SUMIF('9'!$V:$V,$C211,'9'!$AB:$AB)),0,SUMIF('9'!$V:$V,$C211,'9'!$AB:$AB)))-IF($D211="","",IF(ISNA(SUMIF('9'!$B:$B,$D211,'9'!$L:$L)),0,SUMIF('9'!$B:$B,$D211,'9'!$L:$L)))))</f>
        <v/>
      </c>
      <c r="O211" s="36" t="str">
        <f>IF($D211="","",(IF($C211="","",IF(ISNA(SUMIF('10'!$V:$V,$C211,'10'!$AB:$AB)),0,SUMIF('10'!$V:$V,$C211,'10'!$AB:$AB)))-IF($D211="","",IF(ISNA(SUMIF('10'!$B:$B,$D211,'10'!$L:$L)),0,SUMIF('10'!$B:$B,$D211,'10'!$L:$L)))))</f>
        <v/>
      </c>
      <c r="P211" s="36" t="str">
        <f>IF($D211="","",(IF($C211="","",IF(ISNA(SUMIF('11'!$V:$V,$C211,'11'!$AB:$AB)),0,SUMIF('11'!$V:$V,$C211,'11'!$AB:$AB)))-IF($D211="","",IF(ISNA(SUMIF('11'!$B:$B,$D211,'11'!$L:$L)),0,SUMIF('11'!$B:$B,$D211,'11'!$L:$L)))))</f>
        <v/>
      </c>
      <c r="Q211" s="36" t="str">
        <f>IF($D211="","",(IF($C211="","",IF(ISNA(SUMIF('12'!$V:$V,$C211,'12'!$AB:$AB)),0,SUMIF('12'!$V:$V,$C211,'12'!$AB:$AB)))-IF($D211="","",IF(ISNA(SUMIF('12'!$B:$B,$D211,'12'!$L:$L)),0,SUMIF('12'!$B:$B,$D211,'12'!$L:$L)))))</f>
        <v/>
      </c>
      <c r="R211" s="36" t="str">
        <f>IF($D211="","",(IF($C211="","",IF(ISNA(SUMIF('13'!$V:$V,$C211,'13'!$AB:$AB)),0,SUMIF('13'!$V:$V,$C211,'13'!$AB:$AB)))-IF($D211="","",IF(ISNA(SUMIF('13'!$B:$B,$D211,'13'!$L:$L)),0,SUMIF('13'!$B:$B,$D211,'13'!$L:$L)))))</f>
        <v/>
      </c>
      <c r="S211" s="36" t="str">
        <f>IF($D211="","",(IF($C211="","",IF(ISNA(SUMIF('14'!$V:$V,$C211,'14'!$AB:$AB)),0,SUMIF('14'!$V:$V,$C211,'14'!$AB:$AB)))-IF($D211="","",IF(ISNA(SUMIF('14'!$B:$B,$D211,'14'!$L:$L)),0,SUMIF('14'!$B:$B,$D211,'14'!$L:$L)))))</f>
        <v/>
      </c>
      <c r="T211" s="36" t="str">
        <f>IF($D211="","",(IF($C211="","",IF(ISNA(SUMIF('15'!$V:$V,$C211,'15'!$AB:$AB)),0,SUMIF('15'!$V:$V,$C211,'15'!$AB:$AB)))-IF($D211="","",IF(ISNA(SUMIF('15'!$B:$B,$D211,'15'!$L:$L)),0,SUMIF('15'!$B:$B,$D211,'15'!$L:$L)))))</f>
        <v/>
      </c>
      <c r="U211" s="36" t="str">
        <f>IF($D211="","",(IF($C211="","",IF(ISNA(SUMIF('16'!$V:$V,$C211,'16'!$AB:$AB)),0,SUMIF('16'!$V:$V,$C211,'16'!$AB:$AB)))-IF($D211="","",IF(ISNA(SUMIF('16'!$B:$B,$D211,'16'!$L:$L)),0,SUMIF('16'!$B:$B,$D211,'16'!$L:$L)))))</f>
        <v/>
      </c>
      <c r="V211" s="36" t="str">
        <f>IF($D211="","",(IF($C211="","",IF(ISNA(SUMIF('17'!$V:$V,$C211,'17'!$AB:$AB)),0,SUMIF('17'!$V:$V,$C211,'17'!$AB:$AB)))-IF($D211="","",IF(ISNA(SUMIF('17'!$B:$B,$D211,'17'!$L:$L)),0,SUMIF('17'!$B:$B,$D211,'17'!$L:$L)))))</f>
        <v/>
      </c>
      <c r="W211" s="36" t="str">
        <f>IF($D211="","",(IF($C211="","",IF(ISNA(SUMIF('18'!$V:$V,$C211,'18'!$AB:$AB)),0,SUMIF('18'!$V:$V,$C211,'18'!$AB:$AB)))-IF($D211="","",IF(ISNA(SUMIF('18'!$B:$B,$D211,'18'!$L:$L)),0,SUMIF('18'!$B:$B,$D211,'18'!$L:$L)))))</f>
        <v/>
      </c>
      <c r="X211" s="36" t="str">
        <f>IF($D211="","",(IF($C211="","",IF(ISNA(SUMIF('19'!$V:$V,$C211,'19'!$AB:$AB)),0,SUMIF('19'!$V:$V,$C211,'19'!$AB:$AB)))-IF($D211="","",IF(ISNA(SUMIF('19'!$B:$B,$D211,'19'!$L:$L)),0,SUMIF('19'!$B:$B,$D211,'19'!$L:$L)))))</f>
        <v/>
      </c>
      <c r="Y211" s="36" t="str">
        <f>IF($D211="","",(IF($C211="","",IF(ISNA(SUMIF('20'!$V:$V,$C211,'20'!$AB:$AB)),0,SUMIF('20'!$V:$V,$C211,'20'!$AB:$AB)))-IF($D211="","",IF(ISNA(SUMIF('20'!$B:$B,$D211,'20'!$L:$L)),0,SUMIF('20'!$B:$B,$D211,'20'!$L:$L)))))</f>
        <v/>
      </c>
      <c r="Z211" s="36" t="str">
        <f>IF($D211="","",(IF($C211="","",IF(ISNA(SUMIF('21'!$V:$V,$C211,'21'!$AB:$AB)),0,SUMIF('21'!$V:$V,$C211,'21'!$AB:$AB)))-IF($D211="","",IF(ISNA(SUMIF('21'!$B:$B,$D211,'21'!$L:$L)),0,SUMIF('21'!$B:$B,$D211,'21'!$L:$L)))))</f>
        <v/>
      </c>
      <c r="AA211" s="36" t="str">
        <f>IF($D211="","",(IF($C211="","",IF(ISNA(SUMIF('22'!$V:$V,$C211,'22'!$AB:$AB)),0,SUMIF('22'!$V:$V,$C211,'22'!$AB:$AB)))-IF($D211="","",IF(ISNA(SUMIF('22'!$B:$B,$D211,'22'!$L:$L)),0,SUMIF('22'!$B:$B,$D211,'22'!$L:$L)))))</f>
        <v/>
      </c>
      <c r="AB211" s="36" t="str">
        <f>IF($D211="","",(IF($C211="","",IF(ISNA(SUMIF('23'!$V:$V,$C211,'23'!$AB:$AB)),0,SUMIF('23'!$V:$V,$C211,'23'!$AB:$AB)))-IF($D211="","",IF(ISNA(SUMIF('23'!$B:$B,$D211,'23'!$L:$L)),0,SUMIF('23'!$B:$B,$D211,'23'!$L:$L)))))</f>
        <v/>
      </c>
      <c r="AC211" s="36" t="str">
        <f>IF($D211="","",(IF($C211="","",IF(ISNA(SUMIF('24'!$V:$V,$C211,'24'!$AB:$AB)),0,SUMIF('24'!$V:$V,$C211,'24'!$AB:$AB)))-IF($D211="","",IF(ISNA(SUMIF('24'!$B:$B,$D211,'24'!$L:$L)),0,SUMIF('24'!$B:$B,$D211,'24'!$L:$L)))))</f>
        <v/>
      </c>
      <c r="AD211" s="36" t="str">
        <f>IF($D211="","",(IF($C211="","",IF(ISNA(SUMIF('25'!$V:$V,$C211,'25'!$AB:$AB)),0,SUMIF('25'!$V:$V,$C211,'25'!$AB:$AB)))-IF($D211="","",IF(ISNA(SUMIF('25'!$B:$B,$D211,'25'!$L:$L)),0,SUMIF('25'!$B:$B,$D211,'25'!$L:$L)))))</f>
        <v/>
      </c>
      <c r="AE211" s="36" t="str">
        <f>IF($D211="","",(IF($C211="","",IF(ISNA(SUMIF('26'!$V:$V,$C211,'26'!$AB:$AB)),0,SUMIF('26'!$V:$V,$C211,'26'!$AB:$AB)))-IF($D211="","",IF(ISNA(SUMIF('26'!$B:$B,$D211,'26'!$L:$L)),0,SUMIF('26'!$B:$B,$D211,'26'!$L:$L)))))</f>
        <v/>
      </c>
      <c r="AF211" s="36" t="str">
        <f>IF($D211="","",(IF($C211="","",IF(ISNA(SUMIF('27'!$V:$V,$C211,'27'!$AB:$AB)),0,SUMIF('27'!$V:$V,$C211,'27'!$AB:$AB)))-IF($D211="","",IF(ISNA(SUMIF('27'!$B:$B,$D211,'27'!$L:$L)),0,SUMIF('27'!$B:$B,$D211,'27'!$L:$L)))))</f>
        <v/>
      </c>
      <c r="AG211" s="36" t="str">
        <f>IF($D211="","",(IF($C211="","",IF(ISNA(SUMIF('28'!$V:$V,$C211,'28'!$AB:$AB)),0,SUMIF('28'!$V:$V,$C211,'28'!$AB:$AB)))-IF($D211="","",IF(ISNA(SUMIF('28'!$B:$B,$D211,'28'!$L:$L)),0,SUMIF('28'!$B:$B,$D211,'28'!$L:$L)))))</f>
        <v/>
      </c>
      <c r="AH211" s="36" t="str">
        <f>IF($D211="","",(IF($C211="","",IF(ISNA(SUMIF('29'!$V:$V,$C211,'29'!$AB:$AB)),0,SUMIF('29'!$V:$V,$C211,'29'!$AB:$AB)))-IF($D211="","",IF(ISNA(SUMIF('29'!$B:$B,$D211,'29'!$L:$L)),0,SUMIF('29'!$B:$B,$D211,'29'!$L:$L)))))</f>
        <v/>
      </c>
      <c r="AI211" s="36" t="str">
        <f>IF($D211="","",(IF($C211="","",IF(ISNA(SUMIF('30'!$V:$V,$C211,'30'!$AB:$AB)),0,SUMIF('30'!$V:$V,$C211,'30'!$AB:$AB)))-IF($D211="","",IF(ISNA(SUMIF('30'!$B:$B,$D211,'30'!$L:$L)),0,SUMIF('30'!$B:$B,$D211,'30'!$L:$L)))))</f>
        <v/>
      </c>
      <c r="AJ211" s="36" t="str">
        <f>IF($D211="","",(IF($C211="","",IF(ISNA(SUMIF('31'!$V:$V,$C211,'31'!$AB:$AB)),0,SUMIF('31'!$V:$V,$C211,'31'!$AB:$AB)))-IF($D211="","",IF(ISNA(SUMIF('31'!$B:$B,$D211,'31'!$L:$L)),0,SUMIF('31'!$B:$B,$D211,'31'!$L:$L)))))</f>
        <v/>
      </c>
      <c r="AK211" s="37" t="str">
        <f t="shared" si="10"/>
        <v/>
      </c>
      <c r="AL211" s="33" t="str">
        <f t="shared" si="11"/>
        <v/>
      </c>
    </row>
    <row r="212" spans="1:38" ht="17.399999999999999" hidden="1">
      <c r="A212" s="20">
        <v>100</v>
      </c>
      <c r="C212" s="41" t="str">
        <f>IF(D212="","",VLOOKUP('CUADRO GENERADO'!D212,'BASE DATOS CONDUCTORES'!B:C,2,FALSE))</f>
        <v/>
      </c>
      <c r="D212" s="30" t="str">
        <f>IFERROR(VLOOKUP(A212,'BASE DATOS CONDUCTORES'!$Y$4:$AB$1001,4,FALSE),"")</f>
        <v/>
      </c>
      <c r="E212" s="36" t="str">
        <f>IF(ISNA(VLOOKUP(D212,SALDOS!B:C,2,FALSE)),"",VLOOKUP(D212,SALDOS!B:C,2,FALSE))</f>
        <v/>
      </c>
      <c r="F212" s="36" t="str">
        <f>IF($D212="","",(IF($C212="","",IF(ISNA(SUMIF('1'!$V:$V,$C212,'1'!$AB:$AB)),0,SUMIF('1'!$V:$V,$C212,'1'!$AB:$AB)))-IF($D212="","",IF(ISNA(SUMIF('1'!$B:$B,$D212,'1'!$L:$L)),0,SUMIF('1'!$B:$B,$D212,'1'!$L:$L)))))</f>
        <v/>
      </c>
      <c r="G212" s="36" t="str">
        <f>IF($D212="","",(IF($C212="","",IF(ISNA(SUMIF('2'!$V:$V,$C212,'2'!$AB:$AB)),0,SUMIF('2'!$V:$V,$C212,'2'!$AB:$AB)))-IF($D212="","",IF(ISNA(SUMIF('2'!$B:$B,$D212,'2'!$L:$L)),0,SUMIF('2'!$B:$B,$D212,'2'!$L:$L)))))</f>
        <v/>
      </c>
      <c r="H212" s="36" t="str">
        <f>IF($D212="","",(IF($C212="","",IF(ISNA(SUMIF('3'!$V:$V,$C212,'3'!$AB:$AB)),0,SUMIF('3'!$V:$V,$C212,'3'!$AB:$AB)))-IF($D212="","",IF(ISNA(SUMIF('3'!$B:$B,$D212,'3'!$L:$L)),0,SUMIF('3'!$B:$B,$D212,'3'!$L:$L)))))</f>
        <v/>
      </c>
      <c r="I212" s="36" t="str">
        <f>IF($D212="","",(IF($C212="","",IF(ISNA(SUMIF('4'!$V:$V,$C212,'4'!$AB:$AB)),0,SUMIF('4'!$V:$V,$C212,'4'!$AB:$AB)))-IF($D212="","",IF(ISNA(SUMIF('4'!$B:$B,$D212,'4'!$L:$L)),0,SUMIF('4'!$B:$B,$D212,'4'!$L:$L)))))</f>
        <v/>
      </c>
      <c r="J212" s="36" t="str">
        <f>IF($D212="","",(IF($C212="","",IF(ISNA(SUMIF('5'!$V:$V,$C212,'5'!$AB:$AB)),0,SUMIF('5'!$V:$V,$C212,'5'!$AB:$AB)))-IF($D212="","",IF(ISNA(SUMIF('5'!$B:$B,$D212,'5'!$L:$L)),0,SUMIF('5'!$B:$B,$D212,'5'!$L:$L)))))</f>
        <v/>
      </c>
      <c r="K212" s="36" t="str">
        <f>IF($D212="","",(IF($C212="","",IF(ISNA(SUMIF('6'!$V:$V,$C212,'6'!$AB:$AB)),0,SUMIF('6'!$V:$V,$C212,'6'!$AB:$AB)))-IF($D212="","",IF(ISNA(SUMIF('6'!$B:$B,$D212,'6'!$L:$L)),0,SUMIF('6'!$B:$B,$D212,'6'!$L:$L)))))</f>
        <v/>
      </c>
      <c r="L212" s="36" t="str">
        <f>IF($D212="","",(IF($C212="","",IF(ISNA(SUMIF('7'!$V:$V,$C212,'7'!$AB:$AB)),0,SUMIF('7'!$V:$V,$C212,'7'!$AB:$AB)))-IF($D212="","",IF(ISNA(SUMIF('7'!$B:$B,$D212,'7'!$L:$L)),0,SUMIF('7'!$B:$B,$D212,'7'!$L:$L)))))</f>
        <v/>
      </c>
      <c r="M212" s="36" t="str">
        <f>IF($D212="","",(IF($C212="","",IF(ISNA(SUMIF('8'!$V:$V,$C212,'8'!$AB:$AB)),0,SUMIF('8'!$V:$V,$C212,'8'!$AB:$AB)))-IF($D212="","",IF(ISNA(SUMIF('8'!$B:$B,$D212,'8'!$L:$L)),0,SUMIF('8'!$B:$B,$D212,'8'!$L:$L)))))</f>
        <v/>
      </c>
      <c r="N212" s="36" t="str">
        <f>IF($D212="","",(IF($C212="","",IF(ISNA(SUMIF('9'!$V:$V,$C212,'9'!$AB:$AB)),0,SUMIF('9'!$V:$V,$C212,'9'!$AB:$AB)))-IF($D212="","",IF(ISNA(SUMIF('9'!$B:$B,$D212,'9'!$L:$L)),0,SUMIF('9'!$B:$B,$D212,'9'!$L:$L)))))</f>
        <v/>
      </c>
      <c r="O212" s="36" t="str">
        <f>IF($D212="","",(IF($C212="","",IF(ISNA(SUMIF('10'!$V:$V,$C212,'10'!$AB:$AB)),0,SUMIF('10'!$V:$V,$C212,'10'!$AB:$AB)))-IF($D212="","",IF(ISNA(SUMIF('10'!$B:$B,$D212,'10'!$L:$L)),0,SUMIF('10'!$B:$B,$D212,'10'!$L:$L)))))</f>
        <v/>
      </c>
      <c r="P212" s="36" t="str">
        <f>IF($D212="","",(IF($C212="","",IF(ISNA(SUMIF('11'!$V:$V,$C212,'11'!$AB:$AB)),0,SUMIF('11'!$V:$V,$C212,'11'!$AB:$AB)))-IF($D212="","",IF(ISNA(SUMIF('11'!$B:$B,$D212,'11'!$L:$L)),0,SUMIF('11'!$B:$B,$D212,'11'!$L:$L)))))</f>
        <v/>
      </c>
      <c r="Q212" s="36" t="str">
        <f>IF($D212="","",(IF($C212="","",IF(ISNA(SUMIF('12'!$V:$V,$C212,'12'!$AB:$AB)),0,SUMIF('12'!$V:$V,$C212,'12'!$AB:$AB)))-IF($D212="","",IF(ISNA(SUMIF('12'!$B:$B,$D212,'12'!$L:$L)),0,SUMIF('12'!$B:$B,$D212,'12'!$L:$L)))))</f>
        <v/>
      </c>
      <c r="R212" s="36" t="str">
        <f>IF($D212="","",(IF($C212="","",IF(ISNA(SUMIF('13'!$V:$V,$C212,'13'!$AB:$AB)),0,SUMIF('13'!$V:$V,$C212,'13'!$AB:$AB)))-IF($D212="","",IF(ISNA(SUMIF('13'!$B:$B,$D212,'13'!$L:$L)),0,SUMIF('13'!$B:$B,$D212,'13'!$L:$L)))))</f>
        <v/>
      </c>
      <c r="S212" s="36" t="str">
        <f>IF($D212="","",(IF($C212="","",IF(ISNA(SUMIF('14'!$V:$V,$C212,'14'!$AB:$AB)),0,SUMIF('14'!$V:$V,$C212,'14'!$AB:$AB)))-IF($D212="","",IF(ISNA(SUMIF('14'!$B:$B,$D212,'14'!$L:$L)),0,SUMIF('14'!$B:$B,$D212,'14'!$L:$L)))))</f>
        <v/>
      </c>
      <c r="T212" s="36" t="str">
        <f>IF($D212="","",(IF($C212="","",IF(ISNA(SUMIF('15'!$V:$V,$C212,'15'!$AB:$AB)),0,SUMIF('15'!$V:$V,$C212,'15'!$AB:$AB)))-IF($D212="","",IF(ISNA(SUMIF('15'!$B:$B,$D212,'15'!$L:$L)),0,SUMIF('15'!$B:$B,$D212,'15'!$L:$L)))))</f>
        <v/>
      </c>
      <c r="U212" s="36" t="str">
        <f>IF($D212="","",(IF($C212="","",IF(ISNA(SUMIF('16'!$V:$V,$C212,'16'!$AB:$AB)),0,SUMIF('16'!$V:$V,$C212,'16'!$AB:$AB)))-IF($D212="","",IF(ISNA(SUMIF('16'!$B:$B,$D212,'16'!$L:$L)),0,SUMIF('16'!$B:$B,$D212,'16'!$L:$L)))))</f>
        <v/>
      </c>
      <c r="V212" s="36" t="str">
        <f>IF($D212="","",(IF($C212="","",IF(ISNA(SUMIF('17'!$V:$V,$C212,'17'!$AB:$AB)),0,SUMIF('17'!$V:$V,$C212,'17'!$AB:$AB)))-IF($D212="","",IF(ISNA(SUMIF('17'!$B:$B,$D212,'17'!$L:$L)),0,SUMIF('17'!$B:$B,$D212,'17'!$L:$L)))))</f>
        <v/>
      </c>
      <c r="W212" s="36" t="str">
        <f>IF($D212="","",(IF($C212="","",IF(ISNA(SUMIF('18'!$V:$V,$C212,'18'!$AB:$AB)),0,SUMIF('18'!$V:$V,$C212,'18'!$AB:$AB)))-IF($D212="","",IF(ISNA(SUMIF('18'!$B:$B,$D212,'18'!$L:$L)),0,SUMIF('18'!$B:$B,$D212,'18'!$L:$L)))))</f>
        <v/>
      </c>
      <c r="X212" s="36" t="str">
        <f>IF($D212="","",(IF($C212="","",IF(ISNA(SUMIF('19'!$V:$V,$C212,'19'!$AB:$AB)),0,SUMIF('19'!$V:$V,$C212,'19'!$AB:$AB)))-IF($D212="","",IF(ISNA(SUMIF('19'!$B:$B,$D212,'19'!$L:$L)),0,SUMIF('19'!$B:$B,$D212,'19'!$L:$L)))))</f>
        <v/>
      </c>
      <c r="Y212" s="36" t="str">
        <f>IF($D212="","",(IF($C212="","",IF(ISNA(SUMIF('20'!$V:$V,$C212,'20'!$AB:$AB)),0,SUMIF('20'!$V:$V,$C212,'20'!$AB:$AB)))-IF($D212="","",IF(ISNA(SUMIF('20'!$B:$B,$D212,'20'!$L:$L)),0,SUMIF('20'!$B:$B,$D212,'20'!$L:$L)))))</f>
        <v/>
      </c>
      <c r="Z212" s="36" t="str">
        <f>IF($D212="","",(IF($C212="","",IF(ISNA(SUMIF('21'!$V:$V,$C212,'21'!$AB:$AB)),0,SUMIF('21'!$V:$V,$C212,'21'!$AB:$AB)))-IF($D212="","",IF(ISNA(SUMIF('21'!$B:$B,$D212,'21'!$L:$L)),0,SUMIF('21'!$B:$B,$D212,'21'!$L:$L)))))</f>
        <v/>
      </c>
      <c r="AA212" s="36" t="str">
        <f>IF($D212="","",(IF($C212="","",IF(ISNA(SUMIF('22'!$V:$V,$C212,'22'!$AB:$AB)),0,SUMIF('22'!$V:$V,$C212,'22'!$AB:$AB)))-IF($D212="","",IF(ISNA(SUMIF('22'!$B:$B,$D212,'22'!$L:$L)),0,SUMIF('22'!$B:$B,$D212,'22'!$L:$L)))))</f>
        <v/>
      </c>
      <c r="AB212" s="36" t="str">
        <f>IF($D212="","",(IF($C212="","",IF(ISNA(SUMIF('23'!$V:$V,$C212,'23'!$AB:$AB)),0,SUMIF('23'!$V:$V,$C212,'23'!$AB:$AB)))-IF($D212="","",IF(ISNA(SUMIF('23'!$B:$B,$D212,'23'!$L:$L)),0,SUMIF('23'!$B:$B,$D212,'23'!$L:$L)))))</f>
        <v/>
      </c>
      <c r="AC212" s="36" t="str">
        <f>IF($D212="","",(IF($C212="","",IF(ISNA(SUMIF('24'!$V:$V,$C212,'24'!$AB:$AB)),0,SUMIF('24'!$V:$V,$C212,'24'!$AB:$AB)))-IF($D212="","",IF(ISNA(SUMIF('24'!$B:$B,$D212,'24'!$L:$L)),0,SUMIF('24'!$B:$B,$D212,'24'!$L:$L)))))</f>
        <v/>
      </c>
      <c r="AD212" s="36" t="str">
        <f>IF($D212="","",(IF($C212="","",IF(ISNA(SUMIF('25'!$V:$V,$C212,'25'!$AB:$AB)),0,SUMIF('25'!$V:$V,$C212,'25'!$AB:$AB)))-IF($D212="","",IF(ISNA(SUMIF('25'!$B:$B,$D212,'25'!$L:$L)),0,SUMIF('25'!$B:$B,$D212,'25'!$L:$L)))))</f>
        <v/>
      </c>
      <c r="AE212" s="36" t="str">
        <f>IF($D212="","",(IF($C212="","",IF(ISNA(SUMIF('26'!$V:$V,$C212,'26'!$AB:$AB)),0,SUMIF('26'!$V:$V,$C212,'26'!$AB:$AB)))-IF($D212="","",IF(ISNA(SUMIF('26'!$B:$B,$D212,'26'!$L:$L)),0,SUMIF('26'!$B:$B,$D212,'26'!$L:$L)))))</f>
        <v/>
      </c>
      <c r="AF212" s="36" t="str">
        <f>IF($D212="","",(IF($C212="","",IF(ISNA(SUMIF('27'!$V:$V,$C212,'27'!$AB:$AB)),0,SUMIF('27'!$V:$V,$C212,'27'!$AB:$AB)))-IF($D212="","",IF(ISNA(SUMIF('27'!$B:$B,$D212,'27'!$L:$L)),0,SUMIF('27'!$B:$B,$D212,'27'!$L:$L)))))</f>
        <v/>
      </c>
      <c r="AG212" s="36" t="str">
        <f>IF($D212="","",(IF($C212="","",IF(ISNA(SUMIF('28'!$V:$V,$C212,'28'!$AB:$AB)),0,SUMIF('28'!$V:$V,$C212,'28'!$AB:$AB)))-IF($D212="","",IF(ISNA(SUMIF('28'!$B:$B,$D212,'28'!$L:$L)),0,SUMIF('28'!$B:$B,$D212,'28'!$L:$L)))))</f>
        <v/>
      </c>
      <c r="AH212" s="36" t="str">
        <f>IF($D212="","",(IF($C212="","",IF(ISNA(SUMIF('29'!$V:$V,$C212,'29'!$AB:$AB)),0,SUMIF('29'!$V:$V,$C212,'29'!$AB:$AB)))-IF($D212="","",IF(ISNA(SUMIF('29'!$B:$B,$D212,'29'!$L:$L)),0,SUMIF('29'!$B:$B,$D212,'29'!$L:$L)))))</f>
        <v/>
      </c>
      <c r="AI212" s="36" t="str">
        <f>IF($D212="","",(IF($C212="","",IF(ISNA(SUMIF('30'!$V:$V,$C212,'30'!$AB:$AB)),0,SUMIF('30'!$V:$V,$C212,'30'!$AB:$AB)))-IF($D212="","",IF(ISNA(SUMIF('30'!$B:$B,$D212,'30'!$L:$L)),0,SUMIF('30'!$B:$B,$D212,'30'!$L:$L)))))</f>
        <v/>
      </c>
      <c r="AJ212" s="36" t="str">
        <f>IF($D212="","",(IF($C212="","",IF(ISNA(SUMIF('31'!$V:$V,$C212,'31'!$AB:$AB)),0,SUMIF('31'!$V:$V,$C212,'31'!$AB:$AB)))-IF($D212="","",IF(ISNA(SUMIF('31'!$B:$B,$D212,'31'!$L:$L)),0,SUMIF('31'!$B:$B,$D212,'31'!$L:$L)))))</f>
        <v/>
      </c>
      <c r="AK212" s="37" t="str">
        <f t="shared" si="10"/>
        <v/>
      </c>
      <c r="AL212" s="33" t="str">
        <f t="shared" si="11"/>
        <v/>
      </c>
    </row>
    <row r="213" spans="1:38" s="40" customFormat="1" ht="16.2" thickBot="1">
      <c r="A213" s="38"/>
      <c r="B213" s="39"/>
      <c r="C213" s="42"/>
      <c r="D213" s="70" t="s">
        <v>137</v>
      </c>
      <c r="E213" s="71">
        <f>SUM(E113:E212)</f>
        <v>0</v>
      </c>
      <c r="F213" s="71">
        <f>SUM(F113:F212)</f>
        <v>0</v>
      </c>
      <c r="G213" s="71">
        <f t="shared" ref="G213:AK213" si="12">SUM(G113:G212)</f>
        <v>0</v>
      </c>
      <c r="H213" s="71">
        <f t="shared" si="12"/>
        <v>0</v>
      </c>
      <c r="I213" s="71">
        <f t="shared" si="12"/>
        <v>0</v>
      </c>
      <c r="J213" s="71">
        <f t="shared" si="12"/>
        <v>0</v>
      </c>
      <c r="K213" s="71">
        <f t="shared" si="12"/>
        <v>0</v>
      </c>
      <c r="L213" s="71">
        <f t="shared" si="12"/>
        <v>0</v>
      </c>
      <c r="M213" s="71">
        <f t="shared" si="12"/>
        <v>0</v>
      </c>
      <c r="N213" s="71">
        <f t="shared" si="12"/>
        <v>0</v>
      </c>
      <c r="O213" s="71">
        <f t="shared" si="12"/>
        <v>0</v>
      </c>
      <c r="P213" s="71">
        <f t="shared" si="12"/>
        <v>0</v>
      </c>
      <c r="Q213" s="71">
        <f t="shared" si="12"/>
        <v>0</v>
      </c>
      <c r="R213" s="71">
        <f t="shared" si="12"/>
        <v>0</v>
      </c>
      <c r="S213" s="71">
        <f t="shared" si="12"/>
        <v>0</v>
      </c>
      <c r="T213" s="71">
        <f t="shared" si="12"/>
        <v>0</v>
      </c>
      <c r="U213" s="71">
        <f t="shared" si="12"/>
        <v>0</v>
      </c>
      <c r="V213" s="71">
        <f t="shared" si="12"/>
        <v>0</v>
      </c>
      <c r="W213" s="71">
        <f t="shared" si="12"/>
        <v>0</v>
      </c>
      <c r="X213" s="71">
        <f t="shared" si="12"/>
        <v>0</v>
      </c>
      <c r="Y213" s="71">
        <f t="shared" si="12"/>
        <v>0</v>
      </c>
      <c r="Z213" s="71">
        <f t="shared" si="12"/>
        <v>0</v>
      </c>
      <c r="AA213" s="71">
        <f t="shared" si="12"/>
        <v>0</v>
      </c>
      <c r="AB213" s="71">
        <f t="shared" si="12"/>
        <v>0</v>
      </c>
      <c r="AC213" s="71">
        <f t="shared" si="12"/>
        <v>0</v>
      </c>
      <c r="AD213" s="71">
        <f t="shared" si="12"/>
        <v>0</v>
      </c>
      <c r="AE213" s="71">
        <f t="shared" si="12"/>
        <v>0</v>
      </c>
      <c r="AF213" s="71">
        <f t="shared" si="12"/>
        <v>0</v>
      </c>
      <c r="AG213" s="71">
        <f t="shared" si="12"/>
        <v>0</v>
      </c>
      <c r="AH213" s="71">
        <f t="shared" si="12"/>
        <v>0</v>
      </c>
      <c r="AI213" s="71">
        <f t="shared" si="12"/>
        <v>0</v>
      </c>
      <c r="AJ213" s="71">
        <f t="shared" si="12"/>
        <v>0</v>
      </c>
      <c r="AK213" s="71">
        <f t="shared" si="12"/>
        <v>0</v>
      </c>
      <c r="AL213" s="72" t="str">
        <f>COUNTA(AL113:AL212)-COUNTIF(AL113:AL212,"")&amp;" COND"</f>
        <v>25 COND</v>
      </c>
    </row>
    <row r="214" spans="1:38" ht="17.399999999999999">
      <c r="D214" s="22"/>
      <c r="E214" s="27"/>
      <c r="F214" s="27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22"/>
      <c r="R214" s="22"/>
      <c r="S214" s="22"/>
      <c r="T214" s="22"/>
      <c r="U214" s="22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4"/>
      <c r="AL214" s="35"/>
    </row>
    <row r="215" spans="1:38" ht="18" thickBot="1"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3"/>
      <c r="AL215" s="34"/>
    </row>
    <row r="216" spans="1:38" ht="36" customHeight="1" thickBot="1">
      <c r="A216" s="21" t="s">
        <v>207</v>
      </c>
      <c r="D216" s="118" t="str">
        <f>'BASE DATOS CONDUCTORES'!Z1</f>
        <v>CASTROMIL</v>
      </c>
      <c r="E216" s="119"/>
      <c r="F216" s="22"/>
      <c r="G216" s="108" t="s">
        <v>140</v>
      </c>
      <c r="H216" s="108"/>
      <c r="I216" s="108"/>
      <c r="J216" s="108"/>
      <c r="K216" s="108"/>
      <c r="L216" s="122" t="str">
        <f>$F$1</f>
        <v>ENERO</v>
      </c>
      <c r="M216" s="122"/>
      <c r="N216" s="122"/>
      <c r="O216" s="122"/>
      <c r="P216" s="108">
        <f>$H$1</f>
        <v>2020</v>
      </c>
      <c r="Q216" s="108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3"/>
      <c r="AL216" s="34"/>
    </row>
    <row r="217" spans="1:38" ht="18" thickBot="1">
      <c r="D217" s="120"/>
      <c r="E217" s="121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3"/>
      <c r="AL217" s="34"/>
    </row>
    <row r="218" spans="1:38" ht="27" thickBot="1">
      <c r="A218" s="28">
        <f>'BASE DATOS CONDUCTORES'!Z3</f>
        <v>11</v>
      </c>
      <c r="C218" s="41" t="s">
        <v>108</v>
      </c>
      <c r="D218" s="29" t="s">
        <v>110</v>
      </c>
      <c r="E218" s="19" t="str">
        <f>"saldo a         "&amp;TEXT('CUADRO GENERADO'!$L$1,"dd mm aaaa")</f>
        <v>saldo a         31 12 2019</v>
      </c>
      <c r="F218" s="31">
        <f>F$3</f>
        <v>43831</v>
      </c>
      <c r="G218" s="31">
        <f t="shared" ref="G218:AJ218" si="13">G$3</f>
        <v>43832</v>
      </c>
      <c r="H218" s="31">
        <f t="shared" si="13"/>
        <v>43833</v>
      </c>
      <c r="I218" s="31">
        <f t="shared" si="13"/>
        <v>43834</v>
      </c>
      <c r="J218" s="31">
        <f t="shared" si="13"/>
        <v>43835</v>
      </c>
      <c r="K218" s="31">
        <f t="shared" si="13"/>
        <v>43836</v>
      </c>
      <c r="L218" s="31">
        <f t="shared" si="13"/>
        <v>43837</v>
      </c>
      <c r="M218" s="31">
        <f t="shared" si="13"/>
        <v>43838</v>
      </c>
      <c r="N218" s="31">
        <f t="shared" si="13"/>
        <v>43839</v>
      </c>
      <c r="O218" s="31">
        <f t="shared" si="13"/>
        <v>43840</v>
      </c>
      <c r="P218" s="31">
        <f t="shared" si="13"/>
        <v>43841</v>
      </c>
      <c r="Q218" s="31">
        <f t="shared" si="13"/>
        <v>43842</v>
      </c>
      <c r="R218" s="31">
        <f t="shared" si="13"/>
        <v>43843</v>
      </c>
      <c r="S218" s="31">
        <f t="shared" si="13"/>
        <v>43844</v>
      </c>
      <c r="T218" s="31">
        <f t="shared" si="13"/>
        <v>43845</v>
      </c>
      <c r="U218" s="31">
        <f t="shared" si="13"/>
        <v>43846</v>
      </c>
      <c r="V218" s="31">
        <f t="shared" si="13"/>
        <v>43847</v>
      </c>
      <c r="W218" s="31">
        <f t="shared" si="13"/>
        <v>43848</v>
      </c>
      <c r="X218" s="31">
        <f t="shared" si="13"/>
        <v>43849</v>
      </c>
      <c r="Y218" s="31">
        <f t="shared" si="13"/>
        <v>43850</v>
      </c>
      <c r="Z218" s="31">
        <f t="shared" si="13"/>
        <v>43851</v>
      </c>
      <c r="AA218" s="31">
        <f t="shared" si="13"/>
        <v>43852</v>
      </c>
      <c r="AB218" s="31">
        <f t="shared" si="13"/>
        <v>43853</v>
      </c>
      <c r="AC218" s="31">
        <f t="shared" si="13"/>
        <v>43854</v>
      </c>
      <c r="AD218" s="31">
        <f t="shared" si="13"/>
        <v>43855</v>
      </c>
      <c r="AE218" s="31">
        <f t="shared" si="13"/>
        <v>43856</v>
      </c>
      <c r="AF218" s="31">
        <f t="shared" si="13"/>
        <v>43857</v>
      </c>
      <c r="AG218" s="31">
        <f t="shared" si="13"/>
        <v>43858</v>
      </c>
      <c r="AH218" s="31">
        <f t="shared" si="13"/>
        <v>43859</v>
      </c>
      <c r="AI218" s="31">
        <f t="shared" si="13"/>
        <v>43860</v>
      </c>
      <c r="AJ218" s="31">
        <f t="shared" si="13"/>
        <v>43861</v>
      </c>
      <c r="AK218" s="19" t="str">
        <f>"saldo a         "&amp;TEXT('CUADRO GENERADO'!$K$1,"dd mm aaaa")</f>
        <v>saldo a         31 01 2020</v>
      </c>
      <c r="AL218" s="32" t="s">
        <v>110</v>
      </c>
    </row>
    <row r="219" spans="1:38" ht="17.399999999999999">
      <c r="A219" s="20">
        <v>1</v>
      </c>
      <c r="C219" s="41">
        <f>IF(D219="","",VLOOKUP('CUADRO GENERADO'!D219,'BASE DATOS CONDUCTORES'!B:C,2,FALSE))</f>
        <v>1889</v>
      </c>
      <c r="D219" s="30">
        <f>IFERROR(VLOOKUP(A219,'BASE DATOS CONDUCTORES'!$Z$4:$AB$1001,3,FALSE),"")</f>
        <v>215</v>
      </c>
      <c r="E219" s="36" t="str">
        <f>IF(ISNA(VLOOKUP(D219,SALDOS!B:C,2,FALSE)),"",VLOOKUP(D219,SALDOS!B:C,2,FALSE))</f>
        <v/>
      </c>
      <c r="F219" s="36">
        <f>IF($D219="","",(IF($C219="","",IF(ISNA(SUMIF('1'!$V:$V,$C219,'1'!$AB:$AB)),0,SUMIF('1'!$V:$V,$C219,'1'!$AB:$AB)))-IF($D219="","",IF(ISNA(SUMIF('1'!$B:$B,$D219,'1'!$L:$L)),0,SUMIF('1'!$B:$B,$D219,'1'!$L:$L)))))</f>
        <v>0</v>
      </c>
      <c r="G219" s="36">
        <f>IF($D219="","",(IF($C219="","",IF(ISNA(SUMIF('2'!$V:$V,$C219,'2'!$AB:$AB)),0,SUMIF('2'!$V:$V,$C219,'2'!$AB:$AB)))-IF($D219="","",IF(ISNA(SUMIF('2'!$B:$B,$D219,'2'!$L:$L)),0,SUMIF('2'!$B:$B,$D219,'2'!$L:$L)))))</f>
        <v>0</v>
      </c>
      <c r="H219" s="36">
        <f>IF($D219="","",(IF($C219="","",IF(ISNA(SUMIF('3'!$V:$V,$C219,'3'!$AB:$AB)),0,SUMIF('3'!$V:$V,$C219,'3'!$AB:$AB)))-IF($D219="","",IF(ISNA(SUMIF('3'!$B:$B,$D219,'3'!$L:$L)),0,SUMIF('3'!$B:$B,$D219,'3'!$L:$L)))))</f>
        <v>0</v>
      </c>
      <c r="I219" s="36">
        <f>IF($D219="","",(IF($C219="","",IF(ISNA(SUMIF('4'!$V:$V,$C219,'4'!$AB:$AB)),0,SUMIF('4'!$V:$V,$C219,'4'!$AB:$AB)))-IF($D219="","",IF(ISNA(SUMIF('4'!$B:$B,$D219,'4'!$L:$L)),0,SUMIF('4'!$B:$B,$D219,'4'!$L:$L)))))</f>
        <v>0</v>
      </c>
      <c r="J219" s="36">
        <f>IF($D219="","",(IF($C219="","",IF(ISNA(SUMIF('5'!$V:$V,$C219,'5'!$AB:$AB)),0,SUMIF('5'!$V:$V,$C219,'5'!$AB:$AB)))-IF($D219="","",IF(ISNA(SUMIF('5'!$B:$B,$D219,'5'!$L:$L)),0,SUMIF('5'!$B:$B,$D219,'5'!$L:$L)))))</f>
        <v>0</v>
      </c>
      <c r="K219" s="36">
        <f>IF($D219="","",(IF($C219="","",IF(ISNA(SUMIF('6'!$V:$V,$C219,'6'!$AB:$AB)),0,SUMIF('6'!$V:$V,$C219,'6'!$AB:$AB)))-IF($D219="","",IF(ISNA(SUMIF('6'!$B:$B,$D219,'6'!$L:$L)),0,SUMIF('6'!$B:$B,$D219,'6'!$L:$L)))))</f>
        <v>0</v>
      </c>
      <c r="L219" s="36">
        <f>IF($D219="","",(IF($C219="","",IF(ISNA(SUMIF('7'!$V:$V,$C219,'7'!$AB:$AB)),0,SUMIF('7'!$V:$V,$C219,'7'!$AB:$AB)))-IF($D219="","",IF(ISNA(SUMIF('7'!$B:$B,$D219,'7'!$L:$L)),0,SUMIF('7'!$B:$B,$D219,'7'!$L:$L)))))</f>
        <v>0</v>
      </c>
      <c r="M219" s="36">
        <f>IF($D219="","",(IF($C219="","",IF(ISNA(SUMIF('8'!$V:$V,$C219,'8'!$AB:$AB)),0,SUMIF('8'!$V:$V,$C219,'8'!$AB:$AB)))-IF($D219="","",IF(ISNA(SUMIF('8'!$B:$B,$D219,'8'!$L:$L)),0,SUMIF('8'!$B:$B,$D219,'8'!$L:$L)))))</f>
        <v>0</v>
      </c>
      <c r="N219" s="36">
        <f>IF($D219="","",(IF($C219="","",IF(ISNA(SUMIF('9'!$V:$V,$C219,'9'!$AB:$AB)),0,SUMIF('9'!$V:$V,$C219,'9'!$AB:$AB)))-IF($D219="","",IF(ISNA(SUMIF('9'!$B:$B,$D219,'9'!$L:$L)),0,SUMIF('9'!$B:$B,$D219,'9'!$L:$L)))))</f>
        <v>0</v>
      </c>
      <c r="O219" s="36">
        <f>IF($D219="","",(IF($C219="","",IF(ISNA(SUMIF('10'!$V:$V,$C219,'10'!$AB:$AB)),0,SUMIF('10'!$V:$V,$C219,'10'!$AB:$AB)))-IF($D219="","",IF(ISNA(SUMIF('10'!$B:$B,$D219,'10'!$L:$L)),0,SUMIF('10'!$B:$B,$D219,'10'!$L:$L)))))</f>
        <v>0</v>
      </c>
      <c r="P219" s="36">
        <f>IF($D219="","",(IF($C219="","",IF(ISNA(SUMIF('11'!$V:$V,$C219,'11'!$AB:$AB)),0,SUMIF('11'!$V:$V,$C219,'11'!$AB:$AB)))-IF($D219="","",IF(ISNA(SUMIF('11'!$B:$B,$D219,'11'!$L:$L)),0,SUMIF('11'!$B:$B,$D219,'11'!$L:$L)))))</f>
        <v>0</v>
      </c>
      <c r="Q219" s="36">
        <f>IF($D219="","",(IF($C219="","",IF(ISNA(SUMIF('12'!$V:$V,$C219,'12'!$AB:$AB)),0,SUMIF('12'!$V:$V,$C219,'12'!$AB:$AB)))-IF($D219="","",IF(ISNA(SUMIF('12'!$B:$B,$D219,'12'!$L:$L)),0,SUMIF('12'!$B:$B,$D219,'12'!$L:$L)))))</f>
        <v>0</v>
      </c>
      <c r="R219" s="36">
        <f>IF($D219="","",(IF($C219="","",IF(ISNA(SUMIF('13'!$V:$V,$C219,'13'!$AB:$AB)),0,SUMIF('13'!$V:$V,$C219,'13'!$AB:$AB)))-IF($D219="","",IF(ISNA(SUMIF('13'!$B:$B,$D219,'13'!$L:$L)),0,SUMIF('13'!$B:$B,$D219,'13'!$L:$L)))))</f>
        <v>0</v>
      </c>
      <c r="S219" s="36">
        <f>IF($D219="","",(IF($C219="","",IF(ISNA(SUMIF('14'!$V:$V,$C219,'14'!$AB:$AB)),0,SUMIF('14'!$V:$V,$C219,'14'!$AB:$AB)))-IF($D219="","",IF(ISNA(SUMIF('14'!$B:$B,$D219,'14'!$L:$L)),0,SUMIF('14'!$B:$B,$D219,'14'!$L:$L)))))</f>
        <v>0</v>
      </c>
      <c r="T219" s="36">
        <f>IF($D219="","",(IF($C219="","",IF(ISNA(SUMIF('15'!$V:$V,$C219,'15'!$AB:$AB)),0,SUMIF('15'!$V:$V,$C219,'15'!$AB:$AB)))-IF($D219="","",IF(ISNA(SUMIF('15'!$B:$B,$D219,'15'!$L:$L)),0,SUMIF('15'!$B:$B,$D219,'15'!$L:$L)))))</f>
        <v>0</v>
      </c>
      <c r="U219" s="36">
        <f>IF($D219="","",(IF($C219="","",IF(ISNA(SUMIF('16'!$V:$V,$C219,'16'!$AB:$AB)),0,SUMIF('16'!$V:$V,$C219,'16'!$AB:$AB)))-IF($D219="","",IF(ISNA(SUMIF('16'!$B:$B,$D219,'16'!$L:$L)),0,SUMIF('16'!$B:$B,$D219,'16'!$L:$L)))))</f>
        <v>0</v>
      </c>
      <c r="V219" s="36">
        <f>IF($D219="","",(IF($C219="","",IF(ISNA(SUMIF('17'!$V:$V,$C219,'17'!$AB:$AB)),0,SUMIF('17'!$V:$V,$C219,'17'!$AB:$AB)))-IF($D219="","",IF(ISNA(SUMIF('17'!$B:$B,$D219,'17'!$L:$L)),0,SUMIF('17'!$B:$B,$D219,'17'!$L:$L)))))</f>
        <v>0</v>
      </c>
      <c r="W219" s="36">
        <f>IF($D219="","",(IF($C219="","",IF(ISNA(SUMIF('18'!$V:$V,$C219,'18'!$AB:$AB)),0,SUMIF('18'!$V:$V,$C219,'18'!$AB:$AB)))-IF($D219="","",IF(ISNA(SUMIF('18'!$B:$B,$D219,'18'!$L:$L)),0,SUMIF('18'!$B:$B,$D219,'18'!$L:$L)))))</f>
        <v>0</v>
      </c>
      <c r="X219" s="36">
        <f>IF($D219="","",(IF($C219="","",IF(ISNA(SUMIF('19'!$V:$V,$C219,'19'!$AB:$AB)),0,SUMIF('19'!$V:$V,$C219,'19'!$AB:$AB)))-IF($D219="","",IF(ISNA(SUMIF('19'!$B:$B,$D219,'19'!$L:$L)),0,SUMIF('19'!$B:$B,$D219,'19'!$L:$L)))))</f>
        <v>0</v>
      </c>
      <c r="Y219" s="36">
        <f>IF($D219="","",(IF($C219="","",IF(ISNA(SUMIF('20'!$V:$V,$C219,'20'!$AB:$AB)),0,SUMIF('20'!$V:$V,$C219,'20'!$AB:$AB)))-IF($D219="","",IF(ISNA(SUMIF('20'!$B:$B,$D219,'20'!$L:$L)),0,SUMIF('20'!$B:$B,$D219,'20'!$L:$L)))))</f>
        <v>0</v>
      </c>
      <c r="Z219" s="36">
        <f>IF($D219="","",(IF($C219="","",IF(ISNA(SUMIF('21'!$V:$V,$C219,'21'!$AB:$AB)),0,SUMIF('21'!$V:$V,$C219,'21'!$AB:$AB)))-IF($D219="","",IF(ISNA(SUMIF('21'!$B:$B,$D219,'21'!$L:$L)),0,SUMIF('21'!$B:$B,$D219,'21'!$L:$L)))))</f>
        <v>0</v>
      </c>
      <c r="AA219" s="36">
        <f>IF($D219="","",(IF($C219="","",IF(ISNA(SUMIF('22'!$V:$V,$C219,'22'!$AB:$AB)),0,SUMIF('22'!$V:$V,$C219,'22'!$AB:$AB)))-IF($D219="","",IF(ISNA(SUMIF('22'!$B:$B,$D219,'22'!$L:$L)),0,SUMIF('22'!$B:$B,$D219,'22'!$L:$L)))))</f>
        <v>0</v>
      </c>
      <c r="AB219" s="36">
        <f>IF($D219="","",(IF($C219="","",IF(ISNA(SUMIF('23'!$V:$V,$C219,'23'!$AB:$AB)),0,SUMIF('23'!$V:$V,$C219,'23'!$AB:$AB)))-IF($D219="","",IF(ISNA(SUMIF('23'!$B:$B,$D219,'23'!$L:$L)),0,SUMIF('23'!$B:$B,$D219,'23'!$L:$L)))))</f>
        <v>0</v>
      </c>
      <c r="AC219" s="36">
        <f>IF($D219="","",(IF($C219="","",IF(ISNA(SUMIF('24'!$V:$V,$C219,'24'!$AB:$AB)),0,SUMIF('24'!$V:$V,$C219,'24'!$AB:$AB)))-IF($D219="","",IF(ISNA(SUMIF('24'!$B:$B,$D219,'24'!$L:$L)),0,SUMIF('24'!$B:$B,$D219,'24'!$L:$L)))))</f>
        <v>0</v>
      </c>
      <c r="AD219" s="36">
        <f>IF($D219="","",(IF($C219="","",IF(ISNA(SUMIF('25'!$V:$V,$C219,'25'!$AB:$AB)),0,SUMIF('25'!$V:$V,$C219,'25'!$AB:$AB)))-IF($D219="","",IF(ISNA(SUMIF('25'!$B:$B,$D219,'25'!$L:$L)),0,SUMIF('25'!$B:$B,$D219,'25'!$L:$L)))))</f>
        <v>0</v>
      </c>
      <c r="AE219" s="36">
        <f>IF($D219="","",(IF($C219="","",IF(ISNA(SUMIF('26'!$V:$V,$C219,'26'!$AB:$AB)),0,SUMIF('26'!$V:$V,$C219,'26'!$AB:$AB)))-IF($D219="","",IF(ISNA(SUMIF('26'!$B:$B,$D219,'26'!$L:$L)),0,SUMIF('26'!$B:$B,$D219,'26'!$L:$L)))))</f>
        <v>0</v>
      </c>
      <c r="AF219" s="36">
        <f>IF($D219="","",(IF($C219="","",IF(ISNA(SUMIF('27'!$V:$V,$C219,'27'!$AB:$AB)),0,SUMIF('27'!$V:$V,$C219,'27'!$AB:$AB)))-IF($D219="","",IF(ISNA(SUMIF('27'!$B:$B,$D219,'27'!$L:$L)),0,SUMIF('27'!$B:$B,$D219,'27'!$L:$L)))))</f>
        <v>0</v>
      </c>
      <c r="AG219" s="36">
        <f>IF($D219="","",(IF($C219="","",IF(ISNA(SUMIF('28'!$V:$V,$C219,'28'!$AB:$AB)),0,SUMIF('28'!$V:$V,$C219,'28'!$AB:$AB)))-IF($D219="","",IF(ISNA(SUMIF('28'!$B:$B,$D219,'28'!$L:$L)),0,SUMIF('28'!$B:$B,$D219,'28'!$L:$L)))))</f>
        <v>0</v>
      </c>
      <c r="AH219" s="36">
        <f>IF($D219="","",(IF($C219="","",IF(ISNA(SUMIF('29'!$V:$V,$C219,'29'!$AB:$AB)),0,SUMIF('29'!$V:$V,$C219,'29'!$AB:$AB)))-IF($D219="","",IF(ISNA(SUMIF('29'!$B:$B,$D219,'29'!$L:$L)),0,SUMIF('29'!$B:$B,$D219,'29'!$L:$L)))))</f>
        <v>0</v>
      </c>
      <c r="AI219" s="36">
        <f>IF($D219="","",(IF($C219="","",IF(ISNA(SUMIF('30'!$V:$V,$C219,'30'!$AB:$AB)),0,SUMIF('30'!$V:$V,$C219,'30'!$AB:$AB)))-IF($D219="","",IF(ISNA(SUMIF('30'!$B:$B,$D219,'30'!$L:$L)),0,SUMIF('30'!$B:$B,$D219,'30'!$L:$L)))))</f>
        <v>0</v>
      </c>
      <c r="AJ219" s="36">
        <f>IF($D219="","",(IF($C219="","",IF(ISNA(SUMIF('31'!$V:$V,$C219,'31'!$AB:$AB)),0,SUMIF('31'!$V:$V,$C219,'31'!$AB:$AB)))-IF($D219="","",IF(ISNA(SUMIF('31'!$B:$B,$D219,'31'!$L:$L)),0,SUMIF('31'!$B:$B,$D219,'31'!$L:$L)))))</f>
        <v>0</v>
      </c>
      <c r="AK219" s="37">
        <f>IF(D219="","",SUM(E219:AJ219))</f>
        <v>0</v>
      </c>
      <c r="AL219" s="33">
        <f>IF(D219="","",D219)</f>
        <v>215</v>
      </c>
    </row>
    <row r="220" spans="1:38" ht="17.399999999999999">
      <c r="A220" s="20">
        <v>2</v>
      </c>
      <c r="C220" s="41">
        <f>IF(D220="","",VLOOKUP('CUADRO GENERADO'!D220,'BASE DATOS CONDUCTORES'!B:C,2,FALSE))</f>
        <v>1888</v>
      </c>
      <c r="D220" s="30">
        <f>IFERROR(VLOOKUP(A220,'BASE DATOS CONDUCTORES'!$Z$4:$AB$1001,3,FALSE),"")</f>
        <v>227</v>
      </c>
      <c r="E220" s="36" t="str">
        <f>IF(ISNA(VLOOKUP(D220,SALDOS!B:C,2,FALSE)),"",VLOOKUP(D220,SALDOS!B:C,2,FALSE))</f>
        <v/>
      </c>
      <c r="F220" s="36">
        <f>IF($D220="","",(IF($C220="","",IF(ISNA(SUMIF('1'!$V:$V,$C220,'1'!$AB:$AB)),0,SUMIF('1'!$V:$V,$C220,'1'!$AB:$AB)))-IF($D220="","",IF(ISNA(SUMIF('1'!$B:$B,$D220,'1'!$L:$L)),0,SUMIF('1'!$B:$B,$D220,'1'!$L:$L)))))</f>
        <v>0</v>
      </c>
      <c r="G220" s="36">
        <f>IF($D220="","",(IF($C220="","",IF(ISNA(SUMIF('2'!$V:$V,$C220,'2'!$AB:$AB)),0,SUMIF('2'!$V:$V,$C220,'2'!$AB:$AB)))-IF($D220="","",IF(ISNA(SUMIF('2'!$B:$B,$D220,'2'!$L:$L)),0,SUMIF('2'!$B:$B,$D220,'2'!$L:$L)))))</f>
        <v>0</v>
      </c>
      <c r="H220" s="36">
        <f>IF($D220="","",(IF($C220="","",IF(ISNA(SUMIF('3'!$V:$V,$C220,'3'!$AB:$AB)),0,SUMIF('3'!$V:$V,$C220,'3'!$AB:$AB)))-IF($D220="","",IF(ISNA(SUMIF('3'!$B:$B,$D220,'3'!$L:$L)),0,SUMIF('3'!$B:$B,$D220,'3'!$L:$L)))))</f>
        <v>0</v>
      </c>
      <c r="I220" s="36">
        <f>IF($D220="","",(IF($C220="","",IF(ISNA(SUMIF('4'!$V:$V,$C220,'4'!$AB:$AB)),0,SUMIF('4'!$V:$V,$C220,'4'!$AB:$AB)))-IF($D220="","",IF(ISNA(SUMIF('4'!$B:$B,$D220,'4'!$L:$L)),0,SUMIF('4'!$B:$B,$D220,'4'!$L:$L)))))</f>
        <v>0</v>
      </c>
      <c r="J220" s="36">
        <f>IF($D220="","",(IF($C220="","",IF(ISNA(SUMIF('5'!$V:$V,$C220,'5'!$AB:$AB)),0,SUMIF('5'!$V:$V,$C220,'5'!$AB:$AB)))-IF($D220="","",IF(ISNA(SUMIF('5'!$B:$B,$D220,'5'!$L:$L)),0,SUMIF('5'!$B:$B,$D220,'5'!$L:$L)))))</f>
        <v>0</v>
      </c>
      <c r="K220" s="36">
        <f>IF($D220="","",(IF($C220="","",IF(ISNA(SUMIF('6'!$V:$V,$C220,'6'!$AB:$AB)),0,SUMIF('6'!$V:$V,$C220,'6'!$AB:$AB)))-IF($D220="","",IF(ISNA(SUMIF('6'!$B:$B,$D220,'6'!$L:$L)),0,SUMIF('6'!$B:$B,$D220,'6'!$L:$L)))))</f>
        <v>0</v>
      </c>
      <c r="L220" s="36">
        <f>IF($D220="","",(IF($C220="","",IF(ISNA(SUMIF('7'!$V:$V,$C220,'7'!$AB:$AB)),0,SUMIF('7'!$V:$V,$C220,'7'!$AB:$AB)))-IF($D220="","",IF(ISNA(SUMIF('7'!$B:$B,$D220,'7'!$L:$L)),0,SUMIF('7'!$B:$B,$D220,'7'!$L:$L)))))</f>
        <v>0</v>
      </c>
      <c r="M220" s="36">
        <f>IF($D220="","",(IF($C220="","",IF(ISNA(SUMIF('8'!$V:$V,$C220,'8'!$AB:$AB)),0,SUMIF('8'!$V:$V,$C220,'8'!$AB:$AB)))-IF($D220="","",IF(ISNA(SUMIF('8'!$B:$B,$D220,'8'!$L:$L)),0,SUMIF('8'!$B:$B,$D220,'8'!$L:$L)))))</f>
        <v>0</v>
      </c>
      <c r="N220" s="36">
        <f>IF($D220="","",(IF($C220="","",IF(ISNA(SUMIF('9'!$V:$V,$C220,'9'!$AB:$AB)),0,SUMIF('9'!$V:$V,$C220,'9'!$AB:$AB)))-IF($D220="","",IF(ISNA(SUMIF('9'!$B:$B,$D220,'9'!$L:$L)),0,SUMIF('9'!$B:$B,$D220,'9'!$L:$L)))))</f>
        <v>0</v>
      </c>
      <c r="O220" s="36">
        <f>IF($D220="","",(IF($C220="","",IF(ISNA(SUMIF('10'!$V:$V,$C220,'10'!$AB:$AB)),0,SUMIF('10'!$V:$V,$C220,'10'!$AB:$AB)))-IF($D220="","",IF(ISNA(SUMIF('10'!$B:$B,$D220,'10'!$L:$L)),0,SUMIF('10'!$B:$B,$D220,'10'!$L:$L)))))</f>
        <v>0</v>
      </c>
      <c r="P220" s="36">
        <f>IF($D220="","",(IF($C220="","",IF(ISNA(SUMIF('11'!$V:$V,$C220,'11'!$AB:$AB)),0,SUMIF('11'!$V:$V,$C220,'11'!$AB:$AB)))-IF($D220="","",IF(ISNA(SUMIF('11'!$B:$B,$D220,'11'!$L:$L)),0,SUMIF('11'!$B:$B,$D220,'11'!$L:$L)))))</f>
        <v>0</v>
      </c>
      <c r="Q220" s="36">
        <f>IF($D220="","",(IF($C220="","",IF(ISNA(SUMIF('12'!$V:$V,$C220,'12'!$AB:$AB)),0,SUMIF('12'!$V:$V,$C220,'12'!$AB:$AB)))-IF($D220="","",IF(ISNA(SUMIF('12'!$B:$B,$D220,'12'!$L:$L)),0,SUMIF('12'!$B:$B,$D220,'12'!$L:$L)))))</f>
        <v>0</v>
      </c>
      <c r="R220" s="36">
        <f>IF($D220="","",(IF($C220="","",IF(ISNA(SUMIF('13'!$V:$V,$C220,'13'!$AB:$AB)),0,SUMIF('13'!$V:$V,$C220,'13'!$AB:$AB)))-IF($D220="","",IF(ISNA(SUMIF('13'!$B:$B,$D220,'13'!$L:$L)),0,SUMIF('13'!$B:$B,$D220,'13'!$L:$L)))))</f>
        <v>0</v>
      </c>
      <c r="S220" s="36">
        <f>IF($D220="","",(IF($C220="","",IF(ISNA(SUMIF('14'!$V:$V,$C220,'14'!$AB:$AB)),0,SUMIF('14'!$V:$V,$C220,'14'!$AB:$AB)))-IF($D220="","",IF(ISNA(SUMIF('14'!$B:$B,$D220,'14'!$L:$L)),0,SUMIF('14'!$B:$B,$D220,'14'!$L:$L)))))</f>
        <v>0</v>
      </c>
      <c r="T220" s="36">
        <f>IF($D220="","",(IF($C220="","",IF(ISNA(SUMIF('15'!$V:$V,$C220,'15'!$AB:$AB)),0,SUMIF('15'!$V:$V,$C220,'15'!$AB:$AB)))-IF($D220="","",IF(ISNA(SUMIF('15'!$B:$B,$D220,'15'!$L:$L)),0,SUMIF('15'!$B:$B,$D220,'15'!$L:$L)))))</f>
        <v>0</v>
      </c>
      <c r="U220" s="36">
        <f>IF($D220="","",(IF($C220="","",IF(ISNA(SUMIF('16'!$V:$V,$C220,'16'!$AB:$AB)),0,SUMIF('16'!$V:$V,$C220,'16'!$AB:$AB)))-IF($D220="","",IF(ISNA(SUMIF('16'!$B:$B,$D220,'16'!$L:$L)),0,SUMIF('16'!$B:$B,$D220,'16'!$L:$L)))))</f>
        <v>0</v>
      </c>
      <c r="V220" s="36">
        <f>IF($D220="","",(IF($C220="","",IF(ISNA(SUMIF('17'!$V:$V,$C220,'17'!$AB:$AB)),0,SUMIF('17'!$V:$V,$C220,'17'!$AB:$AB)))-IF($D220="","",IF(ISNA(SUMIF('17'!$B:$B,$D220,'17'!$L:$L)),0,SUMIF('17'!$B:$B,$D220,'17'!$L:$L)))))</f>
        <v>0</v>
      </c>
      <c r="W220" s="36">
        <f>IF($D220="","",(IF($C220="","",IF(ISNA(SUMIF('18'!$V:$V,$C220,'18'!$AB:$AB)),0,SUMIF('18'!$V:$V,$C220,'18'!$AB:$AB)))-IF($D220="","",IF(ISNA(SUMIF('18'!$B:$B,$D220,'18'!$L:$L)),0,SUMIF('18'!$B:$B,$D220,'18'!$L:$L)))))</f>
        <v>0</v>
      </c>
      <c r="X220" s="36">
        <f>IF($D220="","",(IF($C220="","",IF(ISNA(SUMIF('19'!$V:$V,$C220,'19'!$AB:$AB)),0,SUMIF('19'!$V:$V,$C220,'19'!$AB:$AB)))-IF($D220="","",IF(ISNA(SUMIF('19'!$B:$B,$D220,'19'!$L:$L)),0,SUMIF('19'!$B:$B,$D220,'19'!$L:$L)))))</f>
        <v>0</v>
      </c>
      <c r="Y220" s="36">
        <f>IF($D220="","",(IF($C220="","",IF(ISNA(SUMIF('20'!$V:$V,$C220,'20'!$AB:$AB)),0,SUMIF('20'!$V:$V,$C220,'20'!$AB:$AB)))-IF($D220="","",IF(ISNA(SUMIF('20'!$B:$B,$D220,'20'!$L:$L)),0,SUMIF('20'!$B:$B,$D220,'20'!$L:$L)))))</f>
        <v>0</v>
      </c>
      <c r="Z220" s="36">
        <f>IF($D220="","",(IF($C220="","",IF(ISNA(SUMIF('21'!$V:$V,$C220,'21'!$AB:$AB)),0,SUMIF('21'!$V:$V,$C220,'21'!$AB:$AB)))-IF($D220="","",IF(ISNA(SUMIF('21'!$B:$B,$D220,'21'!$L:$L)),0,SUMIF('21'!$B:$B,$D220,'21'!$L:$L)))))</f>
        <v>0</v>
      </c>
      <c r="AA220" s="36">
        <f>IF($D220="","",(IF($C220="","",IF(ISNA(SUMIF('22'!$V:$V,$C220,'22'!$AB:$AB)),0,SUMIF('22'!$V:$V,$C220,'22'!$AB:$AB)))-IF($D220="","",IF(ISNA(SUMIF('22'!$B:$B,$D220,'22'!$L:$L)),0,SUMIF('22'!$B:$B,$D220,'22'!$L:$L)))))</f>
        <v>0</v>
      </c>
      <c r="AB220" s="36">
        <f>IF($D220="","",(IF($C220="","",IF(ISNA(SUMIF('23'!$V:$V,$C220,'23'!$AB:$AB)),0,SUMIF('23'!$V:$V,$C220,'23'!$AB:$AB)))-IF($D220="","",IF(ISNA(SUMIF('23'!$B:$B,$D220,'23'!$L:$L)),0,SUMIF('23'!$B:$B,$D220,'23'!$L:$L)))))</f>
        <v>0</v>
      </c>
      <c r="AC220" s="36">
        <f>IF($D220="","",(IF($C220="","",IF(ISNA(SUMIF('24'!$V:$V,$C220,'24'!$AB:$AB)),0,SUMIF('24'!$V:$V,$C220,'24'!$AB:$AB)))-IF($D220="","",IF(ISNA(SUMIF('24'!$B:$B,$D220,'24'!$L:$L)),0,SUMIF('24'!$B:$B,$D220,'24'!$L:$L)))))</f>
        <v>0</v>
      </c>
      <c r="AD220" s="36">
        <f>IF($D220="","",(IF($C220="","",IF(ISNA(SUMIF('25'!$V:$V,$C220,'25'!$AB:$AB)),0,SUMIF('25'!$V:$V,$C220,'25'!$AB:$AB)))-IF($D220="","",IF(ISNA(SUMIF('25'!$B:$B,$D220,'25'!$L:$L)),0,SUMIF('25'!$B:$B,$D220,'25'!$L:$L)))))</f>
        <v>0</v>
      </c>
      <c r="AE220" s="36">
        <f>IF($D220="","",(IF($C220="","",IF(ISNA(SUMIF('26'!$V:$V,$C220,'26'!$AB:$AB)),0,SUMIF('26'!$V:$V,$C220,'26'!$AB:$AB)))-IF($D220="","",IF(ISNA(SUMIF('26'!$B:$B,$D220,'26'!$L:$L)),0,SUMIF('26'!$B:$B,$D220,'26'!$L:$L)))))</f>
        <v>0</v>
      </c>
      <c r="AF220" s="36">
        <f>IF($D220="","",(IF($C220="","",IF(ISNA(SUMIF('27'!$V:$V,$C220,'27'!$AB:$AB)),0,SUMIF('27'!$V:$V,$C220,'27'!$AB:$AB)))-IF($D220="","",IF(ISNA(SUMIF('27'!$B:$B,$D220,'27'!$L:$L)),0,SUMIF('27'!$B:$B,$D220,'27'!$L:$L)))))</f>
        <v>0</v>
      </c>
      <c r="AG220" s="36">
        <f>IF($D220="","",(IF($C220="","",IF(ISNA(SUMIF('28'!$V:$V,$C220,'28'!$AB:$AB)),0,SUMIF('28'!$V:$V,$C220,'28'!$AB:$AB)))-IF($D220="","",IF(ISNA(SUMIF('28'!$B:$B,$D220,'28'!$L:$L)),0,SUMIF('28'!$B:$B,$D220,'28'!$L:$L)))))</f>
        <v>0</v>
      </c>
      <c r="AH220" s="36">
        <f>IF($D220="","",(IF($C220="","",IF(ISNA(SUMIF('29'!$V:$V,$C220,'29'!$AB:$AB)),0,SUMIF('29'!$V:$V,$C220,'29'!$AB:$AB)))-IF($D220="","",IF(ISNA(SUMIF('29'!$B:$B,$D220,'29'!$L:$L)),0,SUMIF('29'!$B:$B,$D220,'29'!$L:$L)))))</f>
        <v>0</v>
      </c>
      <c r="AI220" s="36">
        <f>IF($D220="","",(IF($C220="","",IF(ISNA(SUMIF('30'!$V:$V,$C220,'30'!$AB:$AB)),0,SUMIF('30'!$V:$V,$C220,'30'!$AB:$AB)))-IF($D220="","",IF(ISNA(SUMIF('30'!$B:$B,$D220,'30'!$L:$L)),0,SUMIF('30'!$B:$B,$D220,'30'!$L:$L)))))</f>
        <v>0</v>
      </c>
      <c r="AJ220" s="36">
        <f>IF($D220="","",(IF($C220="","",IF(ISNA(SUMIF('31'!$V:$V,$C220,'31'!$AB:$AB)),0,SUMIF('31'!$V:$V,$C220,'31'!$AB:$AB)))-IF($D220="","",IF(ISNA(SUMIF('31'!$B:$B,$D220,'31'!$L:$L)),0,SUMIF('31'!$B:$B,$D220,'31'!$L:$L)))))</f>
        <v>0</v>
      </c>
      <c r="AK220" s="37">
        <f t="shared" ref="AK220:AK283" si="14">IF(D220="","",SUM(E220:AJ220))</f>
        <v>0</v>
      </c>
      <c r="AL220" s="33">
        <f t="shared" ref="AL220:AL283" si="15">IF(D220="","",D220)</f>
        <v>227</v>
      </c>
    </row>
    <row r="221" spans="1:38" ht="17.399999999999999">
      <c r="A221" s="20">
        <v>3</v>
      </c>
      <c r="C221" s="41">
        <f>IF(D221="","",VLOOKUP('CUADRO GENERADO'!D221,'BASE DATOS CONDUCTORES'!B:C,2,FALSE))</f>
        <v>1893</v>
      </c>
      <c r="D221" s="30">
        <f>IFERROR(VLOOKUP(A221,'BASE DATOS CONDUCTORES'!$Z$4:$AB$1001,3,FALSE),"")</f>
        <v>232</v>
      </c>
      <c r="E221" s="36" t="str">
        <f>IF(ISNA(VLOOKUP(D221,SALDOS!B:C,2,FALSE)),"",VLOOKUP(D221,SALDOS!B:C,2,FALSE))</f>
        <v/>
      </c>
      <c r="F221" s="36">
        <f>IF($D221="","",(IF($C221="","",IF(ISNA(SUMIF('1'!$V:$V,$C221,'1'!$AB:$AB)),0,SUMIF('1'!$V:$V,$C221,'1'!$AB:$AB)))-IF($D221="","",IF(ISNA(SUMIF('1'!$B:$B,$D221,'1'!$L:$L)),0,SUMIF('1'!$B:$B,$D221,'1'!$L:$L)))))</f>
        <v>0</v>
      </c>
      <c r="G221" s="36">
        <f>IF($D221="","",(IF($C221="","",IF(ISNA(SUMIF('2'!$V:$V,$C221,'2'!$AB:$AB)),0,SUMIF('2'!$V:$V,$C221,'2'!$AB:$AB)))-IF($D221="","",IF(ISNA(SUMIF('2'!$B:$B,$D221,'2'!$L:$L)),0,SUMIF('2'!$B:$B,$D221,'2'!$L:$L)))))</f>
        <v>0</v>
      </c>
      <c r="H221" s="36">
        <f>IF($D221="","",(IF($C221="","",IF(ISNA(SUMIF('3'!$V:$V,$C221,'3'!$AB:$AB)),0,SUMIF('3'!$V:$V,$C221,'3'!$AB:$AB)))-IF($D221="","",IF(ISNA(SUMIF('3'!$B:$B,$D221,'3'!$L:$L)),0,SUMIF('3'!$B:$B,$D221,'3'!$L:$L)))))</f>
        <v>0</v>
      </c>
      <c r="I221" s="36">
        <f>IF($D221="","",(IF($C221="","",IF(ISNA(SUMIF('4'!$V:$V,$C221,'4'!$AB:$AB)),0,SUMIF('4'!$V:$V,$C221,'4'!$AB:$AB)))-IF($D221="","",IF(ISNA(SUMIF('4'!$B:$B,$D221,'4'!$L:$L)),0,SUMIF('4'!$B:$B,$D221,'4'!$L:$L)))))</f>
        <v>0</v>
      </c>
      <c r="J221" s="36">
        <f>IF($D221="","",(IF($C221="","",IF(ISNA(SUMIF('5'!$V:$V,$C221,'5'!$AB:$AB)),0,SUMIF('5'!$V:$V,$C221,'5'!$AB:$AB)))-IF($D221="","",IF(ISNA(SUMIF('5'!$B:$B,$D221,'5'!$L:$L)),0,SUMIF('5'!$B:$B,$D221,'5'!$L:$L)))))</f>
        <v>0</v>
      </c>
      <c r="K221" s="36">
        <f>IF($D221="","",(IF($C221="","",IF(ISNA(SUMIF('6'!$V:$V,$C221,'6'!$AB:$AB)),0,SUMIF('6'!$V:$V,$C221,'6'!$AB:$AB)))-IF($D221="","",IF(ISNA(SUMIF('6'!$B:$B,$D221,'6'!$L:$L)),0,SUMIF('6'!$B:$B,$D221,'6'!$L:$L)))))</f>
        <v>0</v>
      </c>
      <c r="L221" s="36">
        <f>IF($D221="","",(IF($C221="","",IF(ISNA(SUMIF('7'!$V:$V,$C221,'7'!$AB:$AB)),0,SUMIF('7'!$V:$V,$C221,'7'!$AB:$AB)))-IF($D221="","",IF(ISNA(SUMIF('7'!$B:$B,$D221,'7'!$L:$L)),0,SUMIF('7'!$B:$B,$D221,'7'!$L:$L)))))</f>
        <v>0</v>
      </c>
      <c r="M221" s="36">
        <f>IF($D221="","",(IF($C221="","",IF(ISNA(SUMIF('8'!$V:$V,$C221,'8'!$AB:$AB)),0,SUMIF('8'!$V:$V,$C221,'8'!$AB:$AB)))-IF($D221="","",IF(ISNA(SUMIF('8'!$B:$B,$D221,'8'!$L:$L)),0,SUMIF('8'!$B:$B,$D221,'8'!$L:$L)))))</f>
        <v>0</v>
      </c>
      <c r="N221" s="36">
        <f>IF($D221="","",(IF($C221="","",IF(ISNA(SUMIF('9'!$V:$V,$C221,'9'!$AB:$AB)),0,SUMIF('9'!$V:$V,$C221,'9'!$AB:$AB)))-IF($D221="","",IF(ISNA(SUMIF('9'!$B:$B,$D221,'9'!$L:$L)),0,SUMIF('9'!$B:$B,$D221,'9'!$L:$L)))))</f>
        <v>0</v>
      </c>
      <c r="O221" s="36">
        <f>IF($D221="","",(IF($C221="","",IF(ISNA(SUMIF('10'!$V:$V,$C221,'10'!$AB:$AB)),0,SUMIF('10'!$V:$V,$C221,'10'!$AB:$AB)))-IF($D221="","",IF(ISNA(SUMIF('10'!$B:$B,$D221,'10'!$L:$L)),0,SUMIF('10'!$B:$B,$D221,'10'!$L:$L)))))</f>
        <v>0</v>
      </c>
      <c r="P221" s="36">
        <f>IF($D221="","",(IF($C221="","",IF(ISNA(SUMIF('11'!$V:$V,$C221,'11'!$AB:$AB)),0,SUMIF('11'!$V:$V,$C221,'11'!$AB:$AB)))-IF($D221="","",IF(ISNA(SUMIF('11'!$B:$B,$D221,'11'!$L:$L)),0,SUMIF('11'!$B:$B,$D221,'11'!$L:$L)))))</f>
        <v>0</v>
      </c>
      <c r="Q221" s="36">
        <f>IF($D221="","",(IF($C221="","",IF(ISNA(SUMIF('12'!$V:$V,$C221,'12'!$AB:$AB)),0,SUMIF('12'!$V:$V,$C221,'12'!$AB:$AB)))-IF($D221="","",IF(ISNA(SUMIF('12'!$B:$B,$D221,'12'!$L:$L)),0,SUMIF('12'!$B:$B,$D221,'12'!$L:$L)))))</f>
        <v>0</v>
      </c>
      <c r="R221" s="36">
        <f>IF($D221="","",(IF($C221="","",IF(ISNA(SUMIF('13'!$V:$V,$C221,'13'!$AB:$AB)),0,SUMIF('13'!$V:$V,$C221,'13'!$AB:$AB)))-IF($D221="","",IF(ISNA(SUMIF('13'!$B:$B,$D221,'13'!$L:$L)),0,SUMIF('13'!$B:$B,$D221,'13'!$L:$L)))))</f>
        <v>0</v>
      </c>
      <c r="S221" s="36">
        <f>IF($D221="","",(IF($C221="","",IF(ISNA(SUMIF('14'!$V:$V,$C221,'14'!$AB:$AB)),0,SUMIF('14'!$V:$V,$C221,'14'!$AB:$AB)))-IF($D221="","",IF(ISNA(SUMIF('14'!$B:$B,$D221,'14'!$L:$L)),0,SUMIF('14'!$B:$B,$D221,'14'!$L:$L)))))</f>
        <v>0</v>
      </c>
      <c r="T221" s="36">
        <f>IF($D221="","",(IF($C221="","",IF(ISNA(SUMIF('15'!$V:$V,$C221,'15'!$AB:$AB)),0,SUMIF('15'!$V:$V,$C221,'15'!$AB:$AB)))-IF($D221="","",IF(ISNA(SUMIF('15'!$B:$B,$D221,'15'!$L:$L)),0,SUMIF('15'!$B:$B,$D221,'15'!$L:$L)))))</f>
        <v>0</v>
      </c>
      <c r="U221" s="36">
        <f>IF($D221="","",(IF($C221="","",IF(ISNA(SUMIF('16'!$V:$V,$C221,'16'!$AB:$AB)),0,SUMIF('16'!$V:$V,$C221,'16'!$AB:$AB)))-IF($D221="","",IF(ISNA(SUMIF('16'!$B:$B,$D221,'16'!$L:$L)),0,SUMIF('16'!$B:$B,$D221,'16'!$L:$L)))))</f>
        <v>0</v>
      </c>
      <c r="V221" s="36">
        <f>IF($D221="","",(IF($C221="","",IF(ISNA(SUMIF('17'!$V:$V,$C221,'17'!$AB:$AB)),0,SUMIF('17'!$V:$V,$C221,'17'!$AB:$AB)))-IF($D221="","",IF(ISNA(SUMIF('17'!$B:$B,$D221,'17'!$L:$L)),0,SUMIF('17'!$B:$B,$D221,'17'!$L:$L)))))</f>
        <v>0</v>
      </c>
      <c r="W221" s="36">
        <f>IF($D221="","",(IF($C221="","",IF(ISNA(SUMIF('18'!$V:$V,$C221,'18'!$AB:$AB)),0,SUMIF('18'!$V:$V,$C221,'18'!$AB:$AB)))-IF($D221="","",IF(ISNA(SUMIF('18'!$B:$B,$D221,'18'!$L:$L)),0,SUMIF('18'!$B:$B,$D221,'18'!$L:$L)))))</f>
        <v>0</v>
      </c>
      <c r="X221" s="36">
        <f>IF($D221="","",(IF($C221="","",IF(ISNA(SUMIF('19'!$V:$V,$C221,'19'!$AB:$AB)),0,SUMIF('19'!$V:$V,$C221,'19'!$AB:$AB)))-IF($D221="","",IF(ISNA(SUMIF('19'!$B:$B,$D221,'19'!$L:$L)),0,SUMIF('19'!$B:$B,$D221,'19'!$L:$L)))))</f>
        <v>0</v>
      </c>
      <c r="Y221" s="36">
        <f>IF($D221="","",(IF($C221="","",IF(ISNA(SUMIF('20'!$V:$V,$C221,'20'!$AB:$AB)),0,SUMIF('20'!$V:$V,$C221,'20'!$AB:$AB)))-IF($D221="","",IF(ISNA(SUMIF('20'!$B:$B,$D221,'20'!$L:$L)),0,SUMIF('20'!$B:$B,$D221,'20'!$L:$L)))))</f>
        <v>0</v>
      </c>
      <c r="Z221" s="36">
        <f>IF($D221="","",(IF($C221="","",IF(ISNA(SUMIF('21'!$V:$V,$C221,'21'!$AB:$AB)),0,SUMIF('21'!$V:$V,$C221,'21'!$AB:$AB)))-IF($D221="","",IF(ISNA(SUMIF('21'!$B:$B,$D221,'21'!$L:$L)),0,SUMIF('21'!$B:$B,$D221,'21'!$L:$L)))))</f>
        <v>0</v>
      </c>
      <c r="AA221" s="36">
        <f>IF($D221="","",(IF($C221="","",IF(ISNA(SUMIF('22'!$V:$V,$C221,'22'!$AB:$AB)),0,SUMIF('22'!$V:$V,$C221,'22'!$AB:$AB)))-IF($D221="","",IF(ISNA(SUMIF('22'!$B:$B,$D221,'22'!$L:$L)),0,SUMIF('22'!$B:$B,$D221,'22'!$L:$L)))))</f>
        <v>0</v>
      </c>
      <c r="AB221" s="36">
        <f>IF($D221="","",(IF($C221="","",IF(ISNA(SUMIF('23'!$V:$V,$C221,'23'!$AB:$AB)),0,SUMIF('23'!$V:$V,$C221,'23'!$AB:$AB)))-IF($D221="","",IF(ISNA(SUMIF('23'!$B:$B,$D221,'23'!$L:$L)),0,SUMIF('23'!$B:$B,$D221,'23'!$L:$L)))))</f>
        <v>0</v>
      </c>
      <c r="AC221" s="36">
        <f>IF($D221="","",(IF($C221="","",IF(ISNA(SUMIF('24'!$V:$V,$C221,'24'!$AB:$AB)),0,SUMIF('24'!$V:$V,$C221,'24'!$AB:$AB)))-IF($D221="","",IF(ISNA(SUMIF('24'!$B:$B,$D221,'24'!$L:$L)),0,SUMIF('24'!$B:$B,$D221,'24'!$L:$L)))))</f>
        <v>0</v>
      </c>
      <c r="AD221" s="36">
        <f>IF($D221="","",(IF($C221="","",IF(ISNA(SUMIF('25'!$V:$V,$C221,'25'!$AB:$AB)),0,SUMIF('25'!$V:$V,$C221,'25'!$AB:$AB)))-IF($D221="","",IF(ISNA(SUMIF('25'!$B:$B,$D221,'25'!$L:$L)),0,SUMIF('25'!$B:$B,$D221,'25'!$L:$L)))))</f>
        <v>0</v>
      </c>
      <c r="AE221" s="36">
        <f>IF($D221="","",(IF($C221="","",IF(ISNA(SUMIF('26'!$V:$V,$C221,'26'!$AB:$AB)),0,SUMIF('26'!$V:$V,$C221,'26'!$AB:$AB)))-IF($D221="","",IF(ISNA(SUMIF('26'!$B:$B,$D221,'26'!$L:$L)),0,SUMIF('26'!$B:$B,$D221,'26'!$L:$L)))))</f>
        <v>0</v>
      </c>
      <c r="AF221" s="36">
        <f>IF($D221="","",(IF($C221="","",IF(ISNA(SUMIF('27'!$V:$V,$C221,'27'!$AB:$AB)),0,SUMIF('27'!$V:$V,$C221,'27'!$AB:$AB)))-IF($D221="","",IF(ISNA(SUMIF('27'!$B:$B,$D221,'27'!$L:$L)),0,SUMIF('27'!$B:$B,$D221,'27'!$L:$L)))))</f>
        <v>0</v>
      </c>
      <c r="AG221" s="36">
        <f>IF($D221="","",(IF($C221="","",IF(ISNA(SUMIF('28'!$V:$V,$C221,'28'!$AB:$AB)),0,SUMIF('28'!$V:$V,$C221,'28'!$AB:$AB)))-IF($D221="","",IF(ISNA(SUMIF('28'!$B:$B,$D221,'28'!$L:$L)),0,SUMIF('28'!$B:$B,$D221,'28'!$L:$L)))))</f>
        <v>0</v>
      </c>
      <c r="AH221" s="36">
        <f>IF($D221="","",(IF($C221="","",IF(ISNA(SUMIF('29'!$V:$V,$C221,'29'!$AB:$AB)),0,SUMIF('29'!$V:$V,$C221,'29'!$AB:$AB)))-IF($D221="","",IF(ISNA(SUMIF('29'!$B:$B,$D221,'29'!$L:$L)),0,SUMIF('29'!$B:$B,$D221,'29'!$L:$L)))))</f>
        <v>0</v>
      </c>
      <c r="AI221" s="36">
        <f>IF($D221="","",(IF($C221="","",IF(ISNA(SUMIF('30'!$V:$V,$C221,'30'!$AB:$AB)),0,SUMIF('30'!$V:$V,$C221,'30'!$AB:$AB)))-IF($D221="","",IF(ISNA(SUMIF('30'!$B:$B,$D221,'30'!$L:$L)),0,SUMIF('30'!$B:$B,$D221,'30'!$L:$L)))))</f>
        <v>0</v>
      </c>
      <c r="AJ221" s="36">
        <f>IF($D221="","",(IF($C221="","",IF(ISNA(SUMIF('31'!$V:$V,$C221,'31'!$AB:$AB)),0,SUMIF('31'!$V:$V,$C221,'31'!$AB:$AB)))-IF($D221="","",IF(ISNA(SUMIF('31'!$B:$B,$D221,'31'!$L:$L)),0,SUMIF('31'!$B:$B,$D221,'31'!$L:$L)))))</f>
        <v>0</v>
      </c>
      <c r="AK221" s="37">
        <f t="shared" si="14"/>
        <v>0</v>
      </c>
      <c r="AL221" s="33">
        <f t="shared" si="15"/>
        <v>232</v>
      </c>
    </row>
    <row r="222" spans="1:38" ht="17.399999999999999">
      <c r="A222" s="20">
        <v>4</v>
      </c>
      <c r="C222" s="41">
        <f>IF(D222="","",VLOOKUP('CUADRO GENERADO'!D222,'BASE DATOS CONDUCTORES'!B:C,2,FALSE))</f>
        <v>2291</v>
      </c>
      <c r="D222" s="30">
        <f>IFERROR(VLOOKUP(A222,'BASE DATOS CONDUCTORES'!$Z$4:$AB$1001,3,FALSE),"")</f>
        <v>236</v>
      </c>
      <c r="E222" s="36" t="str">
        <f>IF(ISNA(VLOOKUP(D222,SALDOS!B:C,2,FALSE)),"",VLOOKUP(D222,SALDOS!B:C,2,FALSE))</f>
        <v/>
      </c>
      <c r="F222" s="36">
        <f>IF($D222="","",(IF($C222="","",IF(ISNA(SUMIF('1'!$V:$V,$C222,'1'!$AB:$AB)),0,SUMIF('1'!$V:$V,$C222,'1'!$AB:$AB)))-IF($D222="","",IF(ISNA(SUMIF('1'!$B:$B,$D222,'1'!$L:$L)),0,SUMIF('1'!$B:$B,$D222,'1'!$L:$L)))))</f>
        <v>0</v>
      </c>
      <c r="G222" s="36">
        <f>IF($D222="","",(IF($C222="","",IF(ISNA(SUMIF('2'!$V:$V,$C222,'2'!$AB:$AB)),0,SUMIF('2'!$V:$V,$C222,'2'!$AB:$AB)))-IF($D222="","",IF(ISNA(SUMIF('2'!$B:$B,$D222,'2'!$L:$L)),0,SUMIF('2'!$B:$B,$D222,'2'!$L:$L)))))</f>
        <v>0</v>
      </c>
      <c r="H222" s="36">
        <f>IF($D222="","",(IF($C222="","",IF(ISNA(SUMIF('3'!$V:$V,$C222,'3'!$AB:$AB)),0,SUMIF('3'!$V:$V,$C222,'3'!$AB:$AB)))-IF($D222="","",IF(ISNA(SUMIF('3'!$B:$B,$D222,'3'!$L:$L)),0,SUMIF('3'!$B:$B,$D222,'3'!$L:$L)))))</f>
        <v>0</v>
      </c>
      <c r="I222" s="36">
        <f>IF($D222="","",(IF($C222="","",IF(ISNA(SUMIF('4'!$V:$V,$C222,'4'!$AB:$AB)),0,SUMIF('4'!$V:$V,$C222,'4'!$AB:$AB)))-IF($D222="","",IF(ISNA(SUMIF('4'!$B:$B,$D222,'4'!$L:$L)),0,SUMIF('4'!$B:$B,$D222,'4'!$L:$L)))))</f>
        <v>0</v>
      </c>
      <c r="J222" s="36">
        <f>IF($D222="","",(IF($C222="","",IF(ISNA(SUMIF('5'!$V:$V,$C222,'5'!$AB:$AB)),0,SUMIF('5'!$V:$V,$C222,'5'!$AB:$AB)))-IF($D222="","",IF(ISNA(SUMIF('5'!$B:$B,$D222,'5'!$L:$L)),0,SUMIF('5'!$B:$B,$D222,'5'!$L:$L)))))</f>
        <v>0</v>
      </c>
      <c r="K222" s="36">
        <f>IF($D222="","",(IF($C222="","",IF(ISNA(SUMIF('6'!$V:$V,$C222,'6'!$AB:$AB)),0,SUMIF('6'!$V:$V,$C222,'6'!$AB:$AB)))-IF($D222="","",IF(ISNA(SUMIF('6'!$B:$B,$D222,'6'!$L:$L)),0,SUMIF('6'!$B:$B,$D222,'6'!$L:$L)))))</f>
        <v>0</v>
      </c>
      <c r="L222" s="36">
        <f>IF($D222="","",(IF($C222="","",IF(ISNA(SUMIF('7'!$V:$V,$C222,'7'!$AB:$AB)),0,SUMIF('7'!$V:$V,$C222,'7'!$AB:$AB)))-IF($D222="","",IF(ISNA(SUMIF('7'!$B:$B,$D222,'7'!$L:$L)),0,SUMIF('7'!$B:$B,$D222,'7'!$L:$L)))))</f>
        <v>0</v>
      </c>
      <c r="M222" s="36">
        <f>IF($D222="","",(IF($C222="","",IF(ISNA(SUMIF('8'!$V:$V,$C222,'8'!$AB:$AB)),0,SUMIF('8'!$V:$V,$C222,'8'!$AB:$AB)))-IF($D222="","",IF(ISNA(SUMIF('8'!$B:$B,$D222,'8'!$L:$L)),0,SUMIF('8'!$B:$B,$D222,'8'!$L:$L)))))</f>
        <v>0</v>
      </c>
      <c r="N222" s="36">
        <f>IF($D222="","",(IF($C222="","",IF(ISNA(SUMIF('9'!$V:$V,$C222,'9'!$AB:$AB)),0,SUMIF('9'!$V:$V,$C222,'9'!$AB:$AB)))-IF($D222="","",IF(ISNA(SUMIF('9'!$B:$B,$D222,'9'!$L:$L)),0,SUMIF('9'!$B:$B,$D222,'9'!$L:$L)))))</f>
        <v>0</v>
      </c>
      <c r="O222" s="36">
        <f>IF($D222="","",(IF($C222="","",IF(ISNA(SUMIF('10'!$V:$V,$C222,'10'!$AB:$AB)),0,SUMIF('10'!$V:$V,$C222,'10'!$AB:$AB)))-IF($D222="","",IF(ISNA(SUMIF('10'!$B:$B,$D222,'10'!$L:$L)),0,SUMIF('10'!$B:$B,$D222,'10'!$L:$L)))))</f>
        <v>0</v>
      </c>
      <c r="P222" s="36">
        <f>IF($D222="","",(IF($C222="","",IF(ISNA(SUMIF('11'!$V:$V,$C222,'11'!$AB:$AB)),0,SUMIF('11'!$V:$V,$C222,'11'!$AB:$AB)))-IF($D222="","",IF(ISNA(SUMIF('11'!$B:$B,$D222,'11'!$L:$L)),0,SUMIF('11'!$B:$B,$D222,'11'!$L:$L)))))</f>
        <v>0</v>
      </c>
      <c r="Q222" s="36">
        <f>IF($D222="","",(IF($C222="","",IF(ISNA(SUMIF('12'!$V:$V,$C222,'12'!$AB:$AB)),0,SUMIF('12'!$V:$V,$C222,'12'!$AB:$AB)))-IF($D222="","",IF(ISNA(SUMIF('12'!$B:$B,$D222,'12'!$L:$L)),0,SUMIF('12'!$B:$B,$D222,'12'!$L:$L)))))</f>
        <v>0</v>
      </c>
      <c r="R222" s="36">
        <f>IF($D222="","",(IF($C222="","",IF(ISNA(SUMIF('13'!$V:$V,$C222,'13'!$AB:$AB)),0,SUMIF('13'!$V:$V,$C222,'13'!$AB:$AB)))-IF($D222="","",IF(ISNA(SUMIF('13'!$B:$B,$D222,'13'!$L:$L)),0,SUMIF('13'!$B:$B,$D222,'13'!$L:$L)))))</f>
        <v>0</v>
      </c>
      <c r="S222" s="36">
        <f>IF($D222="","",(IF($C222="","",IF(ISNA(SUMIF('14'!$V:$V,$C222,'14'!$AB:$AB)),0,SUMIF('14'!$V:$V,$C222,'14'!$AB:$AB)))-IF($D222="","",IF(ISNA(SUMIF('14'!$B:$B,$D222,'14'!$L:$L)),0,SUMIF('14'!$B:$B,$D222,'14'!$L:$L)))))</f>
        <v>0</v>
      </c>
      <c r="T222" s="36">
        <f>IF($D222="","",(IF($C222="","",IF(ISNA(SUMIF('15'!$V:$V,$C222,'15'!$AB:$AB)),0,SUMIF('15'!$V:$V,$C222,'15'!$AB:$AB)))-IF($D222="","",IF(ISNA(SUMIF('15'!$B:$B,$D222,'15'!$L:$L)),0,SUMIF('15'!$B:$B,$D222,'15'!$L:$L)))))</f>
        <v>0</v>
      </c>
      <c r="U222" s="36">
        <f>IF($D222="","",(IF($C222="","",IF(ISNA(SUMIF('16'!$V:$V,$C222,'16'!$AB:$AB)),0,SUMIF('16'!$V:$V,$C222,'16'!$AB:$AB)))-IF($D222="","",IF(ISNA(SUMIF('16'!$B:$B,$D222,'16'!$L:$L)),0,SUMIF('16'!$B:$B,$D222,'16'!$L:$L)))))</f>
        <v>0</v>
      </c>
      <c r="V222" s="36">
        <f>IF($D222="","",(IF($C222="","",IF(ISNA(SUMIF('17'!$V:$V,$C222,'17'!$AB:$AB)),0,SUMIF('17'!$V:$V,$C222,'17'!$AB:$AB)))-IF($D222="","",IF(ISNA(SUMIF('17'!$B:$B,$D222,'17'!$L:$L)),0,SUMIF('17'!$B:$B,$D222,'17'!$L:$L)))))</f>
        <v>0</v>
      </c>
      <c r="W222" s="36">
        <f>IF($D222="","",(IF($C222="","",IF(ISNA(SUMIF('18'!$V:$V,$C222,'18'!$AB:$AB)),0,SUMIF('18'!$V:$V,$C222,'18'!$AB:$AB)))-IF($D222="","",IF(ISNA(SUMIF('18'!$B:$B,$D222,'18'!$L:$L)),0,SUMIF('18'!$B:$B,$D222,'18'!$L:$L)))))</f>
        <v>0</v>
      </c>
      <c r="X222" s="36">
        <f>IF($D222="","",(IF($C222="","",IF(ISNA(SUMIF('19'!$V:$V,$C222,'19'!$AB:$AB)),0,SUMIF('19'!$V:$V,$C222,'19'!$AB:$AB)))-IF($D222="","",IF(ISNA(SUMIF('19'!$B:$B,$D222,'19'!$L:$L)),0,SUMIF('19'!$B:$B,$D222,'19'!$L:$L)))))</f>
        <v>0</v>
      </c>
      <c r="Y222" s="36">
        <f>IF($D222="","",(IF($C222="","",IF(ISNA(SUMIF('20'!$V:$V,$C222,'20'!$AB:$AB)),0,SUMIF('20'!$V:$V,$C222,'20'!$AB:$AB)))-IF($D222="","",IF(ISNA(SUMIF('20'!$B:$B,$D222,'20'!$L:$L)),0,SUMIF('20'!$B:$B,$D222,'20'!$L:$L)))))</f>
        <v>0</v>
      </c>
      <c r="Z222" s="36">
        <f>IF($D222="","",(IF($C222="","",IF(ISNA(SUMIF('21'!$V:$V,$C222,'21'!$AB:$AB)),0,SUMIF('21'!$V:$V,$C222,'21'!$AB:$AB)))-IF($D222="","",IF(ISNA(SUMIF('21'!$B:$B,$D222,'21'!$L:$L)),0,SUMIF('21'!$B:$B,$D222,'21'!$L:$L)))))</f>
        <v>0</v>
      </c>
      <c r="AA222" s="36">
        <f>IF($D222="","",(IF($C222="","",IF(ISNA(SUMIF('22'!$V:$V,$C222,'22'!$AB:$AB)),0,SUMIF('22'!$V:$V,$C222,'22'!$AB:$AB)))-IF($D222="","",IF(ISNA(SUMIF('22'!$B:$B,$D222,'22'!$L:$L)),0,SUMIF('22'!$B:$B,$D222,'22'!$L:$L)))))</f>
        <v>0</v>
      </c>
      <c r="AB222" s="36">
        <f>IF($D222="","",(IF($C222="","",IF(ISNA(SUMIF('23'!$V:$V,$C222,'23'!$AB:$AB)),0,SUMIF('23'!$V:$V,$C222,'23'!$AB:$AB)))-IF($D222="","",IF(ISNA(SUMIF('23'!$B:$B,$D222,'23'!$L:$L)),0,SUMIF('23'!$B:$B,$D222,'23'!$L:$L)))))</f>
        <v>0</v>
      </c>
      <c r="AC222" s="36">
        <f>IF($D222="","",(IF($C222="","",IF(ISNA(SUMIF('24'!$V:$V,$C222,'24'!$AB:$AB)),0,SUMIF('24'!$V:$V,$C222,'24'!$AB:$AB)))-IF($D222="","",IF(ISNA(SUMIF('24'!$B:$B,$D222,'24'!$L:$L)),0,SUMIF('24'!$B:$B,$D222,'24'!$L:$L)))))</f>
        <v>0</v>
      </c>
      <c r="AD222" s="36">
        <f>IF($D222="","",(IF($C222="","",IF(ISNA(SUMIF('25'!$V:$V,$C222,'25'!$AB:$AB)),0,SUMIF('25'!$V:$V,$C222,'25'!$AB:$AB)))-IF($D222="","",IF(ISNA(SUMIF('25'!$B:$B,$D222,'25'!$L:$L)),0,SUMIF('25'!$B:$B,$D222,'25'!$L:$L)))))</f>
        <v>0</v>
      </c>
      <c r="AE222" s="36">
        <f>IF($D222="","",(IF($C222="","",IF(ISNA(SUMIF('26'!$V:$V,$C222,'26'!$AB:$AB)),0,SUMIF('26'!$V:$V,$C222,'26'!$AB:$AB)))-IF($D222="","",IF(ISNA(SUMIF('26'!$B:$B,$D222,'26'!$L:$L)),0,SUMIF('26'!$B:$B,$D222,'26'!$L:$L)))))</f>
        <v>0</v>
      </c>
      <c r="AF222" s="36">
        <f>IF($D222="","",(IF($C222="","",IF(ISNA(SUMIF('27'!$V:$V,$C222,'27'!$AB:$AB)),0,SUMIF('27'!$V:$V,$C222,'27'!$AB:$AB)))-IF($D222="","",IF(ISNA(SUMIF('27'!$B:$B,$D222,'27'!$L:$L)),0,SUMIF('27'!$B:$B,$D222,'27'!$L:$L)))))</f>
        <v>0</v>
      </c>
      <c r="AG222" s="36">
        <f>IF($D222="","",(IF($C222="","",IF(ISNA(SUMIF('28'!$V:$V,$C222,'28'!$AB:$AB)),0,SUMIF('28'!$V:$V,$C222,'28'!$AB:$AB)))-IF($D222="","",IF(ISNA(SUMIF('28'!$B:$B,$D222,'28'!$L:$L)),0,SUMIF('28'!$B:$B,$D222,'28'!$L:$L)))))</f>
        <v>0</v>
      </c>
      <c r="AH222" s="36">
        <f>IF($D222="","",(IF($C222="","",IF(ISNA(SUMIF('29'!$V:$V,$C222,'29'!$AB:$AB)),0,SUMIF('29'!$V:$V,$C222,'29'!$AB:$AB)))-IF($D222="","",IF(ISNA(SUMIF('29'!$B:$B,$D222,'29'!$L:$L)),0,SUMIF('29'!$B:$B,$D222,'29'!$L:$L)))))</f>
        <v>0</v>
      </c>
      <c r="AI222" s="36">
        <f>IF($D222="","",(IF($C222="","",IF(ISNA(SUMIF('30'!$V:$V,$C222,'30'!$AB:$AB)),0,SUMIF('30'!$V:$V,$C222,'30'!$AB:$AB)))-IF($D222="","",IF(ISNA(SUMIF('30'!$B:$B,$D222,'30'!$L:$L)),0,SUMIF('30'!$B:$B,$D222,'30'!$L:$L)))))</f>
        <v>0</v>
      </c>
      <c r="AJ222" s="36">
        <f>IF($D222="","",(IF($C222="","",IF(ISNA(SUMIF('31'!$V:$V,$C222,'31'!$AB:$AB)),0,SUMIF('31'!$V:$V,$C222,'31'!$AB:$AB)))-IF($D222="","",IF(ISNA(SUMIF('31'!$B:$B,$D222,'31'!$L:$L)),0,SUMIF('31'!$B:$B,$D222,'31'!$L:$L)))))</f>
        <v>0</v>
      </c>
      <c r="AK222" s="37">
        <f t="shared" si="14"/>
        <v>0</v>
      </c>
      <c r="AL222" s="33">
        <f t="shared" si="15"/>
        <v>236</v>
      </c>
    </row>
    <row r="223" spans="1:38" ht="17.399999999999999">
      <c r="A223" s="20">
        <v>5</v>
      </c>
      <c r="C223" s="41">
        <f>IF(D223="","",VLOOKUP('CUADRO GENERADO'!D223,'BASE DATOS CONDUCTORES'!B:C,2,FALSE))</f>
        <v>1048</v>
      </c>
      <c r="D223" s="30">
        <f>IFERROR(VLOOKUP(A223,'BASE DATOS CONDUCTORES'!$Z$4:$AB$1001,3,FALSE),"")</f>
        <v>239</v>
      </c>
      <c r="E223" s="36" t="str">
        <f>IF(ISNA(VLOOKUP(D223,SALDOS!B:C,2,FALSE)),"",VLOOKUP(D223,SALDOS!B:C,2,FALSE))</f>
        <v/>
      </c>
      <c r="F223" s="36">
        <f>IF($D223="","",(IF($C223="","",IF(ISNA(SUMIF('1'!$V:$V,$C223,'1'!$AB:$AB)),0,SUMIF('1'!$V:$V,$C223,'1'!$AB:$AB)))-IF($D223="","",IF(ISNA(SUMIF('1'!$B:$B,$D223,'1'!$L:$L)),0,SUMIF('1'!$B:$B,$D223,'1'!$L:$L)))))</f>
        <v>0</v>
      </c>
      <c r="G223" s="36">
        <f>IF($D223="","",(IF($C223="","",IF(ISNA(SUMIF('2'!$V:$V,$C223,'2'!$AB:$AB)),0,SUMIF('2'!$V:$V,$C223,'2'!$AB:$AB)))-IF($D223="","",IF(ISNA(SUMIF('2'!$B:$B,$D223,'2'!$L:$L)),0,SUMIF('2'!$B:$B,$D223,'2'!$L:$L)))))</f>
        <v>0</v>
      </c>
      <c r="H223" s="36">
        <f>IF($D223="","",(IF($C223="","",IF(ISNA(SUMIF('3'!$V:$V,$C223,'3'!$AB:$AB)),0,SUMIF('3'!$V:$V,$C223,'3'!$AB:$AB)))-IF($D223="","",IF(ISNA(SUMIF('3'!$B:$B,$D223,'3'!$L:$L)),0,SUMIF('3'!$B:$B,$D223,'3'!$L:$L)))))</f>
        <v>0</v>
      </c>
      <c r="I223" s="36">
        <f>IF($D223="","",(IF($C223="","",IF(ISNA(SUMIF('4'!$V:$V,$C223,'4'!$AB:$AB)),0,SUMIF('4'!$V:$V,$C223,'4'!$AB:$AB)))-IF($D223="","",IF(ISNA(SUMIF('4'!$B:$B,$D223,'4'!$L:$L)),0,SUMIF('4'!$B:$B,$D223,'4'!$L:$L)))))</f>
        <v>0</v>
      </c>
      <c r="J223" s="36">
        <f>IF($D223="","",(IF($C223="","",IF(ISNA(SUMIF('5'!$V:$V,$C223,'5'!$AB:$AB)),0,SUMIF('5'!$V:$V,$C223,'5'!$AB:$AB)))-IF($D223="","",IF(ISNA(SUMIF('5'!$B:$B,$D223,'5'!$L:$L)),0,SUMIF('5'!$B:$B,$D223,'5'!$L:$L)))))</f>
        <v>0</v>
      </c>
      <c r="K223" s="36">
        <f>IF($D223="","",(IF($C223="","",IF(ISNA(SUMIF('6'!$V:$V,$C223,'6'!$AB:$AB)),0,SUMIF('6'!$V:$V,$C223,'6'!$AB:$AB)))-IF($D223="","",IF(ISNA(SUMIF('6'!$B:$B,$D223,'6'!$L:$L)),0,SUMIF('6'!$B:$B,$D223,'6'!$L:$L)))))</f>
        <v>0</v>
      </c>
      <c r="L223" s="36">
        <f>IF($D223="","",(IF($C223="","",IF(ISNA(SUMIF('7'!$V:$V,$C223,'7'!$AB:$AB)),0,SUMIF('7'!$V:$V,$C223,'7'!$AB:$AB)))-IF($D223="","",IF(ISNA(SUMIF('7'!$B:$B,$D223,'7'!$L:$L)),0,SUMIF('7'!$B:$B,$D223,'7'!$L:$L)))))</f>
        <v>0</v>
      </c>
      <c r="M223" s="36">
        <f>IF($D223="","",(IF($C223="","",IF(ISNA(SUMIF('8'!$V:$V,$C223,'8'!$AB:$AB)),0,SUMIF('8'!$V:$V,$C223,'8'!$AB:$AB)))-IF($D223="","",IF(ISNA(SUMIF('8'!$B:$B,$D223,'8'!$L:$L)),0,SUMIF('8'!$B:$B,$D223,'8'!$L:$L)))))</f>
        <v>0</v>
      </c>
      <c r="N223" s="36">
        <f>IF($D223="","",(IF($C223="","",IF(ISNA(SUMIF('9'!$V:$V,$C223,'9'!$AB:$AB)),0,SUMIF('9'!$V:$V,$C223,'9'!$AB:$AB)))-IF($D223="","",IF(ISNA(SUMIF('9'!$B:$B,$D223,'9'!$L:$L)),0,SUMIF('9'!$B:$B,$D223,'9'!$L:$L)))))</f>
        <v>0</v>
      </c>
      <c r="O223" s="36">
        <f>IF($D223="","",(IF($C223="","",IF(ISNA(SUMIF('10'!$V:$V,$C223,'10'!$AB:$AB)),0,SUMIF('10'!$V:$V,$C223,'10'!$AB:$AB)))-IF($D223="","",IF(ISNA(SUMIF('10'!$B:$B,$D223,'10'!$L:$L)),0,SUMIF('10'!$B:$B,$D223,'10'!$L:$L)))))</f>
        <v>0</v>
      </c>
      <c r="P223" s="36">
        <f>IF($D223="","",(IF($C223="","",IF(ISNA(SUMIF('11'!$V:$V,$C223,'11'!$AB:$AB)),0,SUMIF('11'!$V:$V,$C223,'11'!$AB:$AB)))-IF($D223="","",IF(ISNA(SUMIF('11'!$B:$B,$D223,'11'!$L:$L)),0,SUMIF('11'!$B:$B,$D223,'11'!$L:$L)))))</f>
        <v>0</v>
      </c>
      <c r="Q223" s="36">
        <f>IF($D223="","",(IF($C223="","",IF(ISNA(SUMIF('12'!$V:$V,$C223,'12'!$AB:$AB)),0,SUMIF('12'!$V:$V,$C223,'12'!$AB:$AB)))-IF($D223="","",IF(ISNA(SUMIF('12'!$B:$B,$D223,'12'!$L:$L)),0,SUMIF('12'!$B:$B,$D223,'12'!$L:$L)))))</f>
        <v>0</v>
      </c>
      <c r="R223" s="36">
        <f>IF($D223="","",(IF($C223="","",IF(ISNA(SUMIF('13'!$V:$V,$C223,'13'!$AB:$AB)),0,SUMIF('13'!$V:$V,$C223,'13'!$AB:$AB)))-IF($D223="","",IF(ISNA(SUMIF('13'!$B:$B,$D223,'13'!$L:$L)),0,SUMIF('13'!$B:$B,$D223,'13'!$L:$L)))))</f>
        <v>0</v>
      </c>
      <c r="S223" s="36">
        <f>IF($D223="","",(IF($C223="","",IF(ISNA(SUMIF('14'!$V:$V,$C223,'14'!$AB:$AB)),0,SUMIF('14'!$V:$V,$C223,'14'!$AB:$AB)))-IF($D223="","",IF(ISNA(SUMIF('14'!$B:$B,$D223,'14'!$L:$L)),0,SUMIF('14'!$B:$B,$D223,'14'!$L:$L)))))</f>
        <v>0</v>
      </c>
      <c r="T223" s="36">
        <f>IF($D223="","",(IF($C223="","",IF(ISNA(SUMIF('15'!$V:$V,$C223,'15'!$AB:$AB)),0,SUMIF('15'!$V:$V,$C223,'15'!$AB:$AB)))-IF($D223="","",IF(ISNA(SUMIF('15'!$B:$B,$D223,'15'!$L:$L)),0,SUMIF('15'!$B:$B,$D223,'15'!$L:$L)))))</f>
        <v>0</v>
      </c>
      <c r="U223" s="36">
        <f>IF($D223="","",(IF($C223="","",IF(ISNA(SUMIF('16'!$V:$V,$C223,'16'!$AB:$AB)),0,SUMIF('16'!$V:$V,$C223,'16'!$AB:$AB)))-IF($D223="","",IF(ISNA(SUMIF('16'!$B:$B,$D223,'16'!$L:$L)),0,SUMIF('16'!$B:$B,$D223,'16'!$L:$L)))))</f>
        <v>0</v>
      </c>
      <c r="V223" s="36">
        <f>IF($D223="","",(IF($C223="","",IF(ISNA(SUMIF('17'!$V:$V,$C223,'17'!$AB:$AB)),0,SUMIF('17'!$V:$V,$C223,'17'!$AB:$AB)))-IF($D223="","",IF(ISNA(SUMIF('17'!$B:$B,$D223,'17'!$L:$L)),0,SUMIF('17'!$B:$B,$D223,'17'!$L:$L)))))</f>
        <v>0</v>
      </c>
      <c r="W223" s="36">
        <f>IF($D223="","",(IF($C223="","",IF(ISNA(SUMIF('18'!$V:$V,$C223,'18'!$AB:$AB)),0,SUMIF('18'!$V:$V,$C223,'18'!$AB:$AB)))-IF($D223="","",IF(ISNA(SUMIF('18'!$B:$B,$D223,'18'!$L:$L)),0,SUMIF('18'!$B:$B,$D223,'18'!$L:$L)))))</f>
        <v>0</v>
      </c>
      <c r="X223" s="36">
        <f>IF($D223="","",(IF($C223="","",IF(ISNA(SUMIF('19'!$V:$V,$C223,'19'!$AB:$AB)),0,SUMIF('19'!$V:$V,$C223,'19'!$AB:$AB)))-IF($D223="","",IF(ISNA(SUMIF('19'!$B:$B,$D223,'19'!$L:$L)),0,SUMIF('19'!$B:$B,$D223,'19'!$L:$L)))))</f>
        <v>0</v>
      </c>
      <c r="Y223" s="36">
        <f>IF($D223="","",(IF($C223="","",IF(ISNA(SUMIF('20'!$V:$V,$C223,'20'!$AB:$AB)),0,SUMIF('20'!$V:$V,$C223,'20'!$AB:$AB)))-IF($D223="","",IF(ISNA(SUMIF('20'!$B:$B,$D223,'20'!$L:$L)),0,SUMIF('20'!$B:$B,$D223,'20'!$L:$L)))))</f>
        <v>0</v>
      </c>
      <c r="Z223" s="36">
        <f>IF($D223="","",(IF($C223="","",IF(ISNA(SUMIF('21'!$V:$V,$C223,'21'!$AB:$AB)),0,SUMIF('21'!$V:$V,$C223,'21'!$AB:$AB)))-IF($D223="","",IF(ISNA(SUMIF('21'!$B:$B,$D223,'21'!$L:$L)),0,SUMIF('21'!$B:$B,$D223,'21'!$L:$L)))))</f>
        <v>0</v>
      </c>
      <c r="AA223" s="36">
        <f>IF($D223="","",(IF($C223="","",IF(ISNA(SUMIF('22'!$V:$V,$C223,'22'!$AB:$AB)),0,SUMIF('22'!$V:$V,$C223,'22'!$AB:$AB)))-IF($D223="","",IF(ISNA(SUMIF('22'!$B:$B,$D223,'22'!$L:$L)),0,SUMIF('22'!$B:$B,$D223,'22'!$L:$L)))))</f>
        <v>0</v>
      </c>
      <c r="AB223" s="36">
        <f>IF($D223="","",(IF($C223="","",IF(ISNA(SUMIF('23'!$V:$V,$C223,'23'!$AB:$AB)),0,SUMIF('23'!$V:$V,$C223,'23'!$AB:$AB)))-IF($D223="","",IF(ISNA(SUMIF('23'!$B:$B,$D223,'23'!$L:$L)),0,SUMIF('23'!$B:$B,$D223,'23'!$L:$L)))))</f>
        <v>0</v>
      </c>
      <c r="AC223" s="36">
        <f>IF($D223="","",(IF($C223="","",IF(ISNA(SUMIF('24'!$V:$V,$C223,'24'!$AB:$AB)),0,SUMIF('24'!$V:$V,$C223,'24'!$AB:$AB)))-IF($D223="","",IF(ISNA(SUMIF('24'!$B:$B,$D223,'24'!$L:$L)),0,SUMIF('24'!$B:$B,$D223,'24'!$L:$L)))))</f>
        <v>0</v>
      </c>
      <c r="AD223" s="36">
        <f>IF($D223="","",(IF($C223="","",IF(ISNA(SUMIF('25'!$V:$V,$C223,'25'!$AB:$AB)),0,SUMIF('25'!$V:$V,$C223,'25'!$AB:$AB)))-IF($D223="","",IF(ISNA(SUMIF('25'!$B:$B,$D223,'25'!$L:$L)),0,SUMIF('25'!$B:$B,$D223,'25'!$L:$L)))))</f>
        <v>0</v>
      </c>
      <c r="AE223" s="36">
        <f>IF($D223="","",(IF($C223="","",IF(ISNA(SUMIF('26'!$V:$V,$C223,'26'!$AB:$AB)),0,SUMIF('26'!$V:$V,$C223,'26'!$AB:$AB)))-IF($D223="","",IF(ISNA(SUMIF('26'!$B:$B,$D223,'26'!$L:$L)),0,SUMIF('26'!$B:$B,$D223,'26'!$L:$L)))))</f>
        <v>0</v>
      </c>
      <c r="AF223" s="36">
        <f>IF($D223="","",(IF($C223="","",IF(ISNA(SUMIF('27'!$V:$V,$C223,'27'!$AB:$AB)),0,SUMIF('27'!$V:$V,$C223,'27'!$AB:$AB)))-IF($D223="","",IF(ISNA(SUMIF('27'!$B:$B,$D223,'27'!$L:$L)),0,SUMIF('27'!$B:$B,$D223,'27'!$L:$L)))))</f>
        <v>0</v>
      </c>
      <c r="AG223" s="36">
        <f>IF($D223="","",(IF($C223="","",IF(ISNA(SUMIF('28'!$V:$V,$C223,'28'!$AB:$AB)),0,SUMIF('28'!$V:$V,$C223,'28'!$AB:$AB)))-IF($D223="","",IF(ISNA(SUMIF('28'!$B:$B,$D223,'28'!$L:$L)),0,SUMIF('28'!$B:$B,$D223,'28'!$L:$L)))))</f>
        <v>0</v>
      </c>
      <c r="AH223" s="36">
        <f>IF($D223="","",(IF($C223="","",IF(ISNA(SUMIF('29'!$V:$V,$C223,'29'!$AB:$AB)),0,SUMIF('29'!$V:$V,$C223,'29'!$AB:$AB)))-IF($D223="","",IF(ISNA(SUMIF('29'!$B:$B,$D223,'29'!$L:$L)),0,SUMIF('29'!$B:$B,$D223,'29'!$L:$L)))))</f>
        <v>0</v>
      </c>
      <c r="AI223" s="36">
        <f>IF($D223="","",(IF($C223="","",IF(ISNA(SUMIF('30'!$V:$V,$C223,'30'!$AB:$AB)),0,SUMIF('30'!$V:$V,$C223,'30'!$AB:$AB)))-IF($D223="","",IF(ISNA(SUMIF('30'!$B:$B,$D223,'30'!$L:$L)),0,SUMIF('30'!$B:$B,$D223,'30'!$L:$L)))))</f>
        <v>0</v>
      </c>
      <c r="AJ223" s="36">
        <f>IF($D223="","",(IF($C223="","",IF(ISNA(SUMIF('31'!$V:$V,$C223,'31'!$AB:$AB)),0,SUMIF('31'!$V:$V,$C223,'31'!$AB:$AB)))-IF($D223="","",IF(ISNA(SUMIF('31'!$B:$B,$D223,'31'!$L:$L)),0,SUMIF('31'!$B:$B,$D223,'31'!$L:$L)))))</f>
        <v>0</v>
      </c>
      <c r="AK223" s="37">
        <f t="shared" si="14"/>
        <v>0</v>
      </c>
      <c r="AL223" s="33">
        <f t="shared" si="15"/>
        <v>239</v>
      </c>
    </row>
    <row r="224" spans="1:38" ht="17.399999999999999">
      <c r="A224" s="20">
        <v>6</v>
      </c>
      <c r="C224" s="41">
        <f>IF(D224="","",VLOOKUP('CUADRO GENERADO'!D224,'BASE DATOS CONDUCTORES'!B:C,2,FALSE))</f>
        <v>1975</v>
      </c>
      <c r="D224" s="30">
        <f>IFERROR(VLOOKUP(A224,'BASE DATOS CONDUCTORES'!$Z$4:$AB$1001,3,FALSE),"")</f>
        <v>240</v>
      </c>
      <c r="E224" s="36" t="str">
        <f>IF(ISNA(VLOOKUP(D224,SALDOS!B:C,2,FALSE)),"",VLOOKUP(D224,SALDOS!B:C,2,FALSE))</f>
        <v/>
      </c>
      <c r="F224" s="36">
        <f>IF($D224="","",(IF($C224="","",IF(ISNA(SUMIF('1'!$V:$V,$C224,'1'!$AB:$AB)),0,SUMIF('1'!$V:$V,$C224,'1'!$AB:$AB)))-IF($D224="","",IF(ISNA(SUMIF('1'!$B:$B,$D224,'1'!$L:$L)),0,SUMIF('1'!$B:$B,$D224,'1'!$L:$L)))))</f>
        <v>0</v>
      </c>
      <c r="G224" s="36">
        <f>IF($D224="","",(IF($C224="","",IF(ISNA(SUMIF('2'!$V:$V,$C224,'2'!$AB:$AB)),0,SUMIF('2'!$V:$V,$C224,'2'!$AB:$AB)))-IF($D224="","",IF(ISNA(SUMIF('2'!$B:$B,$D224,'2'!$L:$L)),0,SUMIF('2'!$B:$B,$D224,'2'!$L:$L)))))</f>
        <v>0</v>
      </c>
      <c r="H224" s="36">
        <f>IF($D224="","",(IF($C224="","",IF(ISNA(SUMIF('3'!$V:$V,$C224,'3'!$AB:$AB)),0,SUMIF('3'!$V:$V,$C224,'3'!$AB:$AB)))-IF($D224="","",IF(ISNA(SUMIF('3'!$B:$B,$D224,'3'!$L:$L)),0,SUMIF('3'!$B:$B,$D224,'3'!$L:$L)))))</f>
        <v>0</v>
      </c>
      <c r="I224" s="36">
        <f>IF($D224="","",(IF($C224="","",IF(ISNA(SUMIF('4'!$V:$V,$C224,'4'!$AB:$AB)),0,SUMIF('4'!$V:$V,$C224,'4'!$AB:$AB)))-IF($D224="","",IF(ISNA(SUMIF('4'!$B:$B,$D224,'4'!$L:$L)),0,SUMIF('4'!$B:$B,$D224,'4'!$L:$L)))))</f>
        <v>0</v>
      </c>
      <c r="J224" s="36">
        <f>IF($D224="","",(IF($C224="","",IF(ISNA(SUMIF('5'!$V:$V,$C224,'5'!$AB:$AB)),0,SUMIF('5'!$V:$V,$C224,'5'!$AB:$AB)))-IF($D224="","",IF(ISNA(SUMIF('5'!$B:$B,$D224,'5'!$L:$L)),0,SUMIF('5'!$B:$B,$D224,'5'!$L:$L)))))</f>
        <v>0</v>
      </c>
      <c r="K224" s="36">
        <f>IF($D224="","",(IF($C224="","",IF(ISNA(SUMIF('6'!$V:$V,$C224,'6'!$AB:$AB)),0,SUMIF('6'!$V:$V,$C224,'6'!$AB:$AB)))-IF($D224="","",IF(ISNA(SUMIF('6'!$B:$B,$D224,'6'!$L:$L)),0,SUMIF('6'!$B:$B,$D224,'6'!$L:$L)))))</f>
        <v>0</v>
      </c>
      <c r="L224" s="36">
        <f>IF($D224="","",(IF($C224="","",IF(ISNA(SUMIF('7'!$V:$V,$C224,'7'!$AB:$AB)),0,SUMIF('7'!$V:$V,$C224,'7'!$AB:$AB)))-IF($D224="","",IF(ISNA(SUMIF('7'!$B:$B,$D224,'7'!$L:$L)),0,SUMIF('7'!$B:$B,$D224,'7'!$L:$L)))))</f>
        <v>0</v>
      </c>
      <c r="M224" s="36">
        <f>IF($D224="","",(IF($C224="","",IF(ISNA(SUMIF('8'!$V:$V,$C224,'8'!$AB:$AB)),0,SUMIF('8'!$V:$V,$C224,'8'!$AB:$AB)))-IF($D224="","",IF(ISNA(SUMIF('8'!$B:$B,$D224,'8'!$L:$L)),0,SUMIF('8'!$B:$B,$D224,'8'!$L:$L)))))</f>
        <v>0</v>
      </c>
      <c r="N224" s="36">
        <f>IF($D224="","",(IF($C224="","",IF(ISNA(SUMIF('9'!$V:$V,$C224,'9'!$AB:$AB)),0,SUMIF('9'!$V:$V,$C224,'9'!$AB:$AB)))-IF($D224="","",IF(ISNA(SUMIF('9'!$B:$B,$D224,'9'!$L:$L)),0,SUMIF('9'!$B:$B,$D224,'9'!$L:$L)))))</f>
        <v>0</v>
      </c>
      <c r="O224" s="36">
        <f>IF($D224="","",(IF($C224="","",IF(ISNA(SUMIF('10'!$V:$V,$C224,'10'!$AB:$AB)),0,SUMIF('10'!$V:$V,$C224,'10'!$AB:$AB)))-IF($D224="","",IF(ISNA(SUMIF('10'!$B:$B,$D224,'10'!$L:$L)),0,SUMIF('10'!$B:$B,$D224,'10'!$L:$L)))))</f>
        <v>0</v>
      </c>
      <c r="P224" s="36">
        <f>IF($D224="","",(IF($C224="","",IF(ISNA(SUMIF('11'!$V:$V,$C224,'11'!$AB:$AB)),0,SUMIF('11'!$V:$V,$C224,'11'!$AB:$AB)))-IF($D224="","",IF(ISNA(SUMIF('11'!$B:$B,$D224,'11'!$L:$L)),0,SUMIF('11'!$B:$B,$D224,'11'!$L:$L)))))</f>
        <v>0</v>
      </c>
      <c r="Q224" s="36">
        <f>IF($D224="","",(IF($C224="","",IF(ISNA(SUMIF('12'!$V:$V,$C224,'12'!$AB:$AB)),0,SUMIF('12'!$V:$V,$C224,'12'!$AB:$AB)))-IF($D224="","",IF(ISNA(SUMIF('12'!$B:$B,$D224,'12'!$L:$L)),0,SUMIF('12'!$B:$B,$D224,'12'!$L:$L)))))</f>
        <v>0</v>
      </c>
      <c r="R224" s="36">
        <f>IF($D224="","",(IF($C224="","",IF(ISNA(SUMIF('13'!$V:$V,$C224,'13'!$AB:$AB)),0,SUMIF('13'!$V:$V,$C224,'13'!$AB:$AB)))-IF($D224="","",IF(ISNA(SUMIF('13'!$B:$B,$D224,'13'!$L:$L)),0,SUMIF('13'!$B:$B,$D224,'13'!$L:$L)))))</f>
        <v>0</v>
      </c>
      <c r="S224" s="36">
        <f>IF($D224="","",(IF($C224="","",IF(ISNA(SUMIF('14'!$V:$V,$C224,'14'!$AB:$AB)),0,SUMIF('14'!$V:$V,$C224,'14'!$AB:$AB)))-IF($D224="","",IF(ISNA(SUMIF('14'!$B:$B,$D224,'14'!$L:$L)),0,SUMIF('14'!$B:$B,$D224,'14'!$L:$L)))))</f>
        <v>0</v>
      </c>
      <c r="T224" s="36">
        <f>IF($D224="","",(IF($C224="","",IF(ISNA(SUMIF('15'!$V:$V,$C224,'15'!$AB:$AB)),0,SUMIF('15'!$V:$V,$C224,'15'!$AB:$AB)))-IF($D224="","",IF(ISNA(SUMIF('15'!$B:$B,$D224,'15'!$L:$L)),0,SUMIF('15'!$B:$B,$D224,'15'!$L:$L)))))</f>
        <v>0</v>
      </c>
      <c r="U224" s="36">
        <f>IF($D224="","",(IF($C224="","",IF(ISNA(SUMIF('16'!$V:$V,$C224,'16'!$AB:$AB)),0,SUMIF('16'!$V:$V,$C224,'16'!$AB:$AB)))-IF($D224="","",IF(ISNA(SUMIF('16'!$B:$B,$D224,'16'!$L:$L)),0,SUMIF('16'!$B:$B,$D224,'16'!$L:$L)))))</f>
        <v>0</v>
      </c>
      <c r="V224" s="36">
        <f>IF($D224="","",(IF($C224="","",IF(ISNA(SUMIF('17'!$V:$V,$C224,'17'!$AB:$AB)),0,SUMIF('17'!$V:$V,$C224,'17'!$AB:$AB)))-IF($D224="","",IF(ISNA(SUMIF('17'!$B:$B,$D224,'17'!$L:$L)),0,SUMIF('17'!$B:$B,$D224,'17'!$L:$L)))))</f>
        <v>0</v>
      </c>
      <c r="W224" s="36">
        <f>IF($D224="","",(IF($C224="","",IF(ISNA(SUMIF('18'!$V:$V,$C224,'18'!$AB:$AB)),0,SUMIF('18'!$V:$V,$C224,'18'!$AB:$AB)))-IF($D224="","",IF(ISNA(SUMIF('18'!$B:$B,$D224,'18'!$L:$L)),0,SUMIF('18'!$B:$B,$D224,'18'!$L:$L)))))</f>
        <v>0</v>
      </c>
      <c r="X224" s="36">
        <f>IF($D224="","",(IF($C224="","",IF(ISNA(SUMIF('19'!$V:$V,$C224,'19'!$AB:$AB)),0,SUMIF('19'!$V:$V,$C224,'19'!$AB:$AB)))-IF($D224="","",IF(ISNA(SUMIF('19'!$B:$B,$D224,'19'!$L:$L)),0,SUMIF('19'!$B:$B,$D224,'19'!$L:$L)))))</f>
        <v>0</v>
      </c>
      <c r="Y224" s="36">
        <f>IF($D224="","",(IF($C224="","",IF(ISNA(SUMIF('20'!$V:$V,$C224,'20'!$AB:$AB)),0,SUMIF('20'!$V:$V,$C224,'20'!$AB:$AB)))-IF($D224="","",IF(ISNA(SUMIF('20'!$B:$B,$D224,'20'!$L:$L)),0,SUMIF('20'!$B:$B,$D224,'20'!$L:$L)))))</f>
        <v>0</v>
      </c>
      <c r="Z224" s="36">
        <f>IF($D224="","",(IF($C224="","",IF(ISNA(SUMIF('21'!$V:$V,$C224,'21'!$AB:$AB)),0,SUMIF('21'!$V:$V,$C224,'21'!$AB:$AB)))-IF($D224="","",IF(ISNA(SUMIF('21'!$B:$B,$D224,'21'!$L:$L)),0,SUMIF('21'!$B:$B,$D224,'21'!$L:$L)))))</f>
        <v>0</v>
      </c>
      <c r="AA224" s="36">
        <f>IF($D224="","",(IF($C224="","",IF(ISNA(SUMIF('22'!$V:$V,$C224,'22'!$AB:$AB)),0,SUMIF('22'!$V:$V,$C224,'22'!$AB:$AB)))-IF($D224="","",IF(ISNA(SUMIF('22'!$B:$B,$D224,'22'!$L:$L)),0,SUMIF('22'!$B:$B,$D224,'22'!$L:$L)))))</f>
        <v>0</v>
      </c>
      <c r="AB224" s="36">
        <f>IF($D224="","",(IF($C224="","",IF(ISNA(SUMIF('23'!$V:$V,$C224,'23'!$AB:$AB)),0,SUMIF('23'!$V:$V,$C224,'23'!$AB:$AB)))-IF($D224="","",IF(ISNA(SUMIF('23'!$B:$B,$D224,'23'!$L:$L)),0,SUMIF('23'!$B:$B,$D224,'23'!$L:$L)))))</f>
        <v>0</v>
      </c>
      <c r="AC224" s="36">
        <f>IF($D224="","",(IF($C224="","",IF(ISNA(SUMIF('24'!$V:$V,$C224,'24'!$AB:$AB)),0,SUMIF('24'!$V:$V,$C224,'24'!$AB:$AB)))-IF($D224="","",IF(ISNA(SUMIF('24'!$B:$B,$D224,'24'!$L:$L)),0,SUMIF('24'!$B:$B,$D224,'24'!$L:$L)))))</f>
        <v>0</v>
      </c>
      <c r="AD224" s="36">
        <f>IF($D224="","",(IF($C224="","",IF(ISNA(SUMIF('25'!$V:$V,$C224,'25'!$AB:$AB)),0,SUMIF('25'!$V:$V,$C224,'25'!$AB:$AB)))-IF($D224="","",IF(ISNA(SUMIF('25'!$B:$B,$D224,'25'!$L:$L)),0,SUMIF('25'!$B:$B,$D224,'25'!$L:$L)))))</f>
        <v>0</v>
      </c>
      <c r="AE224" s="36">
        <f>IF($D224="","",(IF($C224="","",IF(ISNA(SUMIF('26'!$V:$V,$C224,'26'!$AB:$AB)),0,SUMIF('26'!$V:$V,$C224,'26'!$AB:$AB)))-IF($D224="","",IF(ISNA(SUMIF('26'!$B:$B,$D224,'26'!$L:$L)),0,SUMIF('26'!$B:$B,$D224,'26'!$L:$L)))))</f>
        <v>0</v>
      </c>
      <c r="AF224" s="36">
        <f>IF($D224="","",(IF($C224="","",IF(ISNA(SUMIF('27'!$V:$V,$C224,'27'!$AB:$AB)),0,SUMIF('27'!$V:$V,$C224,'27'!$AB:$AB)))-IF($D224="","",IF(ISNA(SUMIF('27'!$B:$B,$D224,'27'!$L:$L)),0,SUMIF('27'!$B:$B,$D224,'27'!$L:$L)))))</f>
        <v>0</v>
      </c>
      <c r="AG224" s="36">
        <f>IF($D224="","",(IF($C224="","",IF(ISNA(SUMIF('28'!$V:$V,$C224,'28'!$AB:$AB)),0,SUMIF('28'!$V:$V,$C224,'28'!$AB:$AB)))-IF($D224="","",IF(ISNA(SUMIF('28'!$B:$B,$D224,'28'!$L:$L)),0,SUMIF('28'!$B:$B,$D224,'28'!$L:$L)))))</f>
        <v>0</v>
      </c>
      <c r="AH224" s="36">
        <f>IF($D224="","",(IF($C224="","",IF(ISNA(SUMIF('29'!$V:$V,$C224,'29'!$AB:$AB)),0,SUMIF('29'!$V:$V,$C224,'29'!$AB:$AB)))-IF($D224="","",IF(ISNA(SUMIF('29'!$B:$B,$D224,'29'!$L:$L)),0,SUMIF('29'!$B:$B,$D224,'29'!$L:$L)))))</f>
        <v>0</v>
      </c>
      <c r="AI224" s="36">
        <f>IF($D224="","",(IF($C224="","",IF(ISNA(SUMIF('30'!$V:$V,$C224,'30'!$AB:$AB)),0,SUMIF('30'!$V:$V,$C224,'30'!$AB:$AB)))-IF($D224="","",IF(ISNA(SUMIF('30'!$B:$B,$D224,'30'!$L:$L)),0,SUMIF('30'!$B:$B,$D224,'30'!$L:$L)))))</f>
        <v>0</v>
      </c>
      <c r="AJ224" s="36">
        <f>IF($D224="","",(IF($C224="","",IF(ISNA(SUMIF('31'!$V:$V,$C224,'31'!$AB:$AB)),0,SUMIF('31'!$V:$V,$C224,'31'!$AB:$AB)))-IF($D224="","",IF(ISNA(SUMIF('31'!$B:$B,$D224,'31'!$L:$L)),0,SUMIF('31'!$B:$B,$D224,'31'!$L:$L)))))</f>
        <v>0</v>
      </c>
      <c r="AK224" s="37">
        <f t="shared" si="14"/>
        <v>0</v>
      </c>
      <c r="AL224" s="33">
        <f t="shared" si="15"/>
        <v>240</v>
      </c>
    </row>
    <row r="225" spans="1:38" ht="17.399999999999999">
      <c r="A225" s="20">
        <v>7</v>
      </c>
      <c r="C225" s="41">
        <f>IF(D225="","",VLOOKUP('CUADRO GENERADO'!D225,'BASE DATOS CONDUCTORES'!B:C,2,FALSE))</f>
        <v>1957</v>
      </c>
      <c r="D225" s="30">
        <f>IFERROR(VLOOKUP(A225,'BASE DATOS CONDUCTORES'!$Z$4:$AB$1001,3,FALSE),"")</f>
        <v>249</v>
      </c>
      <c r="E225" s="36" t="str">
        <f>IF(ISNA(VLOOKUP(D225,SALDOS!B:C,2,FALSE)),"",VLOOKUP(D225,SALDOS!B:C,2,FALSE))</f>
        <v/>
      </c>
      <c r="F225" s="36">
        <f>IF($D225="","",(IF($C225="","",IF(ISNA(SUMIF('1'!$V:$V,$C225,'1'!$AB:$AB)),0,SUMIF('1'!$V:$V,$C225,'1'!$AB:$AB)))-IF($D225="","",IF(ISNA(SUMIF('1'!$B:$B,$D225,'1'!$L:$L)),0,SUMIF('1'!$B:$B,$D225,'1'!$L:$L)))))</f>
        <v>0</v>
      </c>
      <c r="G225" s="36">
        <f>IF($D225="","",(IF($C225="","",IF(ISNA(SUMIF('2'!$V:$V,$C225,'2'!$AB:$AB)),0,SUMIF('2'!$V:$V,$C225,'2'!$AB:$AB)))-IF($D225="","",IF(ISNA(SUMIF('2'!$B:$B,$D225,'2'!$L:$L)),0,SUMIF('2'!$B:$B,$D225,'2'!$L:$L)))))</f>
        <v>0</v>
      </c>
      <c r="H225" s="36">
        <f>IF($D225="","",(IF($C225="","",IF(ISNA(SUMIF('3'!$V:$V,$C225,'3'!$AB:$AB)),0,SUMIF('3'!$V:$V,$C225,'3'!$AB:$AB)))-IF($D225="","",IF(ISNA(SUMIF('3'!$B:$B,$D225,'3'!$L:$L)),0,SUMIF('3'!$B:$B,$D225,'3'!$L:$L)))))</f>
        <v>0</v>
      </c>
      <c r="I225" s="36">
        <f>IF($D225="","",(IF($C225="","",IF(ISNA(SUMIF('4'!$V:$V,$C225,'4'!$AB:$AB)),0,SUMIF('4'!$V:$V,$C225,'4'!$AB:$AB)))-IF($D225="","",IF(ISNA(SUMIF('4'!$B:$B,$D225,'4'!$L:$L)),0,SUMIF('4'!$B:$B,$D225,'4'!$L:$L)))))</f>
        <v>0</v>
      </c>
      <c r="J225" s="36">
        <f>IF($D225="","",(IF($C225="","",IF(ISNA(SUMIF('5'!$V:$V,$C225,'5'!$AB:$AB)),0,SUMIF('5'!$V:$V,$C225,'5'!$AB:$AB)))-IF($D225="","",IF(ISNA(SUMIF('5'!$B:$B,$D225,'5'!$L:$L)),0,SUMIF('5'!$B:$B,$D225,'5'!$L:$L)))))</f>
        <v>0</v>
      </c>
      <c r="K225" s="36">
        <f>IF($D225="","",(IF($C225="","",IF(ISNA(SUMIF('6'!$V:$V,$C225,'6'!$AB:$AB)),0,SUMIF('6'!$V:$V,$C225,'6'!$AB:$AB)))-IF($D225="","",IF(ISNA(SUMIF('6'!$B:$B,$D225,'6'!$L:$L)),0,SUMIF('6'!$B:$B,$D225,'6'!$L:$L)))))</f>
        <v>0</v>
      </c>
      <c r="L225" s="36">
        <f>IF($D225="","",(IF($C225="","",IF(ISNA(SUMIF('7'!$V:$V,$C225,'7'!$AB:$AB)),0,SUMIF('7'!$V:$V,$C225,'7'!$AB:$AB)))-IF($D225="","",IF(ISNA(SUMIF('7'!$B:$B,$D225,'7'!$L:$L)),0,SUMIF('7'!$B:$B,$D225,'7'!$L:$L)))))</f>
        <v>0</v>
      </c>
      <c r="M225" s="36">
        <f>IF($D225="","",(IF($C225="","",IF(ISNA(SUMIF('8'!$V:$V,$C225,'8'!$AB:$AB)),0,SUMIF('8'!$V:$V,$C225,'8'!$AB:$AB)))-IF($D225="","",IF(ISNA(SUMIF('8'!$B:$B,$D225,'8'!$L:$L)),0,SUMIF('8'!$B:$B,$D225,'8'!$L:$L)))))</f>
        <v>0</v>
      </c>
      <c r="N225" s="36">
        <f>IF($D225="","",(IF($C225="","",IF(ISNA(SUMIF('9'!$V:$V,$C225,'9'!$AB:$AB)),0,SUMIF('9'!$V:$V,$C225,'9'!$AB:$AB)))-IF($D225="","",IF(ISNA(SUMIF('9'!$B:$B,$D225,'9'!$L:$L)),0,SUMIF('9'!$B:$B,$D225,'9'!$L:$L)))))</f>
        <v>0</v>
      </c>
      <c r="O225" s="36">
        <f>IF($D225="","",(IF($C225="","",IF(ISNA(SUMIF('10'!$V:$V,$C225,'10'!$AB:$AB)),0,SUMIF('10'!$V:$V,$C225,'10'!$AB:$AB)))-IF($D225="","",IF(ISNA(SUMIF('10'!$B:$B,$D225,'10'!$L:$L)),0,SUMIF('10'!$B:$B,$D225,'10'!$L:$L)))))</f>
        <v>0</v>
      </c>
      <c r="P225" s="36">
        <f>IF($D225="","",(IF($C225="","",IF(ISNA(SUMIF('11'!$V:$V,$C225,'11'!$AB:$AB)),0,SUMIF('11'!$V:$V,$C225,'11'!$AB:$AB)))-IF($D225="","",IF(ISNA(SUMIF('11'!$B:$B,$D225,'11'!$L:$L)),0,SUMIF('11'!$B:$B,$D225,'11'!$L:$L)))))</f>
        <v>0</v>
      </c>
      <c r="Q225" s="36">
        <f>IF($D225="","",(IF($C225="","",IF(ISNA(SUMIF('12'!$V:$V,$C225,'12'!$AB:$AB)),0,SUMIF('12'!$V:$V,$C225,'12'!$AB:$AB)))-IF($D225="","",IF(ISNA(SUMIF('12'!$B:$B,$D225,'12'!$L:$L)),0,SUMIF('12'!$B:$B,$D225,'12'!$L:$L)))))</f>
        <v>0</v>
      </c>
      <c r="R225" s="36">
        <f>IF($D225="","",(IF($C225="","",IF(ISNA(SUMIF('13'!$V:$V,$C225,'13'!$AB:$AB)),0,SUMIF('13'!$V:$V,$C225,'13'!$AB:$AB)))-IF($D225="","",IF(ISNA(SUMIF('13'!$B:$B,$D225,'13'!$L:$L)),0,SUMIF('13'!$B:$B,$D225,'13'!$L:$L)))))</f>
        <v>0</v>
      </c>
      <c r="S225" s="36">
        <f>IF($D225="","",(IF($C225="","",IF(ISNA(SUMIF('14'!$V:$V,$C225,'14'!$AB:$AB)),0,SUMIF('14'!$V:$V,$C225,'14'!$AB:$AB)))-IF($D225="","",IF(ISNA(SUMIF('14'!$B:$B,$D225,'14'!$L:$L)),0,SUMIF('14'!$B:$B,$D225,'14'!$L:$L)))))</f>
        <v>0</v>
      </c>
      <c r="T225" s="36">
        <f>IF($D225="","",(IF($C225="","",IF(ISNA(SUMIF('15'!$V:$V,$C225,'15'!$AB:$AB)),0,SUMIF('15'!$V:$V,$C225,'15'!$AB:$AB)))-IF($D225="","",IF(ISNA(SUMIF('15'!$B:$B,$D225,'15'!$L:$L)),0,SUMIF('15'!$B:$B,$D225,'15'!$L:$L)))))</f>
        <v>0</v>
      </c>
      <c r="U225" s="36">
        <f>IF($D225="","",(IF($C225="","",IF(ISNA(SUMIF('16'!$V:$V,$C225,'16'!$AB:$AB)),0,SUMIF('16'!$V:$V,$C225,'16'!$AB:$AB)))-IF($D225="","",IF(ISNA(SUMIF('16'!$B:$B,$D225,'16'!$L:$L)),0,SUMIF('16'!$B:$B,$D225,'16'!$L:$L)))))</f>
        <v>0</v>
      </c>
      <c r="V225" s="36">
        <f>IF($D225="","",(IF($C225="","",IF(ISNA(SUMIF('17'!$V:$V,$C225,'17'!$AB:$AB)),0,SUMIF('17'!$V:$V,$C225,'17'!$AB:$AB)))-IF($D225="","",IF(ISNA(SUMIF('17'!$B:$B,$D225,'17'!$L:$L)),0,SUMIF('17'!$B:$B,$D225,'17'!$L:$L)))))</f>
        <v>0</v>
      </c>
      <c r="W225" s="36">
        <f>IF($D225="","",(IF($C225="","",IF(ISNA(SUMIF('18'!$V:$V,$C225,'18'!$AB:$AB)),0,SUMIF('18'!$V:$V,$C225,'18'!$AB:$AB)))-IF($D225="","",IF(ISNA(SUMIF('18'!$B:$B,$D225,'18'!$L:$L)),0,SUMIF('18'!$B:$B,$D225,'18'!$L:$L)))))</f>
        <v>0</v>
      </c>
      <c r="X225" s="36">
        <f>IF($D225="","",(IF($C225="","",IF(ISNA(SUMIF('19'!$V:$V,$C225,'19'!$AB:$AB)),0,SUMIF('19'!$V:$V,$C225,'19'!$AB:$AB)))-IF($D225="","",IF(ISNA(SUMIF('19'!$B:$B,$D225,'19'!$L:$L)),0,SUMIF('19'!$B:$B,$D225,'19'!$L:$L)))))</f>
        <v>0</v>
      </c>
      <c r="Y225" s="36">
        <f>IF($D225="","",(IF($C225="","",IF(ISNA(SUMIF('20'!$V:$V,$C225,'20'!$AB:$AB)),0,SUMIF('20'!$V:$V,$C225,'20'!$AB:$AB)))-IF($D225="","",IF(ISNA(SUMIF('20'!$B:$B,$D225,'20'!$L:$L)),0,SUMIF('20'!$B:$B,$D225,'20'!$L:$L)))))</f>
        <v>0</v>
      </c>
      <c r="Z225" s="36">
        <f>IF($D225="","",(IF($C225="","",IF(ISNA(SUMIF('21'!$V:$V,$C225,'21'!$AB:$AB)),0,SUMIF('21'!$V:$V,$C225,'21'!$AB:$AB)))-IF($D225="","",IF(ISNA(SUMIF('21'!$B:$B,$D225,'21'!$L:$L)),0,SUMIF('21'!$B:$B,$D225,'21'!$L:$L)))))</f>
        <v>0</v>
      </c>
      <c r="AA225" s="36">
        <f>IF($D225="","",(IF($C225="","",IF(ISNA(SUMIF('22'!$V:$V,$C225,'22'!$AB:$AB)),0,SUMIF('22'!$V:$V,$C225,'22'!$AB:$AB)))-IF($D225="","",IF(ISNA(SUMIF('22'!$B:$B,$D225,'22'!$L:$L)),0,SUMIF('22'!$B:$B,$D225,'22'!$L:$L)))))</f>
        <v>0</v>
      </c>
      <c r="AB225" s="36">
        <f>IF($D225="","",(IF($C225="","",IF(ISNA(SUMIF('23'!$V:$V,$C225,'23'!$AB:$AB)),0,SUMIF('23'!$V:$V,$C225,'23'!$AB:$AB)))-IF($D225="","",IF(ISNA(SUMIF('23'!$B:$B,$D225,'23'!$L:$L)),0,SUMIF('23'!$B:$B,$D225,'23'!$L:$L)))))</f>
        <v>0</v>
      </c>
      <c r="AC225" s="36">
        <f>IF($D225="","",(IF($C225="","",IF(ISNA(SUMIF('24'!$V:$V,$C225,'24'!$AB:$AB)),0,SUMIF('24'!$V:$V,$C225,'24'!$AB:$AB)))-IF($D225="","",IF(ISNA(SUMIF('24'!$B:$B,$D225,'24'!$L:$L)),0,SUMIF('24'!$B:$B,$D225,'24'!$L:$L)))))</f>
        <v>0</v>
      </c>
      <c r="AD225" s="36">
        <f>IF($D225="","",(IF($C225="","",IF(ISNA(SUMIF('25'!$V:$V,$C225,'25'!$AB:$AB)),0,SUMIF('25'!$V:$V,$C225,'25'!$AB:$AB)))-IF($D225="","",IF(ISNA(SUMIF('25'!$B:$B,$D225,'25'!$L:$L)),0,SUMIF('25'!$B:$B,$D225,'25'!$L:$L)))))</f>
        <v>0</v>
      </c>
      <c r="AE225" s="36">
        <f>IF($D225="","",(IF($C225="","",IF(ISNA(SUMIF('26'!$V:$V,$C225,'26'!$AB:$AB)),0,SUMIF('26'!$V:$V,$C225,'26'!$AB:$AB)))-IF($D225="","",IF(ISNA(SUMIF('26'!$B:$B,$D225,'26'!$L:$L)),0,SUMIF('26'!$B:$B,$D225,'26'!$L:$L)))))</f>
        <v>0</v>
      </c>
      <c r="AF225" s="36">
        <f>IF($D225="","",(IF($C225="","",IF(ISNA(SUMIF('27'!$V:$V,$C225,'27'!$AB:$AB)),0,SUMIF('27'!$V:$V,$C225,'27'!$AB:$AB)))-IF($D225="","",IF(ISNA(SUMIF('27'!$B:$B,$D225,'27'!$L:$L)),0,SUMIF('27'!$B:$B,$D225,'27'!$L:$L)))))</f>
        <v>0</v>
      </c>
      <c r="AG225" s="36">
        <f>IF($D225="","",(IF($C225="","",IF(ISNA(SUMIF('28'!$V:$V,$C225,'28'!$AB:$AB)),0,SUMIF('28'!$V:$V,$C225,'28'!$AB:$AB)))-IF($D225="","",IF(ISNA(SUMIF('28'!$B:$B,$D225,'28'!$L:$L)),0,SUMIF('28'!$B:$B,$D225,'28'!$L:$L)))))</f>
        <v>0</v>
      </c>
      <c r="AH225" s="36">
        <f>IF($D225="","",(IF($C225="","",IF(ISNA(SUMIF('29'!$V:$V,$C225,'29'!$AB:$AB)),0,SUMIF('29'!$V:$V,$C225,'29'!$AB:$AB)))-IF($D225="","",IF(ISNA(SUMIF('29'!$B:$B,$D225,'29'!$L:$L)),0,SUMIF('29'!$B:$B,$D225,'29'!$L:$L)))))</f>
        <v>0</v>
      </c>
      <c r="AI225" s="36">
        <f>IF($D225="","",(IF($C225="","",IF(ISNA(SUMIF('30'!$V:$V,$C225,'30'!$AB:$AB)),0,SUMIF('30'!$V:$V,$C225,'30'!$AB:$AB)))-IF($D225="","",IF(ISNA(SUMIF('30'!$B:$B,$D225,'30'!$L:$L)),0,SUMIF('30'!$B:$B,$D225,'30'!$L:$L)))))</f>
        <v>0</v>
      </c>
      <c r="AJ225" s="36">
        <f>IF($D225="","",(IF($C225="","",IF(ISNA(SUMIF('31'!$V:$V,$C225,'31'!$AB:$AB)),0,SUMIF('31'!$V:$V,$C225,'31'!$AB:$AB)))-IF($D225="","",IF(ISNA(SUMIF('31'!$B:$B,$D225,'31'!$L:$L)),0,SUMIF('31'!$B:$B,$D225,'31'!$L:$L)))))</f>
        <v>0</v>
      </c>
      <c r="AK225" s="37">
        <f t="shared" si="14"/>
        <v>0</v>
      </c>
      <c r="AL225" s="33">
        <f t="shared" si="15"/>
        <v>249</v>
      </c>
    </row>
    <row r="226" spans="1:38" ht="17.399999999999999">
      <c r="A226" s="20">
        <v>8</v>
      </c>
      <c r="C226" s="41">
        <f>IF(D226="","",VLOOKUP('CUADRO GENERADO'!D226,'BASE DATOS CONDUCTORES'!B:C,2,FALSE))</f>
        <v>1309</v>
      </c>
      <c r="D226" s="30">
        <f>IFERROR(VLOOKUP(A226,'BASE DATOS CONDUCTORES'!$Z$4:$AB$1001,3,FALSE),"")</f>
        <v>258</v>
      </c>
      <c r="E226" s="36" t="str">
        <f>IF(ISNA(VLOOKUP(D226,SALDOS!B:C,2,FALSE)),"",VLOOKUP(D226,SALDOS!B:C,2,FALSE))</f>
        <v/>
      </c>
      <c r="F226" s="36">
        <f>IF($D226="","",(IF($C226="","",IF(ISNA(SUMIF('1'!$V:$V,$C226,'1'!$AB:$AB)),0,SUMIF('1'!$V:$V,$C226,'1'!$AB:$AB)))-IF($D226="","",IF(ISNA(SUMIF('1'!$B:$B,$D226,'1'!$L:$L)),0,SUMIF('1'!$B:$B,$D226,'1'!$L:$L)))))</f>
        <v>0</v>
      </c>
      <c r="G226" s="36">
        <f>IF($D226="","",(IF($C226="","",IF(ISNA(SUMIF('2'!$V:$V,$C226,'2'!$AB:$AB)),0,SUMIF('2'!$V:$V,$C226,'2'!$AB:$AB)))-IF($D226="","",IF(ISNA(SUMIF('2'!$B:$B,$D226,'2'!$L:$L)),0,SUMIF('2'!$B:$B,$D226,'2'!$L:$L)))))</f>
        <v>0</v>
      </c>
      <c r="H226" s="36">
        <f>IF($D226="","",(IF($C226="","",IF(ISNA(SUMIF('3'!$V:$V,$C226,'3'!$AB:$AB)),0,SUMIF('3'!$V:$V,$C226,'3'!$AB:$AB)))-IF($D226="","",IF(ISNA(SUMIF('3'!$B:$B,$D226,'3'!$L:$L)),0,SUMIF('3'!$B:$B,$D226,'3'!$L:$L)))))</f>
        <v>0</v>
      </c>
      <c r="I226" s="36">
        <f>IF($D226="","",(IF($C226="","",IF(ISNA(SUMIF('4'!$V:$V,$C226,'4'!$AB:$AB)),0,SUMIF('4'!$V:$V,$C226,'4'!$AB:$AB)))-IF($D226="","",IF(ISNA(SUMIF('4'!$B:$B,$D226,'4'!$L:$L)),0,SUMIF('4'!$B:$B,$D226,'4'!$L:$L)))))</f>
        <v>0</v>
      </c>
      <c r="J226" s="36">
        <f>IF($D226="","",(IF($C226="","",IF(ISNA(SUMIF('5'!$V:$V,$C226,'5'!$AB:$AB)),0,SUMIF('5'!$V:$V,$C226,'5'!$AB:$AB)))-IF($D226="","",IF(ISNA(SUMIF('5'!$B:$B,$D226,'5'!$L:$L)),0,SUMIF('5'!$B:$B,$D226,'5'!$L:$L)))))</f>
        <v>0</v>
      </c>
      <c r="K226" s="36">
        <f>IF($D226="","",(IF($C226="","",IF(ISNA(SUMIF('6'!$V:$V,$C226,'6'!$AB:$AB)),0,SUMIF('6'!$V:$V,$C226,'6'!$AB:$AB)))-IF($D226="","",IF(ISNA(SUMIF('6'!$B:$B,$D226,'6'!$L:$L)),0,SUMIF('6'!$B:$B,$D226,'6'!$L:$L)))))</f>
        <v>0</v>
      </c>
      <c r="L226" s="36">
        <f>IF($D226="","",(IF($C226="","",IF(ISNA(SUMIF('7'!$V:$V,$C226,'7'!$AB:$AB)),0,SUMIF('7'!$V:$V,$C226,'7'!$AB:$AB)))-IF($D226="","",IF(ISNA(SUMIF('7'!$B:$B,$D226,'7'!$L:$L)),0,SUMIF('7'!$B:$B,$D226,'7'!$L:$L)))))</f>
        <v>0</v>
      </c>
      <c r="M226" s="36">
        <f>IF($D226="","",(IF($C226="","",IF(ISNA(SUMIF('8'!$V:$V,$C226,'8'!$AB:$AB)),0,SUMIF('8'!$V:$V,$C226,'8'!$AB:$AB)))-IF($D226="","",IF(ISNA(SUMIF('8'!$B:$B,$D226,'8'!$L:$L)),0,SUMIF('8'!$B:$B,$D226,'8'!$L:$L)))))</f>
        <v>0</v>
      </c>
      <c r="N226" s="36">
        <f>IF($D226="","",(IF($C226="","",IF(ISNA(SUMIF('9'!$V:$V,$C226,'9'!$AB:$AB)),0,SUMIF('9'!$V:$V,$C226,'9'!$AB:$AB)))-IF($D226="","",IF(ISNA(SUMIF('9'!$B:$B,$D226,'9'!$L:$L)),0,SUMIF('9'!$B:$B,$D226,'9'!$L:$L)))))</f>
        <v>0</v>
      </c>
      <c r="O226" s="36">
        <f>IF($D226="","",(IF($C226="","",IF(ISNA(SUMIF('10'!$V:$V,$C226,'10'!$AB:$AB)),0,SUMIF('10'!$V:$V,$C226,'10'!$AB:$AB)))-IF($D226="","",IF(ISNA(SUMIF('10'!$B:$B,$D226,'10'!$L:$L)),0,SUMIF('10'!$B:$B,$D226,'10'!$L:$L)))))</f>
        <v>0</v>
      </c>
      <c r="P226" s="36">
        <f>IF($D226="","",(IF($C226="","",IF(ISNA(SUMIF('11'!$V:$V,$C226,'11'!$AB:$AB)),0,SUMIF('11'!$V:$V,$C226,'11'!$AB:$AB)))-IF($D226="","",IF(ISNA(SUMIF('11'!$B:$B,$D226,'11'!$L:$L)),0,SUMIF('11'!$B:$B,$D226,'11'!$L:$L)))))</f>
        <v>0</v>
      </c>
      <c r="Q226" s="36">
        <f>IF($D226="","",(IF($C226="","",IF(ISNA(SUMIF('12'!$V:$V,$C226,'12'!$AB:$AB)),0,SUMIF('12'!$V:$V,$C226,'12'!$AB:$AB)))-IF($D226="","",IF(ISNA(SUMIF('12'!$B:$B,$D226,'12'!$L:$L)),0,SUMIF('12'!$B:$B,$D226,'12'!$L:$L)))))</f>
        <v>0</v>
      </c>
      <c r="R226" s="36">
        <f>IF($D226="","",(IF($C226="","",IF(ISNA(SUMIF('13'!$V:$V,$C226,'13'!$AB:$AB)),0,SUMIF('13'!$V:$V,$C226,'13'!$AB:$AB)))-IF($D226="","",IF(ISNA(SUMIF('13'!$B:$B,$D226,'13'!$L:$L)),0,SUMIF('13'!$B:$B,$D226,'13'!$L:$L)))))</f>
        <v>0</v>
      </c>
      <c r="S226" s="36">
        <f>IF($D226="","",(IF($C226="","",IF(ISNA(SUMIF('14'!$V:$V,$C226,'14'!$AB:$AB)),0,SUMIF('14'!$V:$V,$C226,'14'!$AB:$AB)))-IF($D226="","",IF(ISNA(SUMIF('14'!$B:$B,$D226,'14'!$L:$L)),0,SUMIF('14'!$B:$B,$D226,'14'!$L:$L)))))</f>
        <v>0</v>
      </c>
      <c r="T226" s="36">
        <f>IF($D226="","",(IF($C226="","",IF(ISNA(SUMIF('15'!$V:$V,$C226,'15'!$AB:$AB)),0,SUMIF('15'!$V:$V,$C226,'15'!$AB:$AB)))-IF($D226="","",IF(ISNA(SUMIF('15'!$B:$B,$D226,'15'!$L:$L)),0,SUMIF('15'!$B:$B,$D226,'15'!$L:$L)))))</f>
        <v>0</v>
      </c>
      <c r="U226" s="36">
        <f>IF($D226="","",(IF($C226="","",IF(ISNA(SUMIF('16'!$V:$V,$C226,'16'!$AB:$AB)),0,SUMIF('16'!$V:$V,$C226,'16'!$AB:$AB)))-IF($D226="","",IF(ISNA(SUMIF('16'!$B:$B,$D226,'16'!$L:$L)),0,SUMIF('16'!$B:$B,$D226,'16'!$L:$L)))))</f>
        <v>0</v>
      </c>
      <c r="V226" s="36">
        <f>IF($D226="","",(IF($C226="","",IF(ISNA(SUMIF('17'!$V:$V,$C226,'17'!$AB:$AB)),0,SUMIF('17'!$V:$V,$C226,'17'!$AB:$AB)))-IF($D226="","",IF(ISNA(SUMIF('17'!$B:$B,$D226,'17'!$L:$L)),0,SUMIF('17'!$B:$B,$D226,'17'!$L:$L)))))</f>
        <v>0</v>
      </c>
      <c r="W226" s="36">
        <f>IF($D226="","",(IF($C226="","",IF(ISNA(SUMIF('18'!$V:$V,$C226,'18'!$AB:$AB)),0,SUMIF('18'!$V:$V,$C226,'18'!$AB:$AB)))-IF($D226="","",IF(ISNA(SUMIF('18'!$B:$B,$D226,'18'!$L:$L)),0,SUMIF('18'!$B:$B,$D226,'18'!$L:$L)))))</f>
        <v>0</v>
      </c>
      <c r="X226" s="36">
        <f>IF($D226="","",(IF($C226="","",IF(ISNA(SUMIF('19'!$V:$V,$C226,'19'!$AB:$AB)),0,SUMIF('19'!$V:$V,$C226,'19'!$AB:$AB)))-IF($D226="","",IF(ISNA(SUMIF('19'!$B:$B,$D226,'19'!$L:$L)),0,SUMIF('19'!$B:$B,$D226,'19'!$L:$L)))))</f>
        <v>0</v>
      </c>
      <c r="Y226" s="36">
        <f>IF($D226="","",(IF($C226="","",IF(ISNA(SUMIF('20'!$V:$V,$C226,'20'!$AB:$AB)),0,SUMIF('20'!$V:$V,$C226,'20'!$AB:$AB)))-IF($D226="","",IF(ISNA(SUMIF('20'!$B:$B,$D226,'20'!$L:$L)),0,SUMIF('20'!$B:$B,$D226,'20'!$L:$L)))))</f>
        <v>0</v>
      </c>
      <c r="Z226" s="36">
        <f>IF($D226="","",(IF($C226="","",IF(ISNA(SUMIF('21'!$V:$V,$C226,'21'!$AB:$AB)),0,SUMIF('21'!$V:$V,$C226,'21'!$AB:$AB)))-IF($D226="","",IF(ISNA(SUMIF('21'!$B:$B,$D226,'21'!$L:$L)),0,SUMIF('21'!$B:$B,$D226,'21'!$L:$L)))))</f>
        <v>0</v>
      </c>
      <c r="AA226" s="36">
        <f>IF($D226="","",(IF($C226="","",IF(ISNA(SUMIF('22'!$V:$V,$C226,'22'!$AB:$AB)),0,SUMIF('22'!$V:$V,$C226,'22'!$AB:$AB)))-IF($D226="","",IF(ISNA(SUMIF('22'!$B:$B,$D226,'22'!$L:$L)),0,SUMIF('22'!$B:$B,$D226,'22'!$L:$L)))))</f>
        <v>0</v>
      </c>
      <c r="AB226" s="36">
        <f>IF($D226="","",(IF($C226="","",IF(ISNA(SUMIF('23'!$V:$V,$C226,'23'!$AB:$AB)),0,SUMIF('23'!$V:$V,$C226,'23'!$AB:$AB)))-IF($D226="","",IF(ISNA(SUMIF('23'!$B:$B,$D226,'23'!$L:$L)),0,SUMIF('23'!$B:$B,$D226,'23'!$L:$L)))))</f>
        <v>0</v>
      </c>
      <c r="AC226" s="36">
        <f>IF($D226="","",(IF($C226="","",IF(ISNA(SUMIF('24'!$V:$V,$C226,'24'!$AB:$AB)),0,SUMIF('24'!$V:$V,$C226,'24'!$AB:$AB)))-IF($D226="","",IF(ISNA(SUMIF('24'!$B:$B,$D226,'24'!$L:$L)),0,SUMIF('24'!$B:$B,$D226,'24'!$L:$L)))))</f>
        <v>0</v>
      </c>
      <c r="AD226" s="36">
        <f>IF($D226="","",(IF($C226="","",IF(ISNA(SUMIF('25'!$V:$V,$C226,'25'!$AB:$AB)),0,SUMIF('25'!$V:$V,$C226,'25'!$AB:$AB)))-IF($D226="","",IF(ISNA(SUMIF('25'!$B:$B,$D226,'25'!$L:$L)),0,SUMIF('25'!$B:$B,$D226,'25'!$L:$L)))))</f>
        <v>0</v>
      </c>
      <c r="AE226" s="36">
        <f>IF($D226="","",(IF($C226="","",IF(ISNA(SUMIF('26'!$V:$V,$C226,'26'!$AB:$AB)),0,SUMIF('26'!$V:$V,$C226,'26'!$AB:$AB)))-IF($D226="","",IF(ISNA(SUMIF('26'!$B:$B,$D226,'26'!$L:$L)),0,SUMIF('26'!$B:$B,$D226,'26'!$L:$L)))))</f>
        <v>0</v>
      </c>
      <c r="AF226" s="36">
        <f>IF($D226="","",(IF($C226="","",IF(ISNA(SUMIF('27'!$V:$V,$C226,'27'!$AB:$AB)),0,SUMIF('27'!$V:$V,$C226,'27'!$AB:$AB)))-IF($D226="","",IF(ISNA(SUMIF('27'!$B:$B,$D226,'27'!$L:$L)),0,SUMIF('27'!$B:$B,$D226,'27'!$L:$L)))))</f>
        <v>0</v>
      </c>
      <c r="AG226" s="36">
        <f>IF($D226="","",(IF($C226="","",IF(ISNA(SUMIF('28'!$V:$V,$C226,'28'!$AB:$AB)),0,SUMIF('28'!$V:$V,$C226,'28'!$AB:$AB)))-IF($D226="","",IF(ISNA(SUMIF('28'!$B:$B,$D226,'28'!$L:$L)),0,SUMIF('28'!$B:$B,$D226,'28'!$L:$L)))))</f>
        <v>0</v>
      </c>
      <c r="AH226" s="36">
        <f>IF($D226="","",(IF($C226="","",IF(ISNA(SUMIF('29'!$V:$V,$C226,'29'!$AB:$AB)),0,SUMIF('29'!$V:$V,$C226,'29'!$AB:$AB)))-IF($D226="","",IF(ISNA(SUMIF('29'!$B:$B,$D226,'29'!$L:$L)),0,SUMIF('29'!$B:$B,$D226,'29'!$L:$L)))))</f>
        <v>0</v>
      </c>
      <c r="AI226" s="36">
        <f>IF($D226="","",(IF($C226="","",IF(ISNA(SUMIF('30'!$V:$V,$C226,'30'!$AB:$AB)),0,SUMIF('30'!$V:$V,$C226,'30'!$AB:$AB)))-IF($D226="","",IF(ISNA(SUMIF('30'!$B:$B,$D226,'30'!$L:$L)),0,SUMIF('30'!$B:$B,$D226,'30'!$L:$L)))))</f>
        <v>0</v>
      </c>
      <c r="AJ226" s="36">
        <f>IF($D226="","",(IF($C226="","",IF(ISNA(SUMIF('31'!$V:$V,$C226,'31'!$AB:$AB)),0,SUMIF('31'!$V:$V,$C226,'31'!$AB:$AB)))-IF($D226="","",IF(ISNA(SUMIF('31'!$B:$B,$D226,'31'!$L:$L)),0,SUMIF('31'!$B:$B,$D226,'31'!$L:$L)))))</f>
        <v>0</v>
      </c>
      <c r="AK226" s="37">
        <f t="shared" si="14"/>
        <v>0</v>
      </c>
      <c r="AL226" s="33">
        <f t="shared" si="15"/>
        <v>258</v>
      </c>
    </row>
    <row r="227" spans="1:38" ht="17.399999999999999">
      <c r="A227" s="20">
        <v>9</v>
      </c>
      <c r="C227" s="41">
        <f>IF(D227="","",VLOOKUP('CUADRO GENERADO'!D227,'BASE DATOS CONDUCTORES'!B:C,2,FALSE))</f>
        <v>3893</v>
      </c>
      <c r="D227" s="30">
        <f>IFERROR(VLOOKUP(A227,'BASE DATOS CONDUCTORES'!$Z$4:$AB$1001,3,FALSE),"")</f>
        <v>259</v>
      </c>
      <c r="E227" s="36" t="str">
        <f>IF(ISNA(VLOOKUP(D227,SALDOS!B:C,2,FALSE)),"",VLOOKUP(D227,SALDOS!B:C,2,FALSE))</f>
        <v/>
      </c>
      <c r="F227" s="36">
        <f>IF($D227="","",(IF($C227="","",IF(ISNA(SUMIF('1'!$V:$V,$C227,'1'!$AB:$AB)),0,SUMIF('1'!$V:$V,$C227,'1'!$AB:$AB)))-IF($D227="","",IF(ISNA(SUMIF('1'!$B:$B,$D227,'1'!$L:$L)),0,SUMIF('1'!$B:$B,$D227,'1'!$L:$L)))))</f>
        <v>0</v>
      </c>
      <c r="G227" s="36">
        <f>IF($D227="","",(IF($C227="","",IF(ISNA(SUMIF('2'!$V:$V,$C227,'2'!$AB:$AB)),0,SUMIF('2'!$V:$V,$C227,'2'!$AB:$AB)))-IF($D227="","",IF(ISNA(SUMIF('2'!$B:$B,$D227,'2'!$L:$L)),0,SUMIF('2'!$B:$B,$D227,'2'!$L:$L)))))</f>
        <v>0</v>
      </c>
      <c r="H227" s="36">
        <f>IF($D227="","",(IF($C227="","",IF(ISNA(SUMIF('3'!$V:$V,$C227,'3'!$AB:$AB)),0,SUMIF('3'!$V:$V,$C227,'3'!$AB:$AB)))-IF($D227="","",IF(ISNA(SUMIF('3'!$B:$B,$D227,'3'!$L:$L)),0,SUMIF('3'!$B:$B,$D227,'3'!$L:$L)))))</f>
        <v>0</v>
      </c>
      <c r="I227" s="36">
        <f>IF($D227="","",(IF($C227="","",IF(ISNA(SUMIF('4'!$V:$V,$C227,'4'!$AB:$AB)),0,SUMIF('4'!$V:$V,$C227,'4'!$AB:$AB)))-IF($D227="","",IF(ISNA(SUMIF('4'!$B:$B,$D227,'4'!$L:$L)),0,SUMIF('4'!$B:$B,$D227,'4'!$L:$L)))))</f>
        <v>0</v>
      </c>
      <c r="J227" s="36">
        <f>IF($D227="","",(IF($C227="","",IF(ISNA(SUMIF('5'!$V:$V,$C227,'5'!$AB:$AB)),0,SUMIF('5'!$V:$V,$C227,'5'!$AB:$AB)))-IF($D227="","",IF(ISNA(SUMIF('5'!$B:$B,$D227,'5'!$L:$L)),0,SUMIF('5'!$B:$B,$D227,'5'!$L:$L)))))</f>
        <v>0</v>
      </c>
      <c r="K227" s="36">
        <f>IF($D227="","",(IF($C227="","",IF(ISNA(SUMIF('6'!$V:$V,$C227,'6'!$AB:$AB)),0,SUMIF('6'!$V:$V,$C227,'6'!$AB:$AB)))-IF($D227="","",IF(ISNA(SUMIF('6'!$B:$B,$D227,'6'!$L:$L)),0,SUMIF('6'!$B:$B,$D227,'6'!$L:$L)))))</f>
        <v>0</v>
      </c>
      <c r="L227" s="36">
        <f>IF($D227="","",(IF($C227="","",IF(ISNA(SUMIF('7'!$V:$V,$C227,'7'!$AB:$AB)),0,SUMIF('7'!$V:$V,$C227,'7'!$AB:$AB)))-IF($D227="","",IF(ISNA(SUMIF('7'!$B:$B,$D227,'7'!$L:$L)),0,SUMIF('7'!$B:$B,$D227,'7'!$L:$L)))))</f>
        <v>0</v>
      </c>
      <c r="M227" s="36">
        <f>IF($D227="","",(IF($C227="","",IF(ISNA(SUMIF('8'!$V:$V,$C227,'8'!$AB:$AB)),0,SUMIF('8'!$V:$V,$C227,'8'!$AB:$AB)))-IF($D227="","",IF(ISNA(SUMIF('8'!$B:$B,$D227,'8'!$L:$L)),0,SUMIF('8'!$B:$B,$D227,'8'!$L:$L)))))</f>
        <v>0</v>
      </c>
      <c r="N227" s="36">
        <f>IF($D227="","",(IF($C227="","",IF(ISNA(SUMIF('9'!$V:$V,$C227,'9'!$AB:$AB)),0,SUMIF('9'!$V:$V,$C227,'9'!$AB:$AB)))-IF($D227="","",IF(ISNA(SUMIF('9'!$B:$B,$D227,'9'!$L:$L)),0,SUMIF('9'!$B:$B,$D227,'9'!$L:$L)))))</f>
        <v>0</v>
      </c>
      <c r="O227" s="36">
        <f>IF($D227="","",(IF($C227="","",IF(ISNA(SUMIF('10'!$V:$V,$C227,'10'!$AB:$AB)),0,SUMIF('10'!$V:$V,$C227,'10'!$AB:$AB)))-IF($D227="","",IF(ISNA(SUMIF('10'!$B:$B,$D227,'10'!$L:$L)),0,SUMIF('10'!$B:$B,$D227,'10'!$L:$L)))))</f>
        <v>0</v>
      </c>
      <c r="P227" s="36">
        <f>IF($D227="","",(IF($C227="","",IF(ISNA(SUMIF('11'!$V:$V,$C227,'11'!$AB:$AB)),0,SUMIF('11'!$V:$V,$C227,'11'!$AB:$AB)))-IF($D227="","",IF(ISNA(SUMIF('11'!$B:$B,$D227,'11'!$L:$L)),0,SUMIF('11'!$B:$B,$D227,'11'!$L:$L)))))</f>
        <v>0</v>
      </c>
      <c r="Q227" s="36">
        <f>IF($D227="","",(IF($C227="","",IF(ISNA(SUMIF('12'!$V:$V,$C227,'12'!$AB:$AB)),0,SUMIF('12'!$V:$V,$C227,'12'!$AB:$AB)))-IF($D227="","",IF(ISNA(SUMIF('12'!$B:$B,$D227,'12'!$L:$L)),0,SUMIF('12'!$B:$B,$D227,'12'!$L:$L)))))</f>
        <v>0</v>
      </c>
      <c r="R227" s="36">
        <f>IF($D227="","",(IF($C227="","",IF(ISNA(SUMIF('13'!$V:$V,$C227,'13'!$AB:$AB)),0,SUMIF('13'!$V:$V,$C227,'13'!$AB:$AB)))-IF($D227="","",IF(ISNA(SUMIF('13'!$B:$B,$D227,'13'!$L:$L)),0,SUMIF('13'!$B:$B,$D227,'13'!$L:$L)))))</f>
        <v>0</v>
      </c>
      <c r="S227" s="36">
        <f>IF($D227="","",(IF($C227="","",IF(ISNA(SUMIF('14'!$V:$V,$C227,'14'!$AB:$AB)),0,SUMIF('14'!$V:$V,$C227,'14'!$AB:$AB)))-IF($D227="","",IF(ISNA(SUMIF('14'!$B:$B,$D227,'14'!$L:$L)),0,SUMIF('14'!$B:$B,$D227,'14'!$L:$L)))))</f>
        <v>0</v>
      </c>
      <c r="T227" s="36">
        <f>IF($D227="","",(IF($C227="","",IF(ISNA(SUMIF('15'!$V:$V,$C227,'15'!$AB:$AB)),0,SUMIF('15'!$V:$V,$C227,'15'!$AB:$AB)))-IF($D227="","",IF(ISNA(SUMIF('15'!$B:$B,$D227,'15'!$L:$L)),0,SUMIF('15'!$B:$B,$D227,'15'!$L:$L)))))</f>
        <v>0</v>
      </c>
      <c r="U227" s="36">
        <f>IF($D227="","",(IF($C227="","",IF(ISNA(SUMIF('16'!$V:$V,$C227,'16'!$AB:$AB)),0,SUMIF('16'!$V:$V,$C227,'16'!$AB:$AB)))-IF($D227="","",IF(ISNA(SUMIF('16'!$B:$B,$D227,'16'!$L:$L)),0,SUMIF('16'!$B:$B,$D227,'16'!$L:$L)))))</f>
        <v>0</v>
      </c>
      <c r="V227" s="36">
        <f>IF($D227="","",(IF($C227="","",IF(ISNA(SUMIF('17'!$V:$V,$C227,'17'!$AB:$AB)),0,SUMIF('17'!$V:$V,$C227,'17'!$AB:$AB)))-IF($D227="","",IF(ISNA(SUMIF('17'!$B:$B,$D227,'17'!$L:$L)),0,SUMIF('17'!$B:$B,$D227,'17'!$L:$L)))))</f>
        <v>0</v>
      </c>
      <c r="W227" s="36">
        <f>IF($D227="","",(IF($C227="","",IF(ISNA(SUMIF('18'!$V:$V,$C227,'18'!$AB:$AB)),0,SUMIF('18'!$V:$V,$C227,'18'!$AB:$AB)))-IF($D227="","",IF(ISNA(SUMIF('18'!$B:$B,$D227,'18'!$L:$L)),0,SUMIF('18'!$B:$B,$D227,'18'!$L:$L)))))</f>
        <v>0</v>
      </c>
      <c r="X227" s="36">
        <f>IF($D227="","",(IF($C227="","",IF(ISNA(SUMIF('19'!$V:$V,$C227,'19'!$AB:$AB)),0,SUMIF('19'!$V:$V,$C227,'19'!$AB:$AB)))-IF($D227="","",IF(ISNA(SUMIF('19'!$B:$B,$D227,'19'!$L:$L)),0,SUMIF('19'!$B:$B,$D227,'19'!$L:$L)))))</f>
        <v>0</v>
      </c>
      <c r="Y227" s="36">
        <f>IF($D227="","",(IF($C227="","",IF(ISNA(SUMIF('20'!$V:$V,$C227,'20'!$AB:$AB)),0,SUMIF('20'!$V:$V,$C227,'20'!$AB:$AB)))-IF($D227="","",IF(ISNA(SUMIF('20'!$B:$B,$D227,'20'!$L:$L)),0,SUMIF('20'!$B:$B,$D227,'20'!$L:$L)))))</f>
        <v>0</v>
      </c>
      <c r="Z227" s="36">
        <f>IF($D227="","",(IF($C227="","",IF(ISNA(SUMIF('21'!$V:$V,$C227,'21'!$AB:$AB)),0,SUMIF('21'!$V:$V,$C227,'21'!$AB:$AB)))-IF($D227="","",IF(ISNA(SUMIF('21'!$B:$B,$D227,'21'!$L:$L)),0,SUMIF('21'!$B:$B,$D227,'21'!$L:$L)))))</f>
        <v>0</v>
      </c>
      <c r="AA227" s="36">
        <f>IF($D227="","",(IF($C227="","",IF(ISNA(SUMIF('22'!$V:$V,$C227,'22'!$AB:$AB)),0,SUMIF('22'!$V:$V,$C227,'22'!$AB:$AB)))-IF($D227="","",IF(ISNA(SUMIF('22'!$B:$B,$D227,'22'!$L:$L)),0,SUMIF('22'!$B:$B,$D227,'22'!$L:$L)))))</f>
        <v>0</v>
      </c>
      <c r="AB227" s="36">
        <f>IF($D227="","",(IF($C227="","",IF(ISNA(SUMIF('23'!$V:$V,$C227,'23'!$AB:$AB)),0,SUMIF('23'!$V:$V,$C227,'23'!$AB:$AB)))-IF($D227="","",IF(ISNA(SUMIF('23'!$B:$B,$D227,'23'!$L:$L)),0,SUMIF('23'!$B:$B,$D227,'23'!$L:$L)))))</f>
        <v>0</v>
      </c>
      <c r="AC227" s="36">
        <f>IF($D227="","",(IF($C227="","",IF(ISNA(SUMIF('24'!$V:$V,$C227,'24'!$AB:$AB)),0,SUMIF('24'!$V:$V,$C227,'24'!$AB:$AB)))-IF($D227="","",IF(ISNA(SUMIF('24'!$B:$B,$D227,'24'!$L:$L)),0,SUMIF('24'!$B:$B,$D227,'24'!$L:$L)))))</f>
        <v>0</v>
      </c>
      <c r="AD227" s="36">
        <f>IF($D227="","",(IF($C227="","",IF(ISNA(SUMIF('25'!$V:$V,$C227,'25'!$AB:$AB)),0,SUMIF('25'!$V:$V,$C227,'25'!$AB:$AB)))-IF($D227="","",IF(ISNA(SUMIF('25'!$B:$B,$D227,'25'!$L:$L)),0,SUMIF('25'!$B:$B,$D227,'25'!$L:$L)))))</f>
        <v>0</v>
      </c>
      <c r="AE227" s="36">
        <f>IF($D227="","",(IF($C227="","",IF(ISNA(SUMIF('26'!$V:$V,$C227,'26'!$AB:$AB)),0,SUMIF('26'!$V:$V,$C227,'26'!$AB:$AB)))-IF($D227="","",IF(ISNA(SUMIF('26'!$B:$B,$D227,'26'!$L:$L)),0,SUMIF('26'!$B:$B,$D227,'26'!$L:$L)))))</f>
        <v>0</v>
      </c>
      <c r="AF227" s="36">
        <f>IF($D227="","",(IF($C227="","",IF(ISNA(SUMIF('27'!$V:$V,$C227,'27'!$AB:$AB)),0,SUMIF('27'!$V:$V,$C227,'27'!$AB:$AB)))-IF($D227="","",IF(ISNA(SUMIF('27'!$B:$B,$D227,'27'!$L:$L)),0,SUMIF('27'!$B:$B,$D227,'27'!$L:$L)))))</f>
        <v>0</v>
      </c>
      <c r="AG227" s="36">
        <f>IF($D227="","",(IF($C227="","",IF(ISNA(SUMIF('28'!$V:$V,$C227,'28'!$AB:$AB)),0,SUMIF('28'!$V:$V,$C227,'28'!$AB:$AB)))-IF($D227="","",IF(ISNA(SUMIF('28'!$B:$B,$D227,'28'!$L:$L)),0,SUMIF('28'!$B:$B,$D227,'28'!$L:$L)))))</f>
        <v>0</v>
      </c>
      <c r="AH227" s="36">
        <f>IF($D227="","",(IF($C227="","",IF(ISNA(SUMIF('29'!$V:$V,$C227,'29'!$AB:$AB)),0,SUMIF('29'!$V:$V,$C227,'29'!$AB:$AB)))-IF($D227="","",IF(ISNA(SUMIF('29'!$B:$B,$D227,'29'!$L:$L)),0,SUMIF('29'!$B:$B,$D227,'29'!$L:$L)))))</f>
        <v>0</v>
      </c>
      <c r="AI227" s="36">
        <f>IF($D227="","",(IF($C227="","",IF(ISNA(SUMIF('30'!$V:$V,$C227,'30'!$AB:$AB)),0,SUMIF('30'!$V:$V,$C227,'30'!$AB:$AB)))-IF($D227="","",IF(ISNA(SUMIF('30'!$B:$B,$D227,'30'!$L:$L)),0,SUMIF('30'!$B:$B,$D227,'30'!$L:$L)))))</f>
        <v>0</v>
      </c>
      <c r="AJ227" s="36">
        <f>IF($D227="","",(IF($C227="","",IF(ISNA(SUMIF('31'!$V:$V,$C227,'31'!$AB:$AB)),0,SUMIF('31'!$V:$V,$C227,'31'!$AB:$AB)))-IF($D227="","",IF(ISNA(SUMIF('31'!$B:$B,$D227,'31'!$L:$L)),0,SUMIF('31'!$B:$B,$D227,'31'!$L:$L)))))</f>
        <v>0</v>
      </c>
      <c r="AK227" s="37">
        <f t="shared" si="14"/>
        <v>0</v>
      </c>
      <c r="AL227" s="33">
        <f t="shared" si="15"/>
        <v>259</v>
      </c>
    </row>
    <row r="228" spans="1:38" ht="17.399999999999999">
      <c r="A228" s="20">
        <v>10</v>
      </c>
      <c r="C228" s="41">
        <f>IF(D228="","",VLOOKUP('CUADRO GENERADO'!D228,'BASE DATOS CONDUCTORES'!B:C,2,FALSE))</f>
        <v>6547</v>
      </c>
      <c r="D228" s="30">
        <f>IFERROR(VLOOKUP(A228,'BASE DATOS CONDUCTORES'!$Z$4:$AB$1001,3,FALSE),"")</f>
        <v>265</v>
      </c>
      <c r="E228" s="36" t="str">
        <f>IF(ISNA(VLOOKUP(D228,SALDOS!B:C,2,FALSE)),"",VLOOKUP(D228,SALDOS!B:C,2,FALSE))</f>
        <v/>
      </c>
      <c r="F228" s="36">
        <f>IF($D228="","",(IF($C228="","",IF(ISNA(SUMIF('1'!$V:$V,$C228,'1'!$AB:$AB)),0,SUMIF('1'!$V:$V,$C228,'1'!$AB:$AB)))-IF($D228="","",IF(ISNA(SUMIF('1'!$B:$B,$D228,'1'!$L:$L)),0,SUMIF('1'!$B:$B,$D228,'1'!$L:$L)))))</f>
        <v>0</v>
      </c>
      <c r="G228" s="36">
        <f>IF($D228="","",(IF($C228="","",IF(ISNA(SUMIF('2'!$V:$V,$C228,'2'!$AB:$AB)),0,SUMIF('2'!$V:$V,$C228,'2'!$AB:$AB)))-IF($D228="","",IF(ISNA(SUMIF('2'!$B:$B,$D228,'2'!$L:$L)),0,SUMIF('2'!$B:$B,$D228,'2'!$L:$L)))))</f>
        <v>0</v>
      </c>
      <c r="H228" s="36">
        <f>IF($D228="","",(IF($C228="","",IF(ISNA(SUMIF('3'!$V:$V,$C228,'3'!$AB:$AB)),0,SUMIF('3'!$V:$V,$C228,'3'!$AB:$AB)))-IF($D228="","",IF(ISNA(SUMIF('3'!$B:$B,$D228,'3'!$L:$L)),0,SUMIF('3'!$B:$B,$D228,'3'!$L:$L)))))</f>
        <v>0</v>
      </c>
      <c r="I228" s="36">
        <f>IF($D228="","",(IF($C228="","",IF(ISNA(SUMIF('4'!$V:$V,$C228,'4'!$AB:$AB)),0,SUMIF('4'!$V:$V,$C228,'4'!$AB:$AB)))-IF($D228="","",IF(ISNA(SUMIF('4'!$B:$B,$D228,'4'!$L:$L)),0,SUMIF('4'!$B:$B,$D228,'4'!$L:$L)))))</f>
        <v>0</v>
      </c>
      <c r="J228" s="36">
        <f>IF($D228="","",(IF($C228="","",IF(ISNA(SUMIF('5'!$V:$V,$C228,'5'!$AB:$AB)),0,SUMIF('5'!$V:$V,$C228,'5'!$AB:$AB)))-IF($D228="","",IF(ISNA(SUMIF('5'!$B:$B,$D228,'5'!$L:$L)),0,SUMIF('5'!$B:$B,$D228,'5'!$L:$L)))))</f>
        <v>0</v>
      </c>
      <c r="K228" s="36">
        <f>IF($D228="","",(IF($C228="","",IF(ISNA(SUMIF('6'!$V:$V,$C228,'6'!$AB:$AB)),0,SUMIF('6'!$V:$V,$C228,'6'!$AB:$AB)))-IF($D228="","",IF(ISNA(SUMIF('6'!$B:$B,$D228,'6'!$L:$L)),0,SUMIF('6'!$B:$B,$D228,'6'!$L:$L)))))</f>
        <v>0</v>
      </c>
      <c r="L228" s="36">
        <f>IF($D228="","",(IF($C228="","",IF(ISNA(SUMIF('7'!$V:$V,$C228,'7'!$AB:$AB)),0,SUMIF('7'!$V:$V,$C228,'7'!$AB:$AB)))-IF($D228="","",IF(ISNA(SUMIF('7'!$B:$B,$D228,'7'!$L:$L)),0,SUMIF('7'!$B:$B,$D228,'7'!$L:$L)))))</f>
        <v>0</v>
      </c>
      <c r="M228" s="36">
        <f>IF($D228="","",(IF($C228="","",IF(ISNA(SUMIF('8'!$V:$V,$C228,'8'!$AB:$AB)),0,SUMIF('8'!$V:$V,$C228,'8'!$AB:$AB)))-IF($D228="","",IF(ISNA(SUMIF('8'!$B:$B,$D228,'8'!$L:$L)),0,SUMIF('8'!$B:$B,$D228,'8'!$L:$L)))))</f>
        <v>0</v>
      </c>
      <c r="N228" s="36">
        <f>IF($D228="","",(IF($C228="","",IF(ISNA(SUMIF('9'!$V:$V,$C228,'9'!$AB:$AB)),0,SUMIF('9'!$V:$V,$C228,'9'!$AB:$AB)))-IF($D228="","",IF(ISNA(SUMIF('9'!$B:$B,$D228,'9'!$L:$L)),0,SUMIF('9'!$B:$B,$D228,'9'!$L:$L)))))</f>
        <v>0</v>
      </c>
      <c r="O228" s="36">
        <f>IF($D228="","",(IF($C228="","",IF(ISNA(SUMIF('10'!$V:$V,$C228,'10'!$AB:$AB)),0,SUMIF('10'!$V:$V,$C228,'10'!$AB:$AB)))-IF($D228="","",IF(ISNA(SUMIF('10'!$B:$B,$D228,'10'!$L:$L)),0,SUMIF('10'!$B:$B,$D228,'10'!$L:$L)))))</f>
        <v>0</v>
      </c>
      <c r="P228" s="36">
        <f>IF($D228="","",(IF($C228="","",IF(ISNA(SUMIF('11'!$V:$V,$C228,'11'!$AB:$AB)),0,SUMIF('11'!$V:$V,$C228,'11'!$AB:$AB)))-IF($D228="","",IF(ISNA(SUMIF('11'!$B:$B,$D228,'11'!$L:$L)),0,SUMIF('11'!$B:$B,$D228,'11'!$L:$L)))))</f>
        <v>0</v>
      </c>
      <c r="Q228" s="36">
        <f>IF($D228="","",(IF($C228="","",IF(ISNA(SUMIF('12'!$V:$V,$C228,'12'!$AB:$AB)),0,SUMIF('12'!$V:$V,$C228,'12'!$AB:$AB)))-IF($D228="","",IF(ISNA(SUMIF('12'!$B:$B,$D228,'12'!$L:$L)),0,SUMIF('12'!$B:$B,$D228,'12'!$L:$L)))))</f>
        <v>0</v>
      </c>
      <c r="R228" s="36">
        <f>IF($D228="","",(IF($C228="","",IF(ISNA(SUMIF('13'!$V:$V,$C228,'13'!$AB:$AB)),0,SUMIF('13'!$V:$V,$C228,'13'!$AB:$AB)))-IF($D228="","",IF(ISNA(SUMIF('13'!$B:$B,$D228,'13'!$L:$L)),0,SUMIF('13'!$B:$B,$D228,'13'!$L:$L)))))</f>
        <v>0</v>
      </c>
      <c r="S228" s="36">
        <f>IF($D228="","",(IF($C228="","",IF(ISNA(SUMIF('14'!$V:$V,$C228,'14'!$AB:$AB)),0,SUMIF('14'!$V:$V,$C228,'14'!$AB:$AB)))-IF($D228="","",IF(ISNA(SUMIF('14'!$B:$B,$D228,'14'!$L:$L)),0,SUMIF('14'!$B:$B,$D228,'14'!$L:$L)))))</f>
        <v>0</v>
      </c>
      <c r="T228" s="36">
        <f>IF($D228="","",(IF($C228="","",IF(ISNA(SUMIF('15'!$V:$V,$C228,'15'!$AB:$AB)),0,SUMIF('15'!$V:$V,$C228,'15'!$AB:$AB)))-IF($D228="","",IF(ISNA(SUMIF('15'!$B:$B,$D228,'15'!$L:$L)),0,SUMIF('15'!$B:$B,$D228,'15'!$L:$L)))))</f>
        <v>0</v>
      </c>
      <c r="U228" s="36">
        <f>IF($D228="","",(IF($C228="","",IF(ISNA(SUMIF('16'!$V:$V,$C228,'16'!$AB:$AB)),0,SUMIF('16'!$V:$V,$C228,'16'!$AB:$AB)))-IF($D228="","",IF(ISNA(SUMIF('16'!$B:$B,$D228,'16'!$L:$L)),0,SUMIF('16'!$B:$B,$D228,'16'!$L:$L)))))</f>
        <v>0</v>
      </c>
      <c r="V228" s="36">
        <f>IF($D228="","",(IF($C228="","",IF(ISNA(SUMIF('17'!$V:$V,$C228,'17'!$AB:$AB)),0,SUMIF('17'!$V:$V,$C228,'17'!$AB:$AB)))-IF($D228="","",IF(ISNA(SUMIF('17'!$B:$B,$D228,'17'!$L:$L)),0,SUMIF('17'!$B:$B,$D228,'17'!$L:$L)))))</f>
        <v>0</v>
      </c>
      <c r="W228" s="36">
        <f>IF($D228="","",(IF($C228="","",IF(ISNA(SUMIF('18'!$V:$V,$C228,'18'!$AB:$AB)),0,SUMIF('18'!$V:$V,$C228,'18'!$AB:$AB)))-IF($D228="","",IF(ISNA(SUMIF('18'!$B:$B,$D228,'18'!$L:$L)),0,SUMIF('18'!$B:$B,$D228,'18'!$L:$L)))))</f>
        <v>0</v>
      </c>
      <c r="X228" s="36">
        <f>IF($D228="","",(IF($C228="","",IF(ISNA(SUMIF('19'!$V:$V,$C228,'19'!$AB:$AB)),0,SUMIF('19'!$V:$V,$C228,'19'!$AB:$AB)))-IF($D228="","",IF(ISNA(SUMIF('19'!$B:$B,$D228,'19'!$L:$L)),0,SUMIF('19'!$B:$B,$D228,'19'!$L:$L)))))</f>
        <v>0</v>
      </c>
      <c r="Y228" s="36">
        <f>IF($D228="","",(IF($C228="","",IF(ISNA(SUMIF('20'!$V:$V,$C228,'20'!$AB:$AB)),0,SUMIF('20'!$V:$V,$C228,'20'!$AB:$AB)))-IF($D228="","",IF(ISNA(SUMIF('20'!$B:$B,$D228,'20'!$L:$L)),0,SUMIF('20'!$B:$B,$D228,'20'!$L:$L)))))</f>
        <v>0</v>
      </c>
      <c r="Z228" s="36">
        <f>IF($D228="","",(IF($C228="","",IF(ISNA(SUMIF('21'!$V:$V,$C228,'21'!$AB:$AB)),0,SUMIF('21'!$V:$V,$C228,'21'!$AB:$AB)))-IF($D228="","",IF(ISNA(SUMIF('21'!$B:$B,$D228,'21'!$L:$L)),0,SUMIF('21'!$B:$B,$D228,'21'!$L:$L)))))</f>
        <v>0</v>
      </c>
      <c r="AA228" s="36">
        <f>IF($D228="","",(IF($C228="","",IF(ISNA(SUMIF('22'!$V:$V,$C228,'22'!$AB:$AB)),0,SUMIF('22'!$V:$V,$C228,'22'!$AB:$AB)))-IF($D228="","",IF(ISNA(SUMIF('22'!$B:$B,$D228,'22'!$L:$L)),0,SUMIF('22'!$B:$B,$D228,'22'!$L:$L)))))</f>
        <v>0</v>
      </c>
      <c r="AB228" s="36">
        <f>IF($D228="","",(IF($C228="","",IF(ISNA(SUMIF('23'!$V:$V,$C228,'23'!$AB:$AB)),0,SUMIF('23'!$V:$V,$C228,'23'!$AB:$AB)))-IF($D228="","",IF(ISNA(SUMIF('23'!$B:$B,$D228,'23'!$L:$L)),0,SUMIF('23'!$B:$B,$D228,'23'!$L:$L)))))</f>
        <v>0</v>
      </c>
      <c r="AC228" s="36">
        <f>IF($D228="","",(IF($C228="","",IF(ISNA(SUMIF('24'!$V:$V,$C228,'24'!$AB:$AB)),0,SUMIF('24'!$V:$V,$C228,'24'!$AB:$AB)))-IF($D228="","",IF(ISNA(SUMIF('24'!$B:$B,$D228,'24'!$L:$L)),0,SUMIF('24'!$B:$B,$D228,'24'!$L:$L)))))</f>
        <v>0</v>
      </c>
      <c r="AD228" s="36">
        <f>IF($D228="","",(IF($C228="","",IF(ISNA(SUMIF('25'!$V:$V,$C228,'25'!$AB:$AB)),0,SUMIF('25'!$V:$V,$C228,'25'!$AB:$AB)))-IF($D228="","",IF(ISNA(SUMIF('25'!$B:$B,$D228,'25'!$L:$L)),0,SUMIF('25'!$B:$B,$D228,'25'!$L:$L)))))</f>
        <v>0</v>
      </c>
      <c r="AE228" s="36">
        <f>IF($D228="","",(IF($C228="","",IF(ISNA(SUMIF('26'!$V:$V,$C228,'26'!$AB:$AB)),0,SUMIF('26'!$V:$V,$C228,'26'!$AB:$AB)))-IF($D228="","",IF(ISNA(SUMIF('26'!$B:$B,$D228,'26'!$L:$L)),0,SUMIF('26'!$B:$B,$D228,'26'!$L:$L)))))</f>
        <v>0</v>
      </c>
      <c r="AF228" s="36">
        <f>IF($D228="","",(IF($C228="","",IF(ISNA(SUMIF('27'!$V:$V,$C228,'27'!$AB:$AB)),0,SUMIF('27'!$V:$V,$C228,'27'!$AB:$AB)))-IF($D228="","",IF(ISNA(SUMIF('27'!$B:$B,$D228,'27'!$L:$L)),0,SUMIF('27'!$B:$B,$D228,'27'!$L:$L)))))</f>
        <v>0</v>
      </c>
      <c r="AG228" s="36">
        <f>IF($D228="","",(IF($C228="","",IF(ISNA(SUMIF('28'!$V:$V,$C228,'28'!$AB:$AB)),0,SUMIF('28'!$V:$V,$C228,'28'!$AB:$AB)))-IF($D228="","",IF(ISNA(SUMIF('28'!$B:$B,$D228,'28'!$L:$L)),0,SUMIF('28'!$B:$B,$D228,'28'!$L:$L)))))</f>
        <v>0</v>
      </c>
      <c r="AH228" s="36">
        <f>IF($D228="","",(IF($C228="","",IF(ISNA(SUMIF('29'!$V:$V,$C228,'29'!$AB:$AB)),0,SUMIF('29'!$V:$V,$C228,'29'!$AB:$AB)))-IF($D228="","",IF(ISNA(SUMIF('29'!$B:$B,$D228,'29'!$L:$L)),0,SUMIF('29'!$B:$B,$D228,'29'!$L:$L)))))</f>
        <v>0</v>
      </c>
      <c r="AI228" s="36">
        <f>IF($D228="","",(IF($C228="","",IF(ISNA(SUMIF('30'!$V:$V,$C228,'30'!$AB:$AB)),0,SUMIF('30'!$V:$V,$C228,'30'!$AB:$AB)))-IF($D228="","",IF(ISNA(SUMIF('30'!$B:$B,$D228,'30'!$L:$L)),0,SUMIF('30'!$B:$B,$D228,'30'!$L:$L)))))</f>
        <v>0</v>
      </c>
      <c r="AJ228" s="36">
        <f>IF($D228="","",(IF($C228="","",IF(ISNA(SUMIF('31'!$V:$V,$C228,'31'!$AB:$AB)),0,SUMIF('31'!$V:$V,$C228,'31'!$AB:$AB)))-IF($D228="","",IF(ISNA(SUMIF('31'!$B:$B,$D228,'31'!$L:$L)),0,SUMIF('31'!$B:$B,$D228,'31'!$L:$L)))))</f>
        <v>0</v>
      </c>
      <c r="AK228" s="37">
        <f t="shared" si="14"/>
        <v>0</v>
      </c>
      <c r="AL228" s="33">
        <f t="shared" si="15"/>
        <v>265</v>
      </c>
    </row>
    <row r="229" spans="1:38" ht="17.399999999999999">
      <c r="A229" s="20">
        <v>11</v>
      </c>
      <c r="C229" s="41">
        <f>IF(D229="","",VLOOKUP('CUADRO GENERADO'!D229,'BASE DATOS CONDUCTORES'!B:C,2,FALSE))</f>
        <v>6546</v>
      </c>
      <c r="D229" s="30">
        <f>IFERROR(VLOOKUP(A229,'BASE DATOS CONDUCTORES'!$Z$4:$AB$1001,3,FALSE),"")</f>
        <v>294</v>
      </c>
      <c r="E229" s="36" t="str">
        <f>IF(ISNA(VLOOKUP(D229,SALDOS!B:C,2,FALSE)),"",VLOOKUP(D229,SALDOS!B:C,2,FALSE))</f>
        <v/>
      </c>
      <c r="F229" s="36">
        <f>IF($D229="","",(IF($C229="","",IF(ISNA(SUMIF('1'!$V:$V,$C229,'1'!$AB:$AB)),0,SUMIF('1'!$V:$V,$C229,'1'!$AB:$AB)))-IF($D229="","",IF(ISNA(SUMIF('1'!$B:$B,$D229,'1'!$L:$L)),0,SUMIF('1'!$B:$B,$D229,'1'!$L:$L)))))</f>
        <v>0</v>
      </c>
      <c r="G229" s="36">
        <f>IF($D229="","",(IF($C229="","",IF(ISNA(SUMIF('2'!$V:$V,$C229,'2'!$AB:$AB)),0,SUMIF('2'!$V:$V,$C229,'2'!$AB:$AB)))-IF($D229="","",IF(ISNA(SUMIF('2'!$B:$B,$D229,'2'!$L:$L)),0,SUMIF('2'!$B:$B,$D229,'2'!$L:$L)))))</f>
        <v>0</v>
      </c>
      <c r="H229" s="36">
        <f>IF($D229="","",(IF($C229="","",IF(ISNA(SUMIF('3'!$V:$V,$C229,'3'!$AB:$AB)),0,SUMIF('3'!$V:$V,$C229,'3'!$AB:$AB)))-IF($D229="","",IF(ISNA(SUMIF('3'!$B:$B,$D229,'3'!$L:$L)),0,SUMIF('3'!$B:$B,$D229,'3'!$L:$L)))))</f>
        <v>0</v>
      </c>
      <c r="I229" s="36">
        <f>IF($D229="","",(IF($C229="","",IF(ISNA(SUMIF('4'!$V:$V,$C229,'4'!$AB:$AB)),0,SUMIF('4'!$V:$V,$C229,'4'!$AB:$AB)))-IF($D229="","",IF(ISNA(SUMIF('4'!$B:$B,$D229,'4'!$L:$L)),0,SUMIF('4'!$B:$B,$D229,'4'!$L:$L)))))</f>
        <v>0</v>
      </c>
      <c r="J229" s="36">
        <f>IF($D229="","",(IF($C229="","",IF(ISNA(SUMIF('5'!$V:$V,$C229,'5'!$AB:$AB)),0,SUMIF('5'!$V:$V,$C229,'5'!$AB:$AB)))-IF($D229="","",IF(ISNA(SUMIF('5'!$B:$B,$D229,'5'!$L:$L)),0,SUMIF('5'!$B:$B,$D229,'5'!$L:$L)))))</f>
        <v>0</v>
      </c>
      <c r="K229" s="36">
        <f>IF($D229="","",(IF($C229="","",IF(ISNA(SUMIF('6'!$V:$V,$C229,'6'!$AB:$AB)),0,SUMIF('6'!$V:$V,$C229,'6'!$AB:$AB)))-IF($D229="","",IF(ISNA(SUMIF('6'!$B:$B,$D229,'6'!$L:$L)),0,SUMIF('6'!$B:$B,$D229,'6'!$L:$L)))))</f>
        <v>0</v>
      </c>
      <c r="L229" s="36">
        <f>IF($D229="","",(IF($C229="","",IF(ISNA(SUMIF('7'!$V:$V,$C229,'7'!$AB:$AB)),0,SUMIF('7'!$V:$V,$C229,'7'!$AB:$AB)))-IF($D229="","",IF(ISNA(SUMIF('7'!$B:$B,$D229,'7'!$L:$L)),0,SUMIF('7'!$B:$B,$D229,'7'!$L:$L)))))</f>
        <v>0</v>
      </c>
      <c r="M229" s="36">
        <f>IF($D229="","",(IF($C229="","",IF(ISNA(SUMIF('8'!$V:$V,$C229,'8'!$AB:$AB)),0,SUMIF('8'!$V:$V,$C229,'8'!$AB:$AB)))-IF($D229="","",IF(ISNA(SUMIF('8'!$B:$B,$D229,'8'!$L:$L)),0,SUMIF('8'!$B:$B,$D229,'8'!$L:$L)))))</f>
        <v>0</v>
      </c>
      <c r="N229" s="36">
        <f>IF($D229="","",(IF($C229="","",IF(ISNA(SUMIF('9'!$V:$V,$C229,'9'!$AB:$AB)),0,SUMIF('9'!$V:$V,$C229,'9'!$AB:$AB)))-IF($D229="","",IF(ISNA(SUMIF('9'!$B:$B,$D229,'9'!$L:$L)),0,SUMIF('9'!$B:$B,$D229,'9'!$L:$L)))))</f>
        <v>0</v>
      </c>
      <c r="O229" s="36">
        <f>IF($D229="","",(IF($C229="","",IF(ISNA(SUMIF('10'!$V:$V,$C229,'10'!$AB:$AB)),0,SUMIF('10'!$V:$V,$C229,'10'!$AB:$AB)))-IF($D229="","",IF(ISNA(SUMIF('10'!$B:$B,$D229,'10'!$L:$L)),0,SUMIF('10'!$B:$B,$D229,'10'!$L:$L)))))</f>
        <v>0</v>
      </c>
      <c r="P229" s="36">
        <f>IF($D229="","",(IF($C229="","",IF(ISNA(SUMIF('11'!$V:$V,$C229,'11'!$AB:$AB)),0,SUMIF('11'!$V:$V,$C229,'11'!$AB:$AB)))-IF($D229="","",IF(ISNA(SUMIF('11'!$B:$B,$D229,'11'!$L:$L)),0,SUMIF('11'!$B:$B,$D229,'11'!$L:$L)))))</f>
        <v>0</v>
      </c>
      <c r="Q229" s="36">
        <f>IF($D229="","",(IF($C229="","",IF(ISNA(SUMIF('12'!$V:$V,$C229,'12'!$AB:$AB)),0,SUMIF('12'!$V:$V,$C229,'12'!$AB:$AB)))-IF($D229="","",IF(ISNA(SUMIF('12'!$B:$B,$D229,'12'!$L:$L)),0,SUMIF('12'!$B:$B,$D229,'12'!$L:$L)))))</f>
        <v>0</v>
      </c>
      <c r="R229" s="36">
        <f>IF($D229="","",(IF($C229="","",IF(ISNA(SUMIF('13'!$V:$V,$C229,'13'!$AB:$AB)),0,SUMIF('13'!$V:$V,$C229,'13'!$AB:$AB)))-IF($D229="","",IF(ISNA(SUMIF('13'!$B:$B,$D229,'13'!$L:$L)),0,SUMIF('13'!$B:$B,$D229,'13'!$L:$L)))))</f>
        <v>0</v>
      </c>
      <c r="S229" s="36">
        <f>IF($D229="","",(IF($C229="","",IF(ISNA(SUMIF('14'!$V:$V,$C229,'14'!$AB:$AB)),0,SUMIF('14'!$V:$V,$C229,'14'!$AB:$AB)))-IF($D229="","",IF(ISNA(SUMIF('14'!$B:$B,$D229,'14'!$L:$L)),0,SUMIF('14'!$B:$B,$D229,'14'!$L:$L)))))</f>
        <v>0</v>
      </c>
      <c r="T229" s="36">
        <f>IF($D229="","",(IF($C229="","",IF(ISNA(SUMIF('15'!$V:$V,$C229,'15'!$AB:$AB)),0,SUMIF('15'!$V:$V,$C229,'15'!$AB:$AB)))-IF($D229="","",IF(ISNA(SUMIF('15'!$B:$B,$D229,'15'!$L:$L)),0,SUMIF('15'!$B:$B,$D229,'15'!$L:$L)))))</f>
        <v>0</v>
      </c>
      <c r="U229" s="36">
        <f>IF($D229="","",(IF($C229="","",IF(ISNA(SUMIF('16'!$V:$V,$C229,'16'!$AB:$AB)),0,SUMIF('16'!$V:$V,$C229,'16'!$AB:$AB)))-IF($D229="","",IF(ISNA(SUMIF('16'!$B:$B,$D229,'16'!$L:$L)),0,SUMIF('16'!$B:$B,$D229,'16'!$L:$L)))))</f>
        <v>0</v>
      </c>
      <c r="V229" s="36">
        <f>IF($D229="","",(IF($C229="","",IF(ISNA(SUMIF('17'!$V:$V,$C229,'17'!$AB:$AB)),0,SUMIF('17'!$V:$V,$C229,'17'!$AB:$AB)))-IF($D229="","",IF(ISNA(SUMIF('17'!$B:$B,$D229,'17'!$L:$L)),0,SUMIF('17'!$B:$B,$D229,'17'!$L:$L)))))</f>
        <v>0</v>
      </c>
      <c r="W229" s="36">
        <f>IF($D229="","",(IF($C229="","",IF(ISNA(SUMIF('18'!$V:$V,$C229,'18'!$AB:$AB)),0,SUMIF('18'!$V:$V,$C229,'18'!$AB:$AB)))-IF($D229="","",IF(ISNA(SUMIF('18'!$B:$B,$D229,'18'!$L:$L)),0,SUMIF('18'!$B:$B,$D229,'18'!$L:$L)))))</f>
        <v>0</v>
      </c>
      <c r="X229" s="36">
        <f>IF($D229="","",(IF($C229="","",IF(ISNA(SUMIF('19'!$V:$V,$C229,'19'!$AB:$AB)),0,SUMIF('19'!$V:$V,$C229,'19'!$AB:$AB)))-IF($D229="","",IF(ISNA(SUMIF('19'!$B:$B,$D229,'19'!$L:$L)),0,SUMIF('19'!$B:$B,$D229,'19'!$L:$L)))))</f>
        <v>0</v>
      </c>
      <c r="Y229" s="36">
        <f>IF($D229="","",(IF($C229="","",IF(ISNA(SUMIF('20'!$V:$V,$C229,'20'!$AB:$AB)),0,SUMIF('20'!$V:$V,$C229,'20'!$AB:$AB)))-IF($D229="","",IF(ISNA(SUMIF('20'!$B:$B,$D229,'20'!$L:$L)),0,SUMIF('20'!$B:$B,$D229,'20'!$L:$L)))))</f>
        <v>0</v>
      </c>
      <c r="Z229" s="36">
        <f>IF($D229="","",(IF($C229="","",IF(ISNA(SUMIF('21'!$V:$V,$C229,'21'!$AB:$AB)),0,SUMIF('21'!$V:$V,$C229,'21'!$AB:$AB)))-IF($D229="","",IF(ISNA(SUMIF('21'!$B:$B,$D229,'21'!$L:$L)),0,SUMIF('21'!$B:$B,$D229,'21'!$L:$L)))))</f>
        <v>0</v>
      </c>
      <c r="AA229" s="36">
        <f>IF($D229="","",(IF($C229="","",IF(ISNA(SUMIF('22'!$V:$V,$C229,'22'!$AB:$AB)),0,SUMIF('22'!$V:$V,$C229,'22'!$AB:$AB)))-IF($D229="","",IF(ISNA(SUMIF('22'!$B:$B,$D229,'22'!$L:$L)),0,SUMIF('22'!$B:$B,$D229,'22'!$L:$L)))))</f>
        <v>0</v>
      </c>
      <c r="AB229" s="36">
        <f>IF($D229="","",(IF($C229="","",IF(ISNA(SUMIF('23'!$V:$V,$C229,'23'!$AB:$AB)),0,SUMIF('23'!$V:$V,$C229,'23'!$AB:$AB)))-IF($D229="","",IF(ISNA(SUMIF('23'!$B:$B,$D229,'23'!$L:$L)),0,SUMIF('23'!$B:$B,$D229,'23'!$L:$L)))))</f>
        <v>0</v>
      </c>
      <c r="AC229" s="36">
        <f>IF($D229="","",(IF($C229="","",IF(ISNA(SUMIF('24'!$V:$V,$C229,'24'!$AB:$AB)),0,SUMIF('24'!$V:$V,$C229,'24'!$AB:$AB)))-IF($D229="","",IF(ISNA(SUMIF('24'!$B:$B,$D229,'24'!$L:$L)),0,SUMIF('24'!$B:$B,$D229,'24'!$L:$L)))))</f>
        <v>0</v>
      </c>
      <c r="AD229" s="36">
        <f>IF($D229="","",(IF($C229="","",IF(ISNA(SUMIF('25'!$V:$V,$C229,'25'!$AB:$AB)),0,SUMIF('25'!$V:$V,$C229,'25'!$AB:$AB)))-IF($D229="","",IF(ISNA(SUMIF('25'!$B:$B,$D229,'25'!$L:$L)),0,SUMIF('25'!$B:$B,$D229,'25'!$L:$L)))))</f>
        <v>0</v>
      </c>
      <c r="AE229" s="36">
        <f>IF($D229="","",(IF($C229="","",IF(ISNA(SUMIF('26'!$V:$V,$C229,'26'!$AB:$AB)),0,SUMIF('26'!$V:$V,$C229,'26'!$AB:$AB)))-IF($D229="","",IF(ISNA(SUMIF('26'!$B:$B,$D229,'26'!$L:$L)),0,SUMIF('26'!$B:$B,$D229,'26'!$L:$L)))))</f>
        <v>0</v>
      </c>
      <c r="AF229" s="36">
        <f>IF($D229="","",(IF($C229="","",IF(ISNA(SUMIF('27'!$V:$V,$C229,'27'!$AB:$AB)),0,SUMIF('27'!$V:$V,$C229,'27'!$AB:$AB)))-IF($D229="","",IF(ISNA(SUMIF('27'!$B:$B,$D229,'27'!$L:$L)),0,SUMIF('27'!$B:$B,$D229,'27'!$L:$L)))))</f>
        <v>0</v>
      </c>
      <c r="AG229" s="36">
        <f>IF($D229="","",(IF($C229="","",IF(ISNA(SUMIF('28'!$V:$V,$C229,'28'!$AB:$AB)),0,SUMIF('28'!$V:$V,$C229,'28'!$AB:$AB)))-IF($D229="","",IF(ISNA(SUMIF('28'!$B:$B,$D229,'28'!$L:$L)),0,SUMIF('28'!$B:$B,$D229,'28'!$L:$L)))))</f>
        <v>0</v>
      </c>
      <c r="AH229" s="36">
        <f>IF($D229="","",(IF($C229="","",IF(ISNA(SUMIF('29'!$V:$V,$C229,'29'!$AB:$AB)),0,SUMIF('29'!$V:$V,$C229,'29'!$AB:$AB)))-IF($D229="","",IF(ISNA(SUMIF('29'!$B:$B,$D229,'29'!$L:$L)),0,SUMIF('29'!$B:$B,$D229,'29'!$L:$L)))))</f>
        <v>0</v>
      </c>
      <c r="AI229" s="36">
        <f>IF($D229="","",(IF($C229="","",IF(ISNA(SUMIF('30'!$V:$V,$C229,'30'!$AB:$AB)),0,SUMIF('30'!$V:$V,$C229,'30'!$AB:$AB)))-IF($D229="","",IF(ISNA(SUMIF('30'!$B:$B,$D229,'30'!$L:$L)),0,SUMIF('30'!$B:$B,$D229,'30'!$L:$L)))))</f>
        <v>0</v>
      </c>
      <c r="AJ229" s="36">
        <f>IF($D229="","",(IF($C229="","",IF(ISNA(SUMIF('31'!$V:$V,$C229,'31'!$AB:$AB)),0,SUMIF('31'!$V:$V,$C229,'31'!$AB:$AB)))-IF($D229="","",IF(ISNA(SUMIF('31'!$B:$B,$D229,'31'!$L:$L)),0,SUMIF('31'!$B:$B,$D229,'31'!$L:$L)))))</f>
        <v>0</v>
      </c>
      <c r="AK229" s="37">
        <f t="shared" si="14"/>
        <v>0</v>
      </c>
      <c r="AL229" s="33">
        <f t="shared" si="15"/>
        <v>294</v>
      </c>
    </row>
    <row r="230" spans="1:38" ht="17.399999999999999" hidden="1">
      <c r="A230" s="20">
        <v>12</v>
      </c>
      <c r="C230" s="41" t="str">
        <f>IF(D230="","",VLOOKUP('CUADRO GENERADO'!D230,'BASE DATOS CONDUCTORES'!B:C,2,FALSE))</f>
        <v/>
      </c>
      <c r="D230" s="30" t="str">
        <f>IFERROR(VLOOKUP(A230,'BASE DATOS CONDUCTORES'!$Z$4:$AB$1001,3,FALSE),"")</f>
        <v/>
      </c>
      <c r="E230" s="36" t="str">
        <f>IF(ISNA(VLOOKUP(D230,SALDOS!B:C,2,FALSE)),"",VLOOKUP(D230,SALDOS!B:C,2,FALSE))</f>
        <v/>
      </c>
      <c r="F230" s="36" t="str">
        <f>IF($D230="","",(IF($C230="","",IF(ISNA(SUMIF('1'!$V:$V,$C230,'1'!$AB:$AB)),0,SUMIF('1'!$V:$V,$C230,'1'!$AB:$AB)))-IF($D230="","",IF(ISNA(SUMIF('1'!$B:$B,$D230,'1'!$L:$L)),0,SUMIF('1'!$B:$B,$D230,'1'!$L:$L)))))</f>
        <v/>
      </c>
      <c r="G230" s="36" t="str">
        <f>IF($D230="","",(IF($C230="","",IF(ISNA(SUMIF('2'!$V:$V,$C230,'2'!$AB:$AB)),0,SUMIF('2'!$V:$V,$C230,'2'!$AB:$AB)))-IF($D230="","",IF(ISNA(SUMIF('2'!$B:$B,$D230,'2'!$L:$L)),0,SUMIF('2'!$B:$B,$D230,'2'!$L:$L)))))</f>
        <v/>
      </c>
      <c r="H230" s="36" t="str">
        <f>IF($D230="","",(IF($C230="","",IF(ISNA(SUMIF('3'!$V:$V,$C230,'3'!$AB:$AB)),0,SUMIF('3'!$V:$V,$C230,'3'!$AB:$AB)))-IF($D230="","",IF(ISNA(SUMIF('3'!$B:$B,$D230,'3'!$L:$L)),0,SUMIF('3'!$B:$B,$D230,'3'!$L:$L)))))</f>
        <v/>
      </c>
      <c r="I230" s="36" t="str">
        <f>IF($D230="","",(IF($C230="","",IF(ISNA(SUMIF('4'!$V:$V,$C230,'4'!$AB:$AB)),0,SUMIF('4'!$V:$V,$C230,'4'!$AB:$AB)))-IF($D230="","",IF(ISNA(SUMIF('4'!$B:$B,$D230,'4'!$L:$L)),0,SUMIF('4'!$B:$B,$D230,'4'!$L:$L)))))</f>
        <v/>
      </c>
      <c r="J230" s="36" t="str">
        <f>IF($D230="","",(IF($C230="","",IF(ISNA(SUMIF('5'!$V:$V,$C230,'5'!$AB:$AB)),0,SUMIF('5'!$V:$V,$C230,'5'!$AB:$AB)))-IF($D230="","",IF(ISNA(SUMIF('5'!$B:$B,$D230,'5'!$L:$L)),0,SUMIF('5'!$B:$B,$D230,'5'!$L:$L)))))</f>
        <v/>
      </c>
      <c r="K230" s="36" t="str">
        <f>IF($D230="","",(IF($C230="","",IF(ISNA(SUMIF('6'!$V:$V,$C230,'6'!$AB:$AB)),0,SUMIF('6'!$V:$V,$C230,'6'!$AB:$AB)))-IF($D230="","",IF(ISNA(SUMIF('6'!$B:$B,$D230,'6'!$L:$L)),0,SUMIF('6'!$B:$B,$D230,'6'!$L:$L)))))</f>
        <v/>
      </c>
      <c r="L230" s="36" t="str">
        <f>IF($D230="","",(IF($C230="","",IF(ISNA(SUMIF('7'!$V:$V,$C230,'7'!$AB:$AB)),0,SUMIF('7'!$V:$V,$C230,'7'!$AB:$AB)))-IF($D230="","",IF(ISNA(SUMIF('7'!$B:$B,$D230,'7'!$L:$L)),0,SUMIF('7'!$B:$B,$D230,'7'!$L:$L)))))</f>
        <v/>
      </c>
      <c r="M230" s="36" t="str">
        <f>IF($D230="","",(IF($C230="","",IF(ISNA(SUMIF('8'!$V:$V,$C230,'8'!$AB:$AB)),0,SUMIF('8'!$V:$V,$C230,'8'!$AB:$AB)))-IF($D230="","",IF(ISNA(SUMIF('8'!$B:$B,$D230,'8'!$L:$L)),0,SUMIF('8'!$B:$B,$D230,'8'!$L:$L)))))</f>
        <v/>
      </c>
      <c r="N230" s="36" t="str">
        <f>IF($D230="","",(IF($C230="","",IF(ISNA(SUMIF('9'!$V:$V,$C230,'9'!$AB:$AB)),0,SUMIF('9'!$V:$V,$C230,'9'!$AB:$AB)))-IF($D230="","",IF(ISNA(SUMIF('9'!$B:$B,$D230,'9'!$L:$L)),0,SUMIF('9'!$B:$B,$D230,'9'!$L:$L)))))</f>
        <v/>
      </c>
      <c r="O230" s="36" t="str">
        <f>IF($D230="","",(IF($C230="","",IF(ISNA(SUMIF('10'!$V:$V,$C230,'10'!$AB:$AB)),0,SUMIF('10'!$V:$V,$C230,'10'!$AB:$AB)))-IF($D230="","",IF(ISNA(SUMIF('10'!$B:$B,$D230,'10'!$L:$L)),0,SUMIF('10'!$B:$B,$D230,'10'!$L:$L)))))</f>
        <v/>
      </c>
      <c r="P230" s="36" t="str">
        <f>IF($D230="","",(IF($C230="","",IF(ISNA(SUMIF('11'!$V:$V,$C230,'11'!$AB:$AB)),0,SUMIF('11'!$V:$V,$C230,'11'!$AB:$AB)))-IF($D230="","",IF(ISNA(SUMIF('11'!$B:$B,$D230,'11'!$L:$L)),0,SUMIF('11'!$B:$B,$D230,'11'!$L:$L)))))</f>
        <v/>
      </c>
      <c r="Q230" s="36" t="str">
        <f>IF($D230="","",(IF($C230="","",IF(ISNA(SUMIF('12'!$V:$V,$C230,'12'!$AB:$AB)),0,SUMIF('12'!$V:$V,$C230,'12'!$AB:$AB)))-IF($D230="","",IF(ISNA(SUMIF('12'!$B:$B,$D230,'12'!$L:$L)),0,SUMIF('12'!$B:$B,$D230,'12'!$L:$L)))))</f>
        <v/>
      </c>
      <c r="R230" s="36" t="str">
        <f>IF($D230="","",(IF($C230="","",IF(ISNA(SUMIF('13'!$V:$V,$C230,'13'!$AB:$AB)),0,SUMIF('13'!$V:$V,$C230,'13'!$AB:$AB)))-IF($D230="","",IF(ISNA(SUMIF('13'!$B:$B,$D230,'13'!$L:$L)),0,SUMIF('13'!$B:$B,$D230,'13'!$L:$L)))))</f>
        <v/>
      </c>
      <c r="S230" s="36" t="str">
        <f>IF($D230="","",(IF($C230="","",IF(ISNA(SUMIF('14'!$V:$V,$C230,'14'!$AB:$AB)),0,SUMIF('14'!$V:$V,$C230,'14'!$AB:$AB)))-IF($D230="","",IF(ISNA(SUMIF('14'!$B:$B,$D230,'14'!$L:$L)),0,SUMIF('14'!$B:$B,$D230,'14'!$L:$L)))))</f>
        <v/>
      </c>
      <c r="T230" s="36" t="str">
        <f>IF($D230="","",(IF($C230="","",IF(ISNA(SUMIF('15'!$V:$V,$C230,'15'!$AB:$AB)),0,SUMIF('15'!$V:$V,$C230,'15'!$AB:$AB)))-IF($D230="","",IF(ISNA(SUMIF('15'!$B:$B,$D230,'15'!$L:$L)),0,SUMIF('15'!$B:$B,$D230,'15'!$L:$L)))))</f>
        <v/>
      </c>
      <c r="U230" s="36" t="str">
        <f>IF($D230="","",(IF($C230="","",IF(ISNA(SUMIF('16'!$V:$V,$C230,'16'!$AB:$AB)),0,SUMIF('16'!$V:$V,$C230,'16'!$AB:$AB)))-IF($D230="","",IF(ISNA(SUMIF('16'!$B:$B,$D230,'16'!$L:$L)),0,SUMIF('16'!$B:$B,$D230,'16'!$L:$L)))))</f>
        <v/>
      </c>
      <c r="V230" s="36" t="str">
        <f>IF($D230="","",(IF($C230="","",IF(ISNA(SUMIF('17'!$V:$V,$C230,'17'!$AB:$AB)),0,SUMIF('17'!$V:$V,$C230,'17'!$AB:$AB)))-IF($D230="","",IF(ISNA(SUMIF('17'!$B:$B,$D230,'17'!$L:$L)),0,SUMIF('17'!$B:$B,$D230,'17'!$L:$L)))))</f>
        <v/>
      </c>
      <c r="W230" s="36" t="str">
        <f>IF($D230="","",(IF($C230="","",IF(ISNA(SUMIF('18'!$V:$V,$C230,'18'!$AB:$AB)),0,SUMIF('18'!$V:$V,$C230,'18'!$AB:$AB)))-IF($D230="","",IF(ISNA(SUMIF('18'!$B:$B,$D230,'18'!$L:$L)),0,SUMIF('18'!$B:$B,$D230,'18'!$L:$L)))))</f>
        <v/>
      </c>
      <c r="X230" s="36" t="str">
        <f>IF($D230="","",(IF($C230="","",IF(ISNA(SUMIF('19'!$V:$V,$C230,'19'!$AB:$AB)),0,SUMIF('19'!$V:$V,$C230,'19'!$AB:$AB)))-IF($D230="","",IF(ISNA(SUMIF('19'!$B:$B,$D230,'19'!$L:$L)),0,SUMIF('19'!$B:$B,$D230,'19'!$L:$L)))))</f>
        <v/>
      </c>
      <c r="Y230" s="36" t="str">
        <f>IF($D230="","",(IF($C230="","",IF(ISNA(SUMIF('20'!$V:$V,$C230,'20'!$AB:$AB)),0,SUMIF('20'!$V:$V,$C230,'20'!$AB:$AB)))-IF($D230="","",IF(ISNA(SUMIF('20'!$B:$B,$D230,'20'!$L:$L)),0,SUMIF('20'!$B:$B,$D230,'20'!$L:$L)))))</f>
        <v/>
      </c>
      <c r="Z230" s="36" t="str">
        <f>IF($D230="","",(IF($C230="","",IF(ISNA(SUMIF('21'!$V:$V,$C230,'21'!$AB:$AB)),0,SUMIF('21'!$V:$V,$C230,'21'!$AB:$AB)))-IF($D230="","",IF(ISNA(SUMIF('21'!$B:$B,$D230,'21'!$L:$L)),0,SUMIF('21'!$B:$B,$D230,'21'!$L:$L)))))</f>
        <v/>
      </c>
      <c r="AA230" s="36" t="str">
        <f>IF($D230="","",(IF($C230="","",IF(ISNA(SUMIF('22'!$V:$V,$C230,'22'!$AB:$AB)),0,SUMIF('22'!$V:$V,$C230,'22'!$AB:$AB)))-IF($D230="","",IF(ISNA(SUMIF('22'!$B:$B,$D230,'22'!$L:$L)),0,SUMIF('22'!$B:$B,$D230,'22'!$L:$L)))))</f>
        <v/>
      </c>
      <c r="AB230" s="36" t="str">
        <f>IF($D230="","",(IF($C230="","",IF(ISNA(SUMIF('23'!$V:$V,$C230,'23'!$AB:$AB)),0,SUMIF('23'!$V:$V,$C230,'23'!$AB:$AB)))-IF($D230="","",IF(ISNA(SUMIF('23'!$B:$B,$D230,'23'!$L:$L)),0,SUMIF('23'!$B:$B,$D230,'23'!$L:$L)))))</f>
        <v/>
      </c>
      <c r="AC230" s="36" t="str">
        <f>IF($D230="","",(IF($C230="","",IF(ISNA(SUMIF('24'!$V:$V,$C230,'24'!$AB:$AB)),0,SUMIF('24'!$V:$V,$C230,'24'!$AB:$AB)))-IF($D230="","",IF(ISNA(SUMIF('24'!$B:$B,$D230,'24'!$L:$L)),0,SUMIF('24'!$B:$B,$D230,'24'!$L:$L)))))</f>
        <v/>
      </c>
      <c r="AD230" s="36" t="str">
        <f>IF($D230="","",(IF($C230="","",IF(ISNA(SUMIF('25'!$V:$V,$C230,'25'!$AB:$AB)),0,SUMIF('25'!$V:$V,$C230,'25'!$AB:$AB)))-IF($D230="","",IF(ISNA(SUMIF('25'!$B:$B,$D230,'25'!$L:$L)),0,SUMIF('25'!$B:$B,$D230,'25'!$L:$L)))))</f>
        <v/>
      </c>
      <c r="AE230" s="36" t="str">
        <f>IF($D230="","",(IF($C230="","",IF(ISNA(SUMIF('26'!$V:$V,$C230,'26'!$AB:$AB)),0,SUMIF('26'!$V:$V,$C230,'26'!$AB:$AB)))-IF($D230="","",IF(ISNA(SUMIF('26'!$B:$B,$D230,'26'!$L:$L)),0,SUMIF('26'!$B:$B,$D230,'26'!$L:$L)))))</f>
        <v/>
      </c>
      <c r="AF230" s="36" t="str">
        <f>IF($D230="","",(IF($C230="","",IF(ISNA(SUMIF('27'!$V:$V,$C230,'27'!$AB:$AB)),0,SUMIF('27'!$V:$V,$C230,'27'!$AB:$AB)))-IF($D230="","",IF(ISNA(SUMIF('27'!$B:$B,$D230,'27'!$L:$L)),0,SUMIF('27'!$B:$B,$D230,'27'!$L:$L)))))</f>
        <v/>
      </c>
      <c r="AG230" s="36" t="str">
        <f>IF($D230="","",(IF($C230="","",IF(ISNA(SUMIF('28'!$V:$V,$C230,'28'!$AB:$AB)),0,SUMIF('28'!$V:$V,$C230,'28'!$AB:$AB)))-IF($D230="","",IF(ISNA(SUMIF('28'!$B:$B,$D230,'28'!$L:$L)),0,SUMIF('28'!$B:$B,$D230,'28'!$L:$L)))))</f>
        <v/>
      </c>
      <c r="AH230" s="36" t="str">
        <f>IF($D230="","",(IF($C230="","",IF(ISNA(SUMIF('29'!$V:$V,$C230,'29'!$AB:$AB)),0,SUMIF('29'!$V:$V,$C230,'29'!$AB:$AB)))-IF($D230="","",IF(ISNA(SUMIF('29'!$B:$B,$D230,'29'!$L:$L)),0,SUMIF('29'!$B:$B,$D230,'29'!$L:$L)))))</f>
        <v/>
      </c>
      <c r="AI230" s="36" t="str">
        <f>IF($D230="","",(IF($C230="","",IF(ISNA(SUMIF('30'!$V:$V,$C230,'30'!$AB:$AB)),0,SUMIF('30'!$V:$V,$C230,'30'!$AB:$AB)))-IF($D230="","",IF(ISNA(SUMIF('30'!$B:$B,$D230,'30'!$L:$L)),0,SUMIF('30'!$B:$B,$D230,'30'!$L:$L)))))</f>
        <v/>
      </c>
      <c r="AJ230" s="36" t="str">
        <f>IF($D230="","",(IF($C230="","",IF(ISNA(SUMIF('31'!$V:$V,$C230,'31'!$AB:$AB)),0,SUMIF('31'!$V:$V,$C230,'31'!$AB:$AB)))-IF($D230="","",IF(ISNA(SUMIF('31'!$B:$B,$D230,'31'!$L:$L)),0,SUMIF('31'!$B:$B,$D230,'31'!$L:$L)))))</f>
        <v/>
      </c>
      <c r="AK230" s="37" t="str">
        <f t="shared" si="14"/>
        <v/>
      </c>
      <c r="AL230" s="33" t="str">
        <f t="shared" si="15"/>
        <v/>
      </c>
    </row>
    <row r="231" spans="1:38" ht="17.399999999999999" hidden="1">
      <c r="A231" s="20">
        <v>13</v>
      </c>
      <c r="C231" s="41" t="str">
        <f>IF(D231="","",VLOOKUP('CUADRO GENERADO'!D231,'BASE DATOS CONDUCTORES'!B:C,2,FALSE))</f>
        <v/>
      </c>
      <c r="D231" s="30" t="str">
        <f>IFERROR(VLOOKUP(A231,'BASE DATOS CONDUCTORES'!$Z$4:$AB$1001,3,FALSE),"")</f>
        <v/>
      </c>
      <c r="E231" s="36" t="str">
        <f>IF(ISNA(VLOOKUP(D231,SALDOS!B:C,2,FALSE)),"",VLOOKUP(D231,SALDOS!B:C,2,FALSE))</f>
        <v/>
      </c>
      <c r="F231" s="36" t="str">
        <f>IF($D231="","",(IF($C231="","",IF(ISNA(SUMIF('1'!$V:$V,$C231,'1'!$AB:$AB)),0,SUMIF('1'!$V:$V,$C231,'1'!$AB:$AB)))-IF($D231="","",IF(ISNA(SUMIF('1'!$B:$B,$D231,'1'!$L:$L)),0,SUMIF('1'!$B:$B,$D231,'1'!$L:$L)))))</f>
        <v/>
      </c>
      <c r="G231" s="36" t="str">
        <f>IF($D231="","",(IF($C231="","",IF(ISNA(SUMIF('2'!$V:$V,$C231,'2'!$AB:$AB)),0,SUMIF('2'!$V:$V,$C231,'2'!$AB:$AB)))-IF($D231="","",IF(ISNA(SUMIF('2'!$B:$B,$D231,'2'!$L:$L)),0,SUMIF('2'!$B:$B,$D231,'2'!$L:$L)))))</f>
        <v/>
      </c>
      <c r="H231" s="36" t="str">
        <f>IF($D231="","",(IF($C231="","",IF(ISNA(SUMIF('3'!$V:$V,$C231,'3'!$AB:$AB)),0,SUMIF('3'!$V:$V,$C231,'3'!$AB:$AB)))-IF($D231="","",IF(ISNA(SUMIF('3'!$B:$B,$D231,'3'!$L:$L)),0,SUMIF('3'!$B:$B,$D231,'3'!$L:$L)))))</f>
        <v/>
      </c>
      <c r="I231" s="36" t="str">
        <f>IF($D231="","",(IF($C231="","",IF(ISNA(SUMIF('4'!$V:$V,$C231,'4'!$AB:$AB)),0,SUMIF('4'!$V:$V,$C231,'4'!$AB:$AB)))-IF($D231="","",IF(ISNA(SUMIF('4'!$B:$B,$D231,'4'!$L:$L)),0,SUMIF('4'!$B:$B,$D231,'4'!$L:$L)))))</f>
        <v/>
      </c>
      <c r="J231" s="36" t="str">
        <f>IF($D231="","",(IF($C231="","",IF(ISNA(SUMIF('5'!$V:$V,$C231,'5'!$AB:$AB)),0,SUMIF('5'!$V:$V,$C231,'5'!$AB:$AB)))-IF($D231="","",IF(ISNA(SUMIF('5'!$B:$B,$D231,'5'!$L:$L)),0,SUMIF('5'!$B:$B,$D231,'5'!$L:$L)))))</f>
        <v/>
      </c>
      <c r="K231" s="36" t="str">
        <f>IF($D231="","",(IF($C231="","",IF(ISNA(SUMIF('6'!$V:$V,$C231,'6'!$AB:$AB)),0,SUMIF('6'!$V:$V,$C231,'6'!$AB:$AB)))-IF($D231="","",IF(ISNA(SUMIF('6'!$B:$B,$D231,'6'!$L:$L)),0,SUMIF('6'!$B:$B,$D231,'6'!$L:$L)))))</f>
        <v/>
      </c>
      <c r="L231" s="36" t="str">
        <f>IF($D231="","",(IF($C231="","",IF(ISNA(SUMIF('7'!$V:$V,$C231,'7'!$AB:$AB)),0,SUMIF('7'!$V:$V,$C231,'7'!$AB:$AB)))-IF($D231="","",IF(ISNA(SUMIF('7'!$B:$B,$D231,'7'!$L:$L)),0,SUMIF('7'!$B:$B,$D231,'7'!$L:$L)))))</f>
        <v/>
      </c>
      <c r="M231" s="36" t="str">
        <f>IF($D231="","",(IF($C231="","",IF(ISNA(SUMIF('8'!$V:$V,$C231,'8'!$AB:$AB)),0,SUMIF('8'!$V:$V,$C231,'8'!$AB:$AB)))-IF($D231="","",IF(ISNA(SUMIF('8'!$B:$B,$D231,'8'!$L:$L)),0,SUMIF('8'!$B:$B,$D231,'8'!$L:$L)))))</f>
        <v/>
      </c>
      <c r="N231" s="36" t="str">
        <f>IF($D231="","",(IF($C231="","",IF(ISNA(SUMIF('9'!$V:$V,$C231,'9'!$AB:$AB)),0,SUMIF('9'!$V:$V,$C231,'9'!$AB:$AB)))-IF($D231="","",IF(ISNA(SUMIF('9'!$B:$B,$D231,'9'!$L:$L)),0,SUMIF('9'!$B:$B,$D231,'9'!$L:$L)))))</f>
        <v/>
      </c>
      <c r="O231" s="36" t="str">
        <f>IF($D231="","",(IF($C231="","",IF(ISNA(SUMIF('10'!$V:$V,$C231,'10'!$AB:$AB)),0,SUMIF('10'!$V:$V,$C231,'10'!$AB:$AB)))-IF($D231="","",IF(ISNA(SUMIF('10'!$B:$B,$D231,'10'!$L:$L)),0,SUMIF('10'!$B:$B,$D231,'10'!$L:$L)))))</f>
        <v/>
      </c>
      <c r="P231" s="36" t="str">
        <f>IF($D231="","",(IF($C231="","",IF(ISNA(SUMIF('11'!$V:$V,$C231,'11'!$AB:$AB)),0,SUMIF('11'!$V:$V,$C231,'11'!$AB:$AB)))-IF($D231="","",IF(ISNA(SUMIF('11'!$B:$B,$D231,'11'!$L:$L)),0,SUMIF('11'!$B:$B,$D231,'11'!$L:$L)))))</f>
        <v/>
      </c>
      <c r="Q231" s="36" t="str">
        <f>IF($D231="","",(IF($C231="","",IF(ISNA(SUMIF('12'!$V:$V,$C231,'12'!$AB:$AB)),0,SUMIF('12'!$V:$V,$C231,'12'!$AB:$AB)))-IF($D231="","",IF(ISNA(SUMIF('12'!$B:$B,$D231,'12'!$L:$L)),0,SUMIF('12'!$B:$B,$D231,'12'!$L:$L)))))</f>
        <v/>
      </c>
      <c r="R231" s="36" t="str">
        <f>IF($D231="","",(IF($C231="","",IF(ISNA(SUMIF('13'!$V:$V,$C231,'13'!$AB:$AB)),0,SUMIF('13'!$V:$V,$C231,'13'!$AB:$AB)))-IF($D231="","",IF(ISNA(SUMIF('13'!$B:$B,$D231,'13'!$L:$L)),0,SUMIF('13'!$B:$B,$D231,'13'!$L:$L)))))</f>
        <v/>
      </c>
      <c r="S231" s="36" t="str">
        <f>IF($D231="","",(IF($C231="","",IF(ISNA(SUMIF('14'!$V:$V,$C231,'14'!$AB:$AB)),0,SUMIF('14'!$V:$V,$C231,'14'!$AB:$AB)))-IF($D231="","",IF(ISNA(SUMIF('14'!$B:$B,$D231,'14'!$L:$L)),0,SUMIF('14'!$B:$B,$D231,'14'!$L:$L)))))</f>
        <v/>
      </c>
      <c r="T231" s="36" t="str">
        <f>IF($D231="","",(IF($C231="","",IF(ISNA(SUMIF('15'!$V:$V,$C231,'15'!$AB:$AB)),0,SUMIF('15'!$V:$V,$C231,'15'!$AB:$AB)))-IF($D231="","",IF(ISNA(SUMIF('15'!$B:$B,$D231,'15'!$L:$L)),0,SUMIF('15'!$B:$B,$D231,'15'!$L:$L)))))</f>
        <v/>
      </c>
      <c r="U231" s="36" t="str">
        <f>IF($D231="","",(IF($C231="","",IF(ISNA(SUMIF('16'!$V:$V,$C231,'16'!$AB:$AB)),0,SUMIF('16'!$V:$V,$C231,'16'!$AB:$AB)))-IF($D231="","",IF(ISNA(SUMIF('16'!$B:$B,$D231,'16'!$L:$L)),0,SUMIF('16'!$B:$B,$D231,'16'!$L:$L)))))</f>
        <v/>
      </c>
      <c r="V231" s="36" t="str">
        <f>IF($D231="","",(IF($C231="","",IF(ISNA(SUMIF('17'!$V:$V,$C231,'17'!$AB:$AB)),0,SUMIF('17'!$V:$V,$C231,'17'!$AB:$AB)))-IF($D231="","",IF(ISNA(SUMIF('17'!$B:$B,$D231,'17'!$L:$L)),0,SUMIF('17'!$B:$B,$D231,'17'!$L:$L)))))</f>
        <v/>
      </c>
      <c r="W231" s="36" t="str">
        <f>IF($D231="","",(IF($C231="","",IF(ISNA(SUMIF('18'!$V:$V,$C231,'18'!$AB:$AB)),0,SUMIF('18'!$V:$V,$C231,'18'!$AB:$AB)))-IF($D231="","",IF(ISNA(SUMIF('18'!$B:$B,$D231,'18'!$L:$L)),0,SUMIF('18'!$B:$B,$D231,'18'!$L:$L)))))</f>
        <v/>
      </c>
      <c r="X231" s="36" t="str">
        <f>IF($D231="","",(IF($C231="","",IF(ISNA(SUMIF('19'!$V:$V,$C231,'19'!$AB:$AB)),0,SUMIF('19'!$V:$V,$C231,'19'!$AB:$AB)))-IF($D231="","",IF(ISNA(SUMIF('19'!$B:$B,$D231,'19'!$L:$L)),0,SUMIF('19'!$B:$B,$D231,'19'!$L:$L)))))</f>
        <v/>
      </c>
      <c r="Y231" s="36" t="str">
        <f>IF($D231="","",(IF($C231="","",IF(ISNA(SUMIF('20'!$V:$V,$C231,'20'!$AB:$AB)),0,SUMIF('20'!$V:$V,$C231,'20'!$AB:$AB)))-IF($D231="","",IF(ISNA(SUMIF('20'!$B:$B,$D231,'20'!$L:$L)),0,SUMIF('20'!$B:$B,$D231,'20'!$L:$L)))))</f>
        <v/>
      </c>
      <c r="Z231" s="36" t="str">
        <f>IF($D231="","",(IF($C231="","",IF(ISNA(SUMIF('21'!$V:$V,$C231,'21'!$AB:$AB)),0,SUMIF('21'!$V:$V,$C231,'21'!$AB:$AB)))-IF($D231="","",IF(ISNA(SUMIF('21'!$B:$B,$D231,'21'!$L:$L)),0,SUMIF('21'!$B:$B,$D231,'21'!$L:$L)))))</f>
        <v/>
      </c>
      <c r="AA231" s="36" t="str">
        <f>IF($D231="","",(IF($C231="","",IF(ISNA(SUMIF('22'!$V:$V,$C231,'22'!$AB:$AB)),0,SUMIF('22'!$V:$V,$C231,'22'!$AB:$AB)))-IF($D231="","",IF(ISNA(SUMIF('22'!$B:$B,$D231,'22'!$L:$L)),0,SUMIF('22'!$B:$B,$D231,'22'!$L:$L)))))</f>
        <v/>
      </c>
      <c r="AB231" s="36" t="str">
        <f>IF($D231="","",(IF($C231="","",IF(ISNA(SUMIF('23'!$V:$V,$C231,'23'!$AB:$AB)),0,SUMIF('23'!$V:$V,$C231,'23'!$AB:$AB)))-IF($D231="","",IF(ISNA(SUMIF('23'!$B:$B,$D231,'23'!$L:$L)),0,SUMIF('23'!$B:$B,$D231,'23'!$L:$L)))))</f>
        <v/>
      </c>
      <c r="AC231" s="36" t="str">
        <f>IF($D231="","",(IF($C231="","",IF(ISNA(SUMIF('24'!$V:$V,$C231,'24'!$AB:$AB)),0,SUMIF('24'!$V:$V,$C231,'24'!$AB:$AB)))-IF($D231="","",IF(ISNA(SUMIF('24'!$B:$B,$D231,'24'!$L:$L)),0,SUMIF('24'!$B:$B,$D231,'24'!$L:$L)))))</f>
        <v/>
      </c>
      <c r="AD231" s="36" t="str">
        <f>IF($D231="","",(IF($C231="","",IF(ISNA(SUMIF('25'!$V:$V,$C231,'25'!$AB:$AB)),0,SUMIF('25'!$V:$V,$C231,'25'!$AB:$AB)))-IF($D231="","",IF(ISNA(SUMIF('25'!$B:$B,$D231,'25'!$L:$L)),0,SUMIF('25'!$B:$B,$D231,'25'!$L:$L)))))</f>
        <v/>
      </c>
      <c r="AE231" s="36" t="str">
        <f>IF($D231="","",(IF($C231="","",IF(ISNA(SUMIF('26'!$V:$V,$C231,'26'!$AB:$AB)),0,SUMIF('26'!$V:$V,$C231,'26'!$AB:$AB)))-IF($D231="","",IF(ISNA(SUMIF('26'!$B:$B,$D231,'26'!$L:$L)),0,SUMIF('26'!$B:$B,$D231,'26'!$L:$L)))))</f>
        <v/>
      </c>
      <c r="AF231" s="36" t="str">
        <f>IF($D231="","",(IF($C231="","",IF(ISNA(SUMIF('27'!$V:$V,$C231,'27'!$AB:$AB)),0,SUMIF('27'!$V:$V,$C231,'27'!$AB:$AB)))-IF($D231="","",IF(ISNA(SUMIF('27'!$B:$B,$D231,'27'!$L:$L)),0,SUMIF('27'!$B:$B,$D231,'27'!$L:$L)))))</f>
        <v/>
      </c>
      <c r="AG231" s="36" t="str">
        <f>IF($D231="","",(IF($C231="","",IF(ISNA(SUMIF('28'!$V:$V,$C231,'28'!$AB:$AB)),0,SUMIF('28'!$V:$V,$C231,'28'!$AB:$AB)))-IF($D231="","",IF(ISNA(SUMIF('28'!$B:$B,$D231,'28'!$L:$L)),0,SUMIF('28'!$B:$B,$D231,'28'!$L:$L)))))</f>
        <v/>
      </c>
      <c r="AH231" s="36" t="str">
        <f>IF($D231="","",(IF($C231="","",IF(ISNA(SUMIF('29'!$V:$V,$C231,'29'!$AB:$AB)),0,SUMIF('29'!$V:$V,$C231,'29'!$AB:$AB)))-IF($D231="","",IF(ISNA(SUMIF('29'!$B:$B,$D231,'29'!$L:$L)),0,SUMIF('29'!$B:$B,$D231,'29'!$L:$L)))))</f>
        <v/>
      </c>
      <c r="AI231" s="36" t="str">
        <f>IF($D231="","",(IF($C231="","",IF(ISNA(SUMIF('30'!$V:$V,$C231,'30'!$AB:$AB)),0,SUMIF('30'!$V:$V,$C231,'30'!$AB:$AB)))-IF($D231="","",IF(ISNA(SUMIF('30'!$B:$B,$D231,'30'!$L:$L)),0,SUMIF('30'!$B:$B,$D231,'30'!$L:$L)))))</f>
        <v/>
      </c>
      <c r="AJ231" s="36" t="str">
        <f>IF($D231="","",(IF($C231="","",IF(ISNA(SUMIF('31'!$V:$V,$C231,'31'!$AB:$AB)),0,SUMIF('31'!$V:$V,$C231,'31'!$AB:$AB)))-IF($D231="","",IF(ISNA(SUMIF('31'!$B:$B,$D231,'31'!$L:$L)),0,SUMIF('31'!$B:$B,$D231,'31'!$L:$L)))))</f>
        <v/>
      </c>
      <c r="AK231" s="37" t="str">
        <f t="shared" si="14"/>
        <v/>
      </c>
      <c r="AL231" s="33" t="str">
        <f t="shared" si="15"/>
        <v/>
      </c>
    </row>
    <row r="232" spans="1:38" ht="17.399999999999999" hidden="1">
      <c r="A232" s="20">
        <v>14</v>
      </c>
      <c r="C232" s="41" t="str">
        <f>IF(D232="","",VLOOKUP('CUADRO GENERADO'!D232,'BASE DATOS CONDUCTORES'!B:C,2,FALSE))</f>
        <v/>
      </c>
      <c r="D232" s="30" t="str">
        <f>IFERROR(VLOOKUP(A232,'BASE DATOS CONDUCTORES'!$Z$4:$AB$1001,3,FALSE),"")</f>
        <v/>
      </c>
      <c r="E232" s="36" t="str">
        <f>IF(ISNA(VLOOKUP(D232,SALDOS!B:C,2,FALSE)),"",VLOOKUP(D232,SALDOS!B:C,2,FALSE))</f>
        <v/>
      </c>
      <c r="F232" s="36" t="str">
        <f>IF($D232="","",(IF($C232="","",IF(ISNA(SUMIF('1'!$V:$V,$C232,'1'!$AB:$AB)),0,SUMIF('1'!$V:$V,$C232,'1'!$AB:$AB)))-IF($D232="","",IF(ISNA(SUMIF('1'!$B:$B,$D232,'1'!$L:$L)),0,SUMIF('1'!$B:$B,$D232,'1'!$L:$L)))))</f>
        <v/>
      </c>
      <c r="G232" s="36" t="str">
        <f>IF($D232="","",(IF($C232="","",IF(ISNA(SUMIF('2'!$V:$V,$C232,'2'!$AB:$AB)),0,SUMIF('2'!$V:$V,$C232,'2'!$AB:$AB)))-IF($D232="","",IF(ISNA(SUMIF('2'!$B:$B,$D232,'2'!$L:$L)),0,SUMIF('2'!$B:$B,$D232,'2'!$L:$L)))))</f>
        <v/>
      </c>
      <c r="H232" s="36" t="str">
        <f>IF($D232="","",(IF($C232="","",IF(ISNA(SUMIF('3'!$V:$V,$C232,'3'!$AB:$AB)),0,SUMIF('3'!$V:$V,$C232,'3'!$AB:$AB)))-IF($D232="","",IF(ISNA(SUMIF('3'!$B:$B,$D232,'3'!$L:$L)),0,SUMIF('3'!$B:$B,$D232,'3'!$L:$L)))))</f>
        <v/>
      </c>
      <c r="I232" s="36" t="str">
        <f>IF($D232="","",(IF($C232="","",IF(ISNA(SUMIF('4'!$V:$V,$C232,'4'!$AB:$AB)),0,SUMIF('4'!$V:$V,$C232,'4'!$AB:$AB)))-IF($D232="","",IF(ISNA(SUMIF('4'!$B:$B,$D232,'4'!$L:$L)),0,SUMIF('4'!$B:$B,$D232,'4'!$L:$L)))))</f>
        <v/>
      </c>
      <c r="J232" s="36" t="str">
        <f>IF($D232="","",(IF($C232="","",IF(ISNA(SUMIF('5'!$V:$V,$C232,'5'!$AB:$AB)),0,SUMIF('5'!$V:$V,$C232,'5'!$AB:$AB)))-IF($D232="","",IF(ISNA(SUMIF('5'!$B:$B,$D232,'5'!$L:$L)),0,SUMIF('5'!$B:$B,$D232,'5'!$L:$L)))))</f>
        <v/>
      </c>
      <c r="K232" s="36" t="str">
        <f>IF($D232="","",(IF($C232="","",IF(ISNA(SUMIF('6'!$V:$V,$C232,'6'!$AB:$AB)),0,SUMIF('6'!$V:$V,$C232,'6'!$AB:$AB)))-IF($D232="","",IF(ISNA(SUMIF('6'!$B:$B,$D232,'6'!$L:$L)),0,SUMIF('6'!$B:$B,$D232,'6'!$L:$L)))))</f>
        <v/>
      </c>
      <c r="L232" s="36" t="str">
        <f>IF($D232="","",(IF($C232="","",IF(ISNA(SUMIF('7'!$V:$V,$C232,'7'!$AB:$AB)),0,SUMIF('7'!$V:$V,$C232,'7'!$AB:$AB)))-IF($D232="","",IF(ISNA(SUMIF('7'!$B:$B,$D232,'7'!$L:$L)),0,SUMIF('7'!$B:$B,$D232,'7'!$L:$L)))))</f>
        <v/>
      </c>
      <c r="M232" s="36" t="str">
        <f>IF($D232="","",(IF($C232="","",IF(ISNA(SUMIF('8'!$V:$V,$C232,'8'!$AB:$AB)),0,SUMIF('8'!$V:$V,$C232,'8'!$AB:$AB)))-IF($D232="","",IF(ISNA(SUMIF('8'!$B:$B,$D232,'8'!$L:$L)),0,SUMIF('8'!$B:$B,$D232,'8'!$L:$L)))))</f>
        <v/>
      </c>
      <c r="N232" s="36" t="str">
        <f>IF($D232="","",(IF($C232="","",IF(ISNA(SUMIF('9'!$V:$V,$C232,'9'!$AB:$AB)),0,SUMIF('9'!$V:$V,$C232,'9'!$AB:$AB)))-IF($D232="","",IF(ISNA(SUMIF('9'!$B:$B,$D232,'9'!$L:$L)),0,SUMIF('9'!$B:$B,$D232,'9'!$L:$L)))))</f>
        <v/>
      </c>
      <c r="O232" s="36" t="str">
        <f>IF($D232="","",(IF($C232="","",IF(ISNA(SUMIF('10'!$V:$V,$C232,'10'!$AB:$AB)),0,SUMIF('10'!$V:$V,$C232,'10'!$AB:$AB)))-IF($D232="","",IF(ISNA(SUMIF('10'!$B:$B,$D232,'10'!$L:$L)),0,SUMIF('10'!$B:$B,$D232,'10'!$L:$L)))))</f>
        <v/>
      </c>
      <c r="P232" s="36" t="str">
        <f>IF($D232="","",(IF($C232="","",IF(ISNA(SUMIF('11'!$V:$V,$C232,'11'!$AB:$AB)),0,SUMIF('11'!$V:$V,$C232,'11'!$AB:$AB)))-IF($D232="","",IF(ISNA(SUMIF('11'!$B:$B,$D232,'11'!$L:$L)),0,SUMIF('11'!$B:$B,$D232,'11'!$L:$L)))))</f>
        <v/>
      </c>
      <c r="Q232" s="36" t="str">
        <f>IF($D232="","",(IF($C232="","",IF(ISNA(SUMIF('12'!$V:$V,$C232,'12'!$AB:$AB)),0,SUMIF('12'!$V:$V,$C232,'12'!$AB:$AB)))-IF($D232="","",IF(ISNA(SUMIF('12'!$B:$B,$D232,'12'!$L:$L)),0,SUMIF('12'!$B:$B,$D232,'12'!$L:$L)))))</f>
        <v/>
      </c>
      <c r="R232" s="36" t="str">
        <f>IF($D232="","",(IF($C232="","",IF(ISNA(SUMIF('13'!$V:$V,$C232,'13'!$AB:$AB)),0,SUMIF('13'!$V:$V,$C232,'13'!$AB:$AB)))-IF($D232="","",IF(ISNA(SUMIF('13'!$B:$B,$D232,'13'!$L:$L)),0,SUMIF('13'!$B:$B,$D232,'13'!$L:$L)))))</f>
        <v/>
      </c>
      <c r="S232" s="36" t="str">
        <f>IF($D232="","",(IF($C232="","",IF(ISNA(SUMIF('14'!$V:$V,$C232,'14'!$AB:$AB)),0,SUMIF('14'!$V:$V,$C232,'14'!$AB:$AB)))-IF($D232="","",IF(ISNA(SUMIF('14'!$B:$B,$D232,'14'!$L:$L)),0,SUMIF('14'!$B:$B,$D232,'14'!$L:$L)))))</f>
        <v/>
      </c>
      <c r="T232" s="36" t="str">
        <f>IF($D232="","",(IF($C232="","",IF(ISNA(SUMIF('15'!$V:$V,$C232,'15'!$AB:$AB)),0,SUMIF('15'!$V:$V,$C232,'15'!$AB:$AB)))-IF($D232="","",IF(ISNA(SUMIF('15'!$B:$B,$D232,'15'!$L:$L)),0,SUMIF('15'!$B:$B,$D232,'15'!$L:$L)))))</f>
        <v/>
      </c>
      <c r="U232" s="36" t="str">
        <f>IF($D232="","",(IF($C232="","",IF(ISNA(SUMIF('16'!$V:$V,$C232,'16'!$AB:$AB)),0,SUMIF('16'!$V:$V,$C232,'16'!$AB:$AB)))-IF($D232="","",IF(ISNA(SUMIF('16'!$B:$B,$D232,'16'!$L:$L)),0,SUMIF('16'!$B:$B,$D232,'16'!$L:$L)))))</f>
        <v/>
      </c>
      <c r="V232" s="36" t="str">
        <f>IF($D232="","",(IF($C232="","",IF(ISNA(SUMIF('17'!$V:$V,$C232,'17'!$AB:$AB)),0,SUMIF('17'!$V:$V,$C232,'17'!$AB:$AB)))-IF($D232="","",IF(ISNA(SUMIF('17'!$B:$B,$D232,'17'!$L:$L)),0,SUMIF('17'!$B:$B,$D232,'17'!$L:$L)))))</f>
        <v/>
      </c>
      <c r="W232" s="36" t="str">
        <f>IF($D232="","",(IF($C232="","",IF(ISNA(SUMIF('18'!$V:$V,$C232,'18'!$AB:$AB)),0,SUMIF('18'!$V:$V,$C232,'18'!$AB:$AB)))-IF($D232="","",IF(ISNA(SUMIF('18'!$B:$B,$D232,'18'!$L:$L)),0,SUMIF('18'!$B:$B,$D232,'18'!$L:$L)))))</f>
        <v/>
      </c>
      <c r="X232" s="36" t="str">
        <f>IF($D232="","",(IF($C232="","",IF(ISNA(SUMIF('19'!$V:$V,$C232,'19'!$AB:$AB)),0,SUMIF('19'!$V:$V,$C232,'19'!$AB:$AB)))-IF($D232="","",IF(ISNA(SUMIF('19'!$B:$B,$D232,'19'!$L:$L)),0,SUMIF('19'!$B:$B,$D232,'19'!$L:$L)))))</f>
        <v/>
      </c>
      <c r="Y232" s="36" t="str">
        <f>IF($D232="","",(IF($C232="","",IF(ISNA(SUMIF('20'!$V:$V,$C232,'20'!$AB:$AB)),0,SUMIF('20'!$V:$V,$C232,'20'!$AB:$AB)))-IF($D232="","",IF(ISNA(SUMIF('20'!$B:$B,$D232,'20'!$L:$L)),0,SUMIF('20'!$B:$B,$D232,'20'!$L:$L)))))</f>
        <v/>
      </c>
      <c r="Z232" s="36" t="str">
        <f>IF($D232="","",(IF($C232="","",IF(ISNA(SUMIF('21'!$V:$V,$C232,'21'!$AB:$AB)),0,SUMIF('21'!$V:$V,$C232,'21'!$AB:$AB)))-IF($D232="","",IF(ISNA(SUMIF('21'!$B:$B,$D232,'21'!$L:$L)),0,SUMIF('21'!$B:$B,$D232,'21'!$L:$L)))))</f>
        <v/>
      </c>
      <c r="AA232" s="36" t="str">
        <f>IF($D232="","",(IF($C232="","",IF(ISNA(SUMIF('22'!$V:$V,$C232,'22'!$AB:$AB)),0,SUMIF('22'!$V:$V,$C232,'22'!$AB:$AB)))-IF($D232="","",IF(ISNA(SUMIF('22'!$B:$B,$D232,'22'!$L:$L)),0,SUMIF('22'!$B:$B,$D232,'22'!$L:$L)))))</f>
        <v/>
      </c>
      <c r="AB232" s="36" t="str">
        <f>IF($D232="","",(IF($C232="","",IF(ISNA(SUMIF('23'!$V:$V,$C232,'23'!$AB:$AB)),0,SUMIF('23'!$V:$V,$C232,'23'!$AB:$AB)))-IF($D232="","",IF(ISNA(SUMIF('23'!$B:$B,$D232,'23'!$L:$L)),0,SUMIF('23'!$B:$B,$D232,'23'!$L:$L)))))</f>
        <v/>
      </c>
      <c r="AC232" s="36" t="str">
        <f>IF($D232="","",(IF($C232="","",IF(ISNA(SUMIF('24'!$V:$V,$C232,'24'!$AB:$AB)),0,SUMIF('24'!$V:$V,$C232,'24'!$AB:$AB)))-IF($D232="","",IF(ISNA(SUMIF('24'!$B:$B,$D232,'24'!$L:$L)),0,SUMIF('24'!$B:$B,$D232,'24'!$L:$L)))))</f>
        <v/>
      </c>
      <c r="AD232" s="36" t="str">
        <f>IF($D232="","",(IF($C232="","",IF(ISNA(SUMIF('25'!$V:$V,$C232,'25'!$AB:$AB)),0,SUMIF('25'!$V:$V,$C232,'25'!$AB:$AB)))-IF($D232="","",IF(ISNA(SUMIF('25'!$B:$B,$D232,'25'!$L:$L)),0,SUMIF('25'!$B:$B,$D232,'25'!$L:$L)))))</f>
        <v/>
      </c>
      <c r="AE232" s="36" t="str">
        <f>IF($D232="","",(IF($C232="","",IF(ISNA(SUMIF('26'!$V:$V,$C232,'26'!$AB:$AB)),0,SUMIF('26'!$V:$V,$C232,'26'!$AB:$AB)))-IF($D232="","",IF(ISNA(SUMIF('26'!$B:$B,$D232,'26'!$L:$L)),0,SUMIF('26'!$B:$B,$D232,'26'!$L:$L)))))</f>
        <v/>
      </c>
      <c r="AF232" s="36" t="str">
        <f>IF($D232="","",(IF($C232="","",IF(ISNA(SUMIF('27'!$V:$V,$C232,'27'!$AB:$AB)),0,SUMIF('27'!$V:$V,$C232,'27'!$AB:$AB)))-IF($D232="","",IF(ISNA(SUMIF('27'!$B:$B,$D232,'27'!$L:$L)),0,SUMIF('27'!$B:$B,$D232,'27'!$L:$L)))))</f>
        <v/>
      </c>
      <c r="AG232" s="36" t="str">
        <f>IF($D232="","",(IF($C232="","",IF(ISNA(SUMIF('28'!$V:$V,$C232,'28'!$AB:$AB)),0,SUMIF('28'!$V:$V,$C232,'28'!$AB:$AB)))-IF($D232="","",IF(ISNA(SUMIF('28'!$B:$B,$D232,'28'!$L:$L)),0,SUMIF('28'!$B:$B,$D232,'28'!$L:$L)))))</f>
        <v/>
      </c>
      <c r="AH232" s="36" t="str">
        <f>IF($D232="","",(IF($C232="","",IF(ISNA(SUMIF('29'!$V:$V,$C232,'29'!$AB:$AB)),0,SUMIF('29'!$V:$V,$C232,'29'!$AB:$AB)))-IF($D232="","",IF(ISNA(SUMIF('29'!$B:$B,$D232,'29'!$L:$L)),0,SUMIF('29'!$B:$B,$D232,'29'!$L:$L)))))</f>
        <v/>
      </c>
      <c r="AI232" s="36" t="str">
        <f>IF($D232="","",(IF($C232="","",IF(ISNA(SUMIF('30'!$V:$V,$C232,'30'!$AB:$AB)),0,SUMIF('30'!$V:$V,$C232,'30'!$AB:$AB)))-IF($D232="","",IF(ISNA(SUMIF('30'!$B:$B,$D232,'30'!$L:$L)),0,SUMIF('30'!$B:$B,$D232,'30'!$L:$L)))))</f>
        <v/>
      </c>
      <c r="AJ232" s="36" t="str">
        <f>IF($D232="","",(IF($C232="","",IF(ISNA(SUMIF('31'!$V:$V,$C232,'31'!$AB:$AB)),0,SUMIF('31'!$V:$V,$C232,'31'!$AB:$AB)))-IF($D232="","",IF(ISNA(SUMIF('31'!$B:$B,$D232,'31'!$L:$L)),0,SUMIF('31'!$B:$B,$D232,'31'!$L:$L)))))</f>
        <v/>
      </c>
      <c r="AK232" s="37" t="str">
        <f t="shared" si="14"/>
        <v/>
      </c>
      <c r="AL232" s="33" t="str">
        <f t="shared" si="15"/>
        <v/>
      </c>
    </row>
    <row r="233" spans="1:38" ht="17.399999999999999" hidden="1">
      <c r="A233" s="20">
        <v>15</v>
      </c>
      <c r="C233" s="41" t="str">
        <f>IF(D233="","",VLOOKUP('CUADRO GENERADO'!D233,'BASE DATOS CONDUCTORES'!B:C,2,FALSE))</f>
        <v/>
      </c>
      <c r="D233" s="30" t="str">
        <f>IFERROR(VLOOKUP(A233,'BASE DATOS CONDUCTORES'!$Z$4:$AB$1001,3,FALSE),"")</f>
        <v/>
      </c>
      <c r="E233" s="36" t="str">
        <f>IF(ISNA(VLOOKUP(D233,SALDOS!B:C,2,FALSE)),"",VLOOKUP(D233,SALDOS!B:C,2,FALSE))</f>
        <v/>
      </c>
      <c r="F233" s="36" t="str">
        <f>IF($D233="","",(IF($C233="","",IF(ISNA(SUMIF('1'!$V:$V,$C233,'1'!$AB:$AB)),0,SUMIF('1'!$V:$V,$C233,'1'!$AB:$AB)))-IF($D233="","",IF(ISNA(SUMIF('1'!$B:$B,$D233,'1'!$L:$L)),0,SUMIF('1'!$B:$B,$D233,'1'!$L:$L)))))</f>
        <v/>
      </c>
      <c r="G233" s="36" t="str">
        <f>IF($D233="","",(IF($C233="","",IF(ISNA(SUMIF('2'!$V:$V,$C233,'2'!$AB:$AB)),0,SUMIF('2'!$V:$V,$C233,'2'!$AB:$AB)))-IF($D233="","",IF(ISNA(SUMIF('2'!$B:$B,$D233,'2'!$L:$L)),0,SUMIF('2'!$B:$B,$D233,'2'!$L:$L)))))</f>
        <v/>
      </c>
      <c r="H233" s="36" t="str">
        <f>IF($D233="","",(IF($C233="","",IF(ISNA(SUMIF('3'!$V:$V,$C233,'3'!$AB:$AB)),0,SUMIF('3'!$V:$V,$C233,'3'!$AB:$AB)))-IF($D233="","",IF(ISNA(SUMIF('3'!$B:$B,$D233,'3'!$L:$L)),0,SUMIF('3'!$B:$B,$D233,'3'!$L:$L)))))</f>
        <v/>
      </c>
      <c r="I233" s="36" t="str">
        <f>IF($D233="","",(IF($C233="","",IF(ISNA(SUMIF('4'!$V:$V,$C233,'4'!$AB:$AB)),0,SUMIF('4'!$V:$V,$C233,'4'!$AB:$AB)))-IF($D233="","",IF(ISNA(SUMIF('4'!$B:$B,$D233,'4'!$L:$L)),0,SUMIF('4'!$B:$B,$D233,'4'!$L:$L)))))</f>
        <v/>
      </c>
      <c r="J233" s="36" t="str">
        <f>IF($D233="","",(IF($C233="","",IF(ISNA(SUMIF('5'!$V:$V,$C233,'5'!$AB:$AB)),0,SUMIF('5'!$V:$V,$C233,'5'!$AB:$AB)))-IF($D233="","",IF(ISNA(SUMIF('5'!$B:$B,$D233,'5'!$L:$L)),0,SUMIF('5'!$B:$B,$D233,'5'!$L:$L)))))</f>
        <v/>
      </c>
      <c r="K233" s="36" t="str">
        <f>IF($D233="","",(IF($C233="","",IF(ISNA(SUMIF('6'!$V:$V,$C233,'6'!$AB:$AB)),0,SUMIF('6'!$V:$V,$C233,'6'!$AB:$AB)))-IF($D233="","",IF(ISNA(SUMIF('6'!$B:$B,$D233,'6'!$L:$L)),0,SUMIF('6'!$B:$B,$D233,'6'!$L:$L)))))</f>
        <v/>
      </c>
      <c r="L233" s="36" t="str">
        <f>IF($D233="","",(IF($C233="","",IF(ISNA(SUMIF('7'!$V:$V,$C233,'7'!$AB:$AB)),0,SUMIF('7'!$V:$V,$C233,'7'!$AB:$AB)))-IF($D233="","",IF(ISNA(SUMIF('7'!$B:$B,$D233,'7'!$L:$L)),0,SUMIF('7'!$B:$B,$D233,'7'!$L:$L)))))</f>
        <v/>
      </c>
      <c r="M233" s="36" t="str">
        <f>IF($D233="","",(IF($C233="","",IF(ISNA(SUMIF('8'!$V:$V,$C233,'8'!$AB:$AB)),0,SUMIF('8'!$V:$V,$C233,'8'!$AB:$AB)))-IF($D233="","",IF(ISNA(SUMIF('8'!$B:$B,$D233,'8'!$L:$L)),0,SUMIF('8'!$B:$B,$D233,'8'!$L:$L)))))</f>
        <v/>
      </c>
      <c r="N233" s="36" t="str">
        <f>IF($D233="","",(IF($C233="","",IF(ISNA(SUMIF('9'!$V:$V,$C233,'9'!$AB:$AB)),0,SUMIF('9'!$V:$V,$C233,'9'!$AB:$AB)))-IF($D233="","",IF(ISNA(SUMIF('9'!$B:$B,$D233,'9'!$L:$L)),0,SUMIF('9'!$B:$B,$D233,'9'!$L:$L)))))</f>
        <v/>
      </c>
      <c r="O233" s="36" t="str">
        <f>IF($D233="","",(IF($C233="","",IF(ISNA(SUMIF('10'!$V:$V,$C233,'10'!$AB:$AB)),0,SUMIF('10'!$V:$V,$C233,'10'!$AB:$AB)))-IF($D233="","",IF(ISNA(SUMIF('10'!$B:$B,$D233,'10'!$L:$L)),0,SUMIF('10'!$B:$B,$D233,'10'!$L:$L)))))</f>
        <v/>
      </c>
      <c r="P233" s="36" t="str">
        <f>IF($D233="","",(IF($C233="","",IF(ISNA(SUMIF('11'!$V:$V,$C233,'11'!$AB:$AB)),0,SUMIF('11'!$V:$V,$C233,'11'!$AB:$AB)))-IF($D233="","",IF(ISNA(SUMIF('11'!$B:$B,$D233,'11'!$L:$L)),0,SUMIF('11'!$B:$B,$D233,'11'!$L:$L)))))</f>
        <v/>
      </c>
      <c r="Q233" s="36" t="str">
        <f>IF($D233="","",(IF($C233="","",IF(ISNA(SUMIF('12'!$V:$V,$C233,'12'!$AB:$AB)),0,SUMIF('12'!$V:$V,$C233,'12'!$AB:$AB)))-IF($D233="","",IF(ISNA(SUMIF('12'!$B:$B,$D233,'12'!$L:$L)),0,SUMIF('12'!$B:$B,$D233,'12'!$L:$L)))))</f>
        <v/>
      </c>
      <c r="R233" s="36" t="str">
        <f>IF($D233="","",(IF($C233="","",IF(ISNA(SUMIF('13'!$V:$V,$C233,'13'!$AB:$AB)),0,SUMIF('13'!$V:$V,$C233,'13'!$AB:$AB)))-IF($D233="","",IF(ISNA(SUMIF('13'!$B:$B,$D233,'13'!$L:$L)),0,SUMIF('13'!$B:$B,$D233,'13'!$L:$L)))))</f>
        <v/>
      </c>
      <c r="S233" s="36" t="str">
        <f>IF($D233="","",(IF($C233="","",IF(ISNA(SUMIF('14'!$V:$V,$C233,'14'!$AB:$AB)),0,SUMIF('14'!$V:$V,$C233,'14'!$AB:$AB)))-IF($D233="","",IF(ISNA(SUMIF('14'!$B:$B,$D233,'14'!$L:$L)),0,SUMIF('14'!$B:$B,$D233,'14'!$L:$L)))))</f>
        <v/>
      </c>
      <c r="T233" s="36" t="str">
        <f>IF($D233="","",(IF($C233="","",IF(ISNA(SUMIF('15'!$V:$V,$C233,'15'!$AB:$AB)),0,SUMIF('15'!$V:$V,$C233,'15'!$AB:$AB)))-IF($D233="","",IF(ISNA(SUMIF('15'!$B:$B,$D233,'15'!$L:$L)),0,SUMIF('15'!$B:$B,$D233,'15'!$L:$L)))))</f>
        <v/>
      </c>
      <c r="U233" s="36" t="str">
        <f>IF($D233="","",(IF($C233="","",IF(ISNA(SUMIF('16'!$V:$V,$C233,'16'!$AB:$AB)),0,SUMIF('16'!$V:$V,$C233,'16'!$AB:$AB)))-IF($D233="","",IF(ISNA(SUMIF('16'!$B:$B,$D233,'16'!$L:$L)),0,SUMIF('16'!$B:$B,$D233,'16'!$L:$L)))))</f>
        <v/>
      </c>
      <c r="V233" s="36" t="str">
        <f>IF($D233="","",(IF($C233="","",IF(ISNA(SUMIF('17'!$V:$V,$C233,'17'!$AB:$AB)),0,SUMIF('17'!$V:$V,$C233,'17'!$AB:$AB)))-IF($D233="","",IF(ISNA(SUMIF('17'!$B:$B,$D233,'17'!$L:$L)),0,SUMIF('17'!$B:$B,$D233,'17'!$L:$L)))))</f>
        <v/>
      </c>
      <c r="W233" s="36" t="str">
        <f>IF($D233="","",(IF($C233="","",IF(ISNA(SUMIF('18'!$V:$V,$C233,'18'!$AB:$AB)),0,SUMIF('18'!$V:$V,$C233,'18'!$AB:$AB)))-IF($D233="","",IF(ISNA(SUMIF('18'!$B:$B,$D233,'18'!$L:$L)),0,SUMIF('18'!$B:$B,$D233,'18'!$L:$L)))))</f>
        <v/>
      </c>
      <c r="X233" s="36" t="str">
        <f>IF($D233="","",(IF($C233="","",IF(ISNA(SUMIF('19'!$V:$V,$C233,'19'!$AB:$AB)),0,SUMIF('19'!$V:$V,$C233,'19'!$AB:$AB)))-IF($D233="","",IF(ISNA(SUMIF('19'!$B:$B,$D233,'19'!$L:$L)),0,SUMIF('19'!$B:$B,$D233,'19'!$L:$L)))))</f>
        <v/>
      </c>
      <c r="Y233" s="36" t="str">
        <f>IF($D233="","",(IF($C233="","",IF(ISNA(SUMIF('20'!$V:$V,$C233,'20'!$AB:$AB)),0,SUMIF('20'!$V:$V,$C233,'20'!$AB:$AB)))-IF($D233="","",IF(ISNA(SUMIF('20'!$B:$B,$D233,'20'!$L:$L)),0,SUMIF('20'!$B:$B,$D233,'20'!$L:$L)))))</f>
        <v/>
      </c>
      <c r="Z233" s="36" t="str">
        <f>IF($D233="","",(IF($C233="","",IF(ISNA(SUMIF('21'!$V:$V,$C233,'21'!$AB:$AB)),0,SUMIF('21'!$V:$V,$C233,'21'!$AB:$AB)))-IF($D233="","",IF(ISNA(SUMIF('21'!$B:$B,$D233,'21'!$L:$L)),0,SUMIF('21'!$B:$B,$D233,'21'!$L:$L)))))</f>
        <v/>
      </c>
      <c r="AA233" s="36" t="str">
        <f>IF($D233="","",(IF($C233="","",IF(ISNA(SUMIF('22'!$V:$V,$C233,'22'!$AB:$AB)),0,SUMIF('22'!$V:$V,$C233,'22'!$AB:$AB)))-IF($D233="","",IF(ISNA(SUMIF('22'!$B:$B,$D233,'22'!$L:$L)),0,SUMIF('22'!$B:$B,$D233,'22'!$L:$L)))))</f>
        <v/>
      </c>
      <c r="AB233" s="36" t="str">
        <f>IF($D233="","",(IF($C233="","",IF(ISNA(SUMIF('23'!$V:$V,$C233,'23'!$AB:$AB)),0,SUMIF('23'!$V:$V,$C233,'23'!$AB:$AB)))-IF($D233="","",IF(ISNA(SUMIF('23'!$B:$B,$D233,'23'!$L:$L)),0,SUMIF('23'!$B:$B,$D233,'23'!$L:$L)))))</f>
        <v/>
      </c>
      <c r="AC233" s="36" t="str">
        <f>IF($D233="","",(IF($C233="","",IF(ISNA(SUMIF('24'!$V:$V,$C233,'24'!$AB:$AB)),0,SUMIF('24'!$V:$V,$C233,'24'!$AB:$AB)))-IF($D233="","",IF(ISNA(SUMIF('24'!$B:$B,$D233,'24'!$L:$L)),0,SUMIF('24'!$B:$B,$D233,'24'!$L:$L)))))</f>
        <v/>
      </c>
      <c r="AD233" s="36" t="str">
        <f>IF($D233="","",(IF($C233="","",IF(ISNA(SUMIF('25'!$V:$V,$C233,'25'!$AB:$AB)),0,SUMIF('25'!$V:$V,$C233,'25'!$AB:$AB)))-IF($D233="","",IF(ISNA(SUMIF('25'!$B:$B,$D233,'25'!$L:$L)),0,SUMIF('25'!$B:$B,$D233,'25'!$L:$L)))))</f>
        <v/>
      </c>
      <c r="AE233" s="36" t="str">
        <f>IF($D233="","",(IF($C233="","",IF(ISNA(SUMIF('26'!$V:$V,$C233,'26'!$AB:$AB)),0,SUMIF('26'!$V:$V,$C233,'26'!$AB:$AB)))-IF($D233="","",IF(ISNA(SUMIF('26'!$B:$B,$D233,'26'!$L:$L)),0,SUMIF('26'!$B:$B,$D233,'26'!$L:$L)))))</f>
        <v/>
      </c>
      <c r="AF233" s="36" t="str">
        <f>IF($D233="","",(IF($C233="","",IF(ISNA(SUMIF('27'!$V:$V,$C233,'27'!$AB:$AB)),0,SUMIF('27'!$V:$V,$C233,'27'!$AB:$AB)))-IF($D233="","",IF(ISNA(SUMIF('27'!$B:$B,$D233,'27'!$L:$L)),0,SUMIF('27'!$B:$B,$D233,'27'!$L:$L)))))</f>
        <v/>
      </c>
      <c r="AG233" s="36" t="str">
        <f>IF($D233="","",(IF($C233="","",IF(ISNA(SUMIF('28'!$V:$V,$C233,'28'!$AB:$AB)),0,SUMIF('28'!$V:$V,$C233,'28'!$AB:$AB)))-IF($D233="","",IF(ISNA(SUMIF('28'!$B:$B,$D233,'28'!$L:$L)),0,SUMIF('28'!$B:$B,$D233,'28'!$L:$L)))))</f>
        <v/>
      </c>
      <c r="AH233" s="36" t="str">
        <f>IF($D233="","",(IF($C233="","",IF(ISNA(SUMIF('29'!$V:$V,$C233,'29'!$AB:$AB)),0,SUMIF('29'!$V:$V,$C233,'29'!$AB:$AB)))-IF($D233="","",IF(ISNA(SUMIF('29'!$B:$B,$D233,'29'!$L:$L)),0,SUMIF('29'!$B:$B,$D233,'29'!$L:$L)))))</f>
        <v/>
      </c>
      <c r="AI233" s="36" t="str">
        <f>IF($D233="","",(IF($C233="","",IF(ISNA(SUMIF('30'!$V:$V,$C233,'30'!$AB:$AB)),0,SUMIF('30'!$V:$V,$C233,'30'!$AB:$AB)))-IF($D233="","",IF(ISNA(SUMIF('30'!$B:$B,$D233,'30'!$L:$L)),0,SUMIF('30'!$B:$B,$D233,'30'!$L:$L)))))</f>
        <v/>
      </c>
      <c r="AJ233" s="36" t="str">
        <f>IF($D233="","",(IF($C233="","",IF(ISNA(SUMIF('31'!$V:$V,$C233,'31'!$AB:$AB)),0,SUMIF('31'!$V:$V,$C233,'31'!$AB:$AB)))-IF($D233="","",IF(ISNA(SUMIF('31'!$B:$B,$D233,'31'!$L:$L)),0,SUMIF('31'!$B:$B,$D233,'31'!$L:$L)))))</f>
        <v/>
      </c>
      <c r="AK233" s="37" t="str">
        <f t="shared" si="14"/>
        <v/>
      </c>
      <c r="AL233" s="33" t="str">
        <f t="shared" si="15"/>
        <v/>
      </c>
    </row>
    <row r="234" spans="1:38" ht="17.399999999999999" hidden="1">
      <c r="A234" s="20">
        <v>16</v>
      </c>
      <c r="C234" s="41" t="str">
        <f>IF(D234="","",VLOOKUP('CUADRO GENERADO'!D234,'BASE DATOS CONDUCTORES'!B:C,2,FALSE))</f>
        <v/>
      </c>
      <c r="D234" s="30" t="str">
        <f>IFERROR(VLOOKUP(A234,'BASE DATOS CONDUCTORES'!$Z$4:$AB$1001,3,FALSE),"")</f>
        <v/>
      </c>
      <c r="E234" s="36" t="str">
        <f>IF(ISNA(VLOOKUP(D234,SALDOS!B:C,2,FALSE)),"",VLOOKUP(D234,SALDOS!B:C,2,FALSE))</f>
        <v/>
      </c>
      <c r="F234" s="36" t="str">
        <f>IF($D234="","",(IF($C234="","",IF(ISNA(SUMIF('1'!$V:$V,$C234,'1'!$AB:$AB)),0,SUMIF('1'!$V:$V,$C234,'1'!$AB:$AB)))-IF($D234="","",IF(ISNA(SUMIF('1'!$B:$B,$D234,'1'!$L:$L)),0,SUMIF('1'!$B:$B,$D234,'1'!$L:$L)))))</f>
        <v/>
      </c>
      <c r="G234" s="36" t="str">
        <f>IF($D234="","",(IF($C234="","",IF(ISNA(SUMIF('2'!$V:$V,$C234,'2'!$AB:$AB)),0,SUMIF('2'!$V:$V,$C234,'2'!$AB:$AB)))-IF($D234="","",IF(ISNA(SUMIF('2'!$B:$B,$D234,'2'!$L:$L)),0,SUMIF('2'!$B:$B,$D234,'2'!$L:$L)))))</f>
        <v/>
      </c>
      <c r="H234" s="36" t="str">
        <f>IF($D234="","",(IF($C234="","",IF(ISNA(SUMIF('3'!$V:$V,$C234,'3'!$AB:$AB)),0,SUMIF('3'!$V:$V,$C234,'3'!$AB:$AB)))-IF($D234="","",IF(ISNA(SUMIF('3'!$B:$B,$D234,'3'!$L:$L)),0,SUMIF('3'!$B:$B,$D234,'3'!$L:$L)))))</f>
        <v/>
      </c>
      <c r="I234" s="36" t="str">
        <f>IF($D234="","",(IF($C234="","",IF(ISNA(SUMIF('4'!$V:$V,$C234,'4'!$AB:$AB)),0,SUMIF('4'!$V:$V,$C234,'4'!$AB:$AB)))-IF($D234="","",IF(ISNA(SUMIF('4'!$B:$B,$D234,'4'!$L:$L)),0,SUMIF('4'!$B:$B,$D234,'4'!$L:$L)))))</f>
        <v/>
      </c>
      <c r="J234" s="36" t="str">
        <f>IF($D234="","",(IF($C234="","",IF(ISNA(SUMIF('5'!$V:$V,$C234,'5'!$AB:$AB)),0,SUMIF('5'!$V:$V,$C234,'5'!$AB:$AB)))-IF($D234="","",IF(ISNA(SUMIF('5'!$B:$B,$D234,'5'!$L:$L)),0,SUMIF('5'!$B:$B,$D234,'5'!$L:$L)))))</f>
        <v/>
      </c>
      <c r="K234" s="36" t="str">
        <f>IF($D234="","",(IF($C234="","",IF(ISNA(SUMIF('6'!$V:$V,$C234,'6'!$AB:$AB)),0,SUMIF('6'!$V:$V,$C234,'6'!$AB:$AB)))-IF($D234="","",IF(ISNA(SUMIF('6'!$B:$B,$D234,'6'!$L:$L)),0,SUMIF('6'!$B:$B,$D234,'6'!$L:$L)))))</f>
        <v/>
      </c>
      <c r="L234" s="36" t="str">
        <f>IF($D234="","",(IF($C234="","",IF(ISNA(SUMIF('7'!$V:$V,$C234,'7'!$AB:$AB)),0,SUMIF('7'!$V:$V,$C234,'7'!$AB:$AB)))-IF($D234="","",IF(ISNA(SUMIF('7'!$B:$B,$D234,'7'!$L:$L)),0,SUMIF('7'!$B:$B,$D234,'7'!$L:$L)))))</f>
        <v/>
      </c>
      <c r="M234" s="36" t="str">
        <f>IF($D234="","",(IF($C234="","",IF(ISNA(SUMIF('8'!$V:$V,$C234,'8'!$AB:$AB)),0,SUMIF('8'!$V:$V,$C234,'8'!$AB:$AB)))-IF($D234="","",IF(ISNA(SUMIF('8'!$B:$B,$D234,'8'!$L:$L)),0,SUMIF('8'!$B:$B,$D234,'8'!$L:$L)))))</f>
        <v/>
      </c>
      <c r="N234" s="36" t="str">
        <f>IF($D234="","",(IF($C234="","",IF(ISNA(SUMIF('9'!$V:$V,$C234,'9'!$AB:$AB)),0,SUMIF('9'!$V:$V,$C234,'9'!$AB:$AB)))-IF($D234="","",IF(ISNA(SUMIF('9'!$B:$B,$D234,'9'!$L:$L)),0,SUMIF('9'!$B:$B,$D234,'9'!$L:$L)))))</f>
        <v/>
      </c>
      <c r="O234" s="36" t="str">
        <f>IF($D234="","",(IF($C234="","",IF(ISNA(SUMIF('10'!$V:$V,$C234,'10'!$AB:$AB)),0,SUMIF('10'!$V:$V,$C234,'10'!$AB:$AB)))-IF($D234="","",IF(ISNA(SUMIF('10'!$B:$B,$D234,'10'!$L:$L)),0,SUMIF('10'!$B:$B,$D234,'10'!$L:$L)))))</f>
        <v/>
      </c>
      <c r="P234" s="36" t="str">
        <f>IF($D234="","",(IF($C234="","",IF(ISNA(SUMIF('11'!$V:$V,$C234,'11'!$AB:$AB)),0,SUMIF('11'!$V:$V,$C234,'11'!$AB:$AB)))-IF($D234="","",IF(ISNA(SUMIF('11'!$B:$B,$D234,'11'!$L:$L)),0,SUMIF('11'!$B:$B,$D234,'11'!$L:$L)))))</f>
        <v/>
      </c>
      <c r="Q234" s="36" t="str">
        <f>IF($D234="","",(IF($C234="","",IF(ISNA(SUMIF('12'!$V:$V,$C234,'12'!$AB:$AB)),0,SUMIF('12'!$V:$V,$C234,'12'!$AB:$AB)))-IF($D234="","",IF(ISNA(SUMIF('12'!$B:$B,$D234,'12'!$L:$L)),0,SUMIF('12'!$B:$B,$D234,'12'!$L:$L)))))</f>
        <v/>
      </c>
      <c r="R234" s="36" t="str">
        <f>IF($D234="","",(IF($C234="","",IF(ISNA(SUMIF('13'!$V:$V,$C234,'13'!$AB:$AB)),0,SUMIF('13'!$V:$V,$C234,'13'!$AB:$AB)))-IF($D234="","",IF(ISNA(SUMIF('13'!$B:$B,$D234,'13'!$L:$L)),0,SUMIF('13'!$B:$B,$D234,'13'!$L:$L)))))</f>
        <v/>
      </c>
      <c r="S234" s="36" t="str">
        <f>IF($D234="","",(IF($C234="","",IF(ISNA(SUMIF('14'!$V:$V,$C234,'14'!$AB:$AB)),0,SUMIF('14'!$V:$V,$C234,'14'!$AB:$AB)))-IF($D234="","",IF(ISNA(SUMIF('14'!$B:$B,$D234,'14'!$L:$L)),0,SUMIF('14'!$B:$B,$D234,'14'!$L:$L)))))</f>
        <v/>
      </c>
      <c r="T234" s="36" t="str">
        <f>IF($D234="","",(IF($C234="","",IF(ISNA(SUMIF('15'!$V:$V,$C234,'15'!$AB:$AB)),0,SUMIF('15'!$V:$V,$C234,'15'!$AB:$AB)))-IF($D234="","",IF(ISNA(SUMIF('15'!$B:$B,$D234,'15'!$L:$L)),0,SUMIF('15'!$B:$B,$D234,'15'!$L:$L)))))</f>
        <v/>
      </c>
      <c r="U234" s="36" t="str">
        <f>IF($D234="","",(IF($C234="","",IF(ISNA(SUMIF('16'!$V:$V,$C234,'16'!$AB:$AB)),0,SUMIF('16'!$V:$V,$C234,'16'!$AB:$AB)))-IF($D234="","",IF(ISNA(SUMIF('16'!$B:$B,$D234,'16'!$L:$L)),0,SUMIF('16'!$B:$B,$D234,'16'!$L:$L)))))</f>
        <v/>
      </c>
      <c r="V234" s="36" t="str">
        <f>IF($D234="","",(IF($C234="","",IF(ISNA(SUMIF('17'!$V:$V,$C234,'17'!$AB:$AB)),0,SUMIF('17'!$V:$V,$C234,'17'!$AB:$AB)))-IF($D234="","",IF(ISNA(SUMIF('17'!$B:$B,$D234,'17'!$L:$L)),0,SUMIF('17'!$B:$B,$D234,'17'!$L:$L)))))</f>
        <v/>
      </c>
      <c r="W234" s="36" t="str">
        <f>IF($D234="","",(IF($C234="","",IF(ISNA(SUMIF('18'!$V:$V,$C234,'18'!$AB:$AB)),0,SUMIF('18'!$V:$V,$C234,'18'!$AB:$AB)))-IF($D234="","",IF(ISNA(SUMIF('18'!$B:$B,$D234,'18'!$L:$L)),0,SUMIF('18'!$B:$B,$D234,'18'!$L:$L)))))</f>
        <v/>
      </c>
      <c r="X234" s="36" t="str">
        <f>IF($D234="","",(IF($C234="","",IF(ISNA(SUMIF('19'!$V:$V,$C234,'19'!$AB:$AB)),0,SUMIF('19'!$V:$V,$C234,'19'!$AB:$AB)))-IF($D234="","",IF(ISNA(SUMIF('19'!$B:$B,$D234,'19'!$L:$L)),0,SUMIF('19'!$B:$B,$D234,'19'!$L:$L)))))</f>
        <v/>
      </c>
      <c r="Y234" s="36" t="str">
        <f>IF($D234="","",(IF($C234="","",IF(ISNA(SUMIF('20'!$V:$V,$C234,'20'!$AB:$AB)),0,SUMIF('20'!$V:$V,$C234,'20'!$AB:$AB)))-IF($D234="","",IF(ISNA(SUMIF('20'!$B:$B,$D234,'20'!$L:$L)),0,SUMIF('20'!$B:$B,$D234,'20'!$L:$L)))))</f>
        <v/>
      </c>
      <c r="Z234" s="36" t="str">
        <f>IF($D234="","",(IF($C234="","",IF(ISNA(SUMIF('21'!$V:$V,$C234,'21'!$AB:$AB)),0,SUMIF('21'!$V:$V,$C234,'21'!$AB:$AB)))-IF($D234="","",IF(ISNA(SUMIF('21'!$B:$B,$D234,'21'!$L:$L)),0,SUMIF('21'!$B:$B,$D234,'21'!$L:$L)))))</f>
        <v/>
      </c>
      <c r="AA234" s="36" t="str">
        <f>IF($D234="","",(IF($C234="","",IF(ISNA(SUMIF('22'!$V:$V,$C234,'22'!$AB:$AB)),0,SUMIF('22'!$V:$V,$C234,'22'!$AB:$AB)))-IF($D234="","",IF(ISNA(SUMIF('22'!$B:$B,$D234,'22'!$L:$L)),0,SUMIF('22'!$B:$B,$D234,'22'!$L:$L)))))</f>
        <v/>
      </c>
      <c r="AB234" s="36" t="str">
        <f>IF($D234="","",(IF($C234="","",IF(ISNA(SUMIF('23'!$V:$V,$C234,'23'!$AB:$AB)),0,SUMIF('23'!$V:$V,$C234,'23'!$AB:$AB)))-IF($D234="","",IF(ISNA(SUMIF('23'!$B:$B,$D234,'23'!$L:$L)),0,SUMIF('23'!$B:$B,$D234,'23'!$L:$L)))))</f>
        <v/>
      </c>
      <c r="AC234" s="36" t="str">
        <f>IF($D234="","",(IF($C234="","",IF(ISNA(SUMIF('24'!$V:$V,$C234,'24'!$AB:$AB)),0,SUMIF('24'!$V:$V,$C234,'24'!$AB:$AB)))-IF($D234="","",IF(ISNA(SUMIF('24'!$B:$B,$D234,'24'!$L:$L)),0,SUMIF('24'!$B:$B,$D234,'24'!$L:$L)))))</f>
        <v/>
      </c>
      <c r="AD234" s="36" t="str">
        <f>IF($D234="","",(IF($C234="","",IF(ISNA(SUMIF('25'!$V:$V,$C234,'25'!$AB:$AB)),0,SUMIF('25'!$V:$V,$C234,'25'!$AB:$AB)))-IF($D234="","",IF(ISNA(SUMIF('25'!$B:$B,$D234,'25'!$L:$L)),0,SUMIF('25'!$B:$B,$D234,'25'!$L:$L)))))</f>
        <v/>
      </c>
      <c r="AE234" s="36" t="str">
        <f>IF($D234="","",(IF($C234="","",IF(ISNA(SUMIF('26'!$V:$V,$C234,'26'!$AB:$AB)),0,SUMIF('26'!$V:$V,$C234,'26'!$AB:$AB)))-IF($D234="","",IF(ISNA(SUMIF('26'!$B:$B,$D234,'26'!$L:$L)),0,SUMIF('26'!$B:$B,$D234,'26'!$L:$L)))))</f>
        <v/>
      </c>
      <c r="AF234" s="36" t="str">
        <f>IF($D234="","",(IF($C234="","",IF(ISNA(SUMIF('27'!$V:$V,$C234,'27'!$AB:$AB)),0,SUMIF('27'!$V:$V,$C234,'27'!$AB:$AB)))-IF($D234="","",IF(ISNA(SUMIF('27'!$B:$B,$D234,'27'!$L:$L)),0,SUMIF('27'!$B:$B,$D234,'27'!$L:$L)))))</f>
        <v/>
      </c>
      <c r="AG234" s="36" t="str">
        <f>IF($D234="","",(IF($C234="","",IF(ISNA(SUMIF('28'!$V:$V,$C234,'28'!$AB:$AB)),0,SUMIF('28'!$V:$V,$C234,'28'!$AB:$AB)))-IF($D234="","",IF(ISNA(SUMIF('28'!$B:$B,$D234,'28'!$L:$L)),0,SUMIF('28'!$B:$B,$D234,'28'!$L:$L)))))</f>
        <v/>
      </c>
      <c r="AH234" s="36" t="str">
        <f>IF($D234="","",(IF($C234="","",IF(ISNA(SUMIF('29'!$V:$V,$C234,'29'!$AB:$AB)),0,SUMIF('29'!$V:$V,$C234,'29'!$AB:$AB)))-IF($D234="","",IF(ISNA(SUMIF('29'!$B:$B,$D234,'29'!$L:$L)),0,SUMIF('29'!$B:$B,$D234,'29'!$L:$L)))))</f>
        <v/>
      </c>
      <c r="AI234" s="36" t="str">
        <f>IF($D234="","",(IF($C234="","",IF(ISNA(SUMIF('30'!$V:$V,$C234,'30'!$AB:$AB)),0,SUMIF('30'!$V:$V,$C234,'30'!$AB:$AB)))-IF($D234="","",IF(ISNA(SUMIF('30'!$B:$B,$D234,'30'!$L:$L)),0,SUMIF('30'!$B:$B,$D234,'30'!$L:$L)))))</f>
        <v/>
      </c>
      <c r="AJ234" s="36" t="str">
        <f>IF($D234="","",(IF($C234="","",IF(ISNA(SUMIF('31'!$V:$V,$C234,'31'!$AB:$AB)),0,SUMIF('31'!$V:$V,$C234,'31'!$AB:$AB)))-IF($D234="","",IF(ISNA(SUMIF('31'!$B:$B,$D234,'31'!$L:$L)),0,SUMIF('31'!$B:$B,$D234,'31'!$L:$L)))))</f>
        <v/>
      </c>
      <c r="AK234" s="37" t="str">
        <f t="shared" si="14"/>
        <v/>
      </c>
      <c r="AL234" s="33" t="str">
        <f t="shared" si="15"/>
        <v/>
      </c>
    </row>
    <row r="235" spans="1:38" ht="17.399999999999999" hidden="1">
      <c r="A235" s="20">
        <v>17</v>
      </c>
      <c r="C235" s="41" t="str">
        <f>IF(D235="","",VLOOKUP('CUADRO GENERADO'!D235,'BASE DATOS CONDUCTORES'!B:C,2,FALSE))</f>
        <v/>
      </c>
      <c r="D235" s="30" t="str">
        <f>IFERROR(VLOOKUP(A235,'BASE DATOS CONDUCTORES'!$Z$4:$AB$1001,3,FALSE),"")</f>
        <v/>
      </c>
      <c r="E235" s="36" t="str">
        <f>IF(ISNA(VLOOKUP(D235,SALDOS!B:C,2,FALSE)),"",VLOOKUP(D235,SALDOS!B:C,2,FALSE))</f>
        <v/>
      </c>
      <c r="F235" s="36" t="str">
        <f>IF($D235="","",(IF($C235="","",IF(ISNA(SUMIF('1'!$V:$V,$C235,'1'!$AB:$AB)),0,SUMIF('1'!$V:$V,$C235,'1'!$AB:$AB)))-IF($D235="","",IF(ISNA(SUMIF('1'!$B:$B,$D235,'1'!$L:$L)),0,SUMIF('1'!$B:$B,$D235,'1'!$L:$L)))))</f>
        <v/>
      </c>
      <c r="G235" s="36" t="str">
        <f>IF($D235="","",(IF($C235="","",IF(ISNA(SUMIF('2'!$V:$V,$C235,'2'!$AB:$AB)),0,SUMIF('2'!$V:$V,$C235,'2'!$AB:$AB)))-IF($D235="","",IF(ISNA(SUMIF('2'!$B:$B,$D235,'2'!$L:$L)),0,SUMIF('2'!$B:$B,$D235,'2'!$L:$L)))))</f>
        <v/>
      </c>
      <c r="H235" s="36" t="str">
        <f>IF($D235="","",(IF($C235="","",IF(ISNA(SUMIF('3'!$V:$V,$C235,'3'!$AB:$AB)),0,SUMIF('3'!$V:$V,$C235,'3'!$AB:$AB)))-IF($D235="","",IF(ISNA(SUMIF('3'!$B:$B,$D235,'3'!$L:$L)),0,SUMIF('3'!$B:$B,$D235,'3'!$L:$L)))))</f>
        <v/>
      </c>
      <c r="I235" s="36" t="str">
        <f>IF($D235="","",(IF($C235="","",IF(ISNA(SUMIF('4'!$V:$V,$C235,'4'!$AB:$AB)),0,SUMIF('4'!$V:$V,$C235,'4'!$AB:$AB)))-IF($D235="","",IF(ISNA(SUMIF('4'!$B:$B,$D235,'4'!$L:$L)),0,SUMIF('4'!$B:$B,$D235,'4'!$L:$L)))))</f>
        <v/>
      </c>
      <c r="J235" s="36" t="str">
        <f>IF($D235="","",(IF($C235="","",IF(ISNA(SUMIF('5'!$V:$V,$C235,'5'!$AB:$AB)),0,SUMIF('5'!$V:$V,$C235,'5'!$AB:$AB)))-IF($D235="","",IF(ISNA(SUMIF('5'!$B:$B,$D235,'5'!$L:$L)),0,SUMIF('5'!$B:$B,$D235,'5'!$L:$L)))))</f>
        <v/>
      </c>
      <c r="K235" s="36" t="str">
        <f>IF($D235="","",(IF($C235="","",IF(ISNA(SUMIF('6'!$V:$V,$C235,'6'!$AB:$AB)),0,SUMIF('6'!$V:$V,$C235,'6'!$AB:$AB)))-IF($D235="","",IF(ISNA(SUMIF('6'!$B:$B,$D235,'6'!$L:$L)),0,SUMIF('6'!$B:$B,$D235,'6'!$L:$L)))))</f>
        <v/>
      </c>
      <c r="L235" s="36" t="str">
        <f>IF($D235="","",(IF($C235="","",IF(ISNA(SUMIF('7'!$V:$V,$C235,'7'!$AB:$AB)),0,SUMIF('7'!$V:$V,$C235,'7'!$AB:$AB)))-IF($D235="","",IF(ISNA(SUMIF('7'!$B:$B,$D235,'7'!$L:$L)),0,SUMIF('7'!$B:$B,$D235,'7'!$L:$L)))))</f>
        <v/>
      </c>
      <c r="M235" s="36" t="str">
        <f>IF($D235="","",(IF($C235="","",IF(ISNA(SUMIF('8'!$V:$V,$C235,'8'!$AB:$AB)),0,SUMIF('8'!$V:$V,$C235,'8'!$AB:$AB)))-IF($D235="","",IF(ISNA(SUMIF('8'!$B:$B,$D235,'8'!$L:$L)),0,SUMIF('8'!$B:$B,$D235,'8'!$L:$L)))))</f>
        <v/>
      </c>
      <c r="N235" s="36" t="str">
        <f>IF($D235="","",(IF($C235="","",IF(ISNA(SUMIF('9'!$V:$V,$C235,'9'!$AB:$AB)),0,SUMIF('9'!$V:$V,$C235,'9'!$AB:$AB)))-IF($D235="","",IF(ISNA(SUMIF('9'!$B:$B,$D235,'9'!$L:$L)),0,SUMIF('9'!$B:$B,$D235,'9'!$L:$L)))))</f>
        <v/>
      </c>
      <c r="O235" s="36" t="str">
        <f>IF($D235="","",(IF($C235="","",IF(ISNA(SUMIF('10'!$V:$V,$C235,'10'!$AB:$AB)),0,SUMIF('10'!$V:$V,$C235,'10'!$AB:$AB)))-IF($D235="","",IF(ISNA(SUMIF('10'!$B:$B,$D235,'10'!$L:$L)),0,SUMIF('10'!$B:$B,$D235,'10'!$L:$L)))))</f>
        <v/>
      </c>
      <c r="P235" s="36" t="str">
        <f>IF($D235="","",(IF($C235="","",IF(ISNA(SUMIF('11'!$V:$V,$C235,'11'!$AB:$AB)),0,SUMIF('11'!$V:$V,$C235,'11'!$AB:$AB)))-IF($D235="","",IF(ISNA(SUMIF('11'!$B:$B,$D235,'11'!$L:$L)),0,SUMIF('11'!$B:$B,$D235,'11'!$L:$L)))))</f>
        <v/>
      </c>
      <c r="Q235" s="36" t="str">
        <f>IF($D235="","",(IF($C235="","",IF(ISNA(SUMIF('12'!$V:$V,$C235,'12'!$AB:$AB)),0,SUMIF('12'!$V:$V,$C235,'12'!$AB:$AB)))-IF($D235="","",IF(ISNA(SUMIF('12'!$B:$B,$D235,'12'!$L:$L)),0,SUMIF('12'!$B:$B,$D235,'12'!$L:$L)))))</f>
        <v/>
      </c>
      <c r="R235" s="36" t="str">
        <f>IF($D235="","",(IF($C235="","",IF(ISNA(SUMIF('13'!$V:$V,$C235,'13'!$AB:$AB)),0,SUMIF('13'!$V:$V,$C235,'13'!$AB:$AB)))-IF($D235="","",IF(ISNA(SUMIF('13'!$B:$B,$D235,'13'!$L:$L)),0,SUMIF('13'!$B:$B,$D235,'13'!$L:$L)))))</f>
        <v/>
      </c>
      <c r="S235" s="36" t="str">
        <f>IF($D235="","",(IF($C235="","",IF(ISNA(SUMIF('14'!$V:$V,$C235,'14'!$AB:$AB)),0,SUMIF('14'!$V:$V,$C235,'14'!$AB:$AB)))-IF($D235="","",IF(ISNA(SUMIF('14'!$B:$B,$D235,'14'!$L:$L)),0,SUMIF('14'!$B:$B,$D235,'14'!$L:$L)))))</f>
        <v/>
      </c>
      <c r="T235" s="36" t="str">
        <f>IF($D235="","",(IF($C235="","",IF(ISNA(SUMIF('15'!$V:$V,$C235,'15'!$AB:$AB)),0,SUMIF('15'!$V:$V,$C235,'15'!$AB:$AB)))-IF($D235="","",IF(ISNA(SUMIF('15'!$B:$B,$D235,'15'!$L:$L)),0,SUMIF('15'!$B:$B,$D235,'15'!$L:$L)))))</f>
        <v/>
      </c>
      <c r="U235" s="36" t="str">
        <f>IF($D235="","",(IF($C235="","",IF(ISNA(SUMIF('16'!$V:$V,$C235,'16'!$AB:$AB)),0,SUMIF('16'!$V:$V,$C235,'16'!$AB:$AB)))-IF($D235="","",IF(ISNA(SUMIF('16'!$B:$B,$D235,'16'!$L:$L)),0,SUMIF('16'!$B:$B,$D235,'16'!$L:$L)))))</f>
        <v/>
      </c>
      <c r="V235" s="36" t="str">
        <f>IF($D235="","",(IF($C235="","",IF(ISNA(SUMIF('17'!$V:$V,$C235,'17'!$AB:$AB)),0,SUMIF('17'!$V:$V,$C235,'17'!$AB:$AB)))-IF($D235="","",IF(ISNA(SUMIF('17'!$B:$B,$D235,'17'!$L:$L)),0,SUMIF('17'!$B:$B,$D235,'17'!$L:$L)))))</f>
        <v/>
      </c>
      <c r="W235" s="36" t="str">
        <f>IF($D235="","",(IF($C235="","",IF(ISNA(SUMIF('18'!$V:$V,$C235,'18'!$AB:$AB)),0,SUMIF('18'!$V:$V,$C235,'18'!$AB:$AB)))-IF($D235="","",IF(ISNA(SUMIF('18'!$B:$B,$D235,'18'!$L:$L)),0,SUMIF('18'!$B:$B,$D235,'18'!$L:$L)))))</f>
        <v/>
      </c>
      <c r="X235" s="36" t="str">
        <f>IF($D235="","",(IF($C235="","",IF(ISNA(SUMIF('19'!$V:$V,$C235,'19'!$AB:$AB)),0,SUMIF('19'!$V:$V,$C235,'19'!$AB:$AB)))-IF($D235="","",IF(ISNA(SUMIF('19'!$B:$B,$D235,'19'!$L:$L)),0,SUMIF('19'!$B:$B,$D235,'19'!$L:$L)))))</f>
        <v/>
      </c>
      <c r="Y235" s="36" t="str">
        <f>IF($D235="","",(IF($C235="","",IF(ISNA(SUMIF('20'!$V:$V,$C235,'20'!$AB:$AB)),0,SUMIF('20'!$V:$V,$C235,'20'!$AB:$AB)))-IF($D235="","",IF(ISNA(SUMIF('20'!$B:$B,$D235,'20'!$L:$L)),0,SUMIF('20'!$B:$B,$D235,'20'!$L:$L)))))</f>
        <v/>
      </c>
      <c r="Z235" s="36" t="str">
        <f>IF($D235="","",(IF($C235="","",IF(ISNA(SUMIF('21'!$V:$V,$C235,'21'!$AB:$AB)),0,SUMIF('21'!$V:$V,$C235,'21'!$AB:$AB)))-IF($D235="","",IF(ISNA(SUMIF('21'!$B:$B,$D235,'21'!$L:$L)),0,SUMIF('21'!$B:$B,$D235,'21'!$L:$L)))))</f>
        <v/>
      </c>
      <c r="AA235" s="36" t="str">
        <f>IF($D235="","",(IF($C235="","",IF(ISNA(SUMIF('22'!$V:$V,$C235,'22'!$AB:$AB)),0,SUMIF('22'!$V:$V,$C235,'22'!$AB:$AB)))-IF($D235="","",IF(ISNA(SUMIF('22'!$B:$B,$D235,'22'!$L:$L)),0,SUMIF('22'!$B:$B,$D235,'22'!$L:$L)))))</f>
        <v/>
      </c>
      <c r="AB235" s="36" t="str">
        <f>IF($D235="","",(IF($C235="","",IF(ISNA(SUMIF('23'!$V:$V,$C235,'23'!$AB:$AB)),0,SUMIF('23'!$V:$V,$C235,'23'!$AB:$AB)))-IF($D235="","",IF(ISNA(SUMIF('23'!$B:$B,$D235,'23'!$L:$L)),0,SUMIF('23'!$B:$B,$D235,'23'!$L:$L)))))</f>
        <v/>
      </c>
      <c r="AC235" s="36" t="str">
        <f>IF($D235="","",(IF($C235="","",IF(ISNA(SUMIF('24'!$V:$V,$C235,'24'!$AB:$AB)),0,SUMIF('24'!$V:$V,$C235,'24'!$AB:$AB)))-IF($D235="","",IF(ISNA(SUMIF('24'!$B:$B,$D235,'24'!$L:$L)),0,SUMIF('24'!$B:$B,$D235,'24'!$L:$L)))))</f>
        <v/>
      </c>
      <c r="AD235" s="36" t="str">
        <f>IF($D235="","",(IF($C235="","",IF(ISNA(SUMIF('25'!$V:$V,$C235,'25'!$AB:$AB)),0,SUMIF('25'!$V:$V,$C235,'25'!$AB:$AB)))-IF($D235="","",IF(ISNA(SUMIF('25'!$B:$B,$D235,'25'!$L:$L)),0,SUMIF('25'!$B:$B,$D235,'25'!$L:$L)))))</f>
        <v/>
      </c>
      <c r="AE235" s="36" t="str">
        <f>IF($D235="","",(IF($C235="","",IF(ISNA(SUMIF('26'!$V:$V,$C235,'26'!$AB:$AB)),0,SUMIF('26'!$V:$V,$C235,'26'!$AB:$AB)))-IF($D235="","",IF(ISNA(SUMIF('26'!$B:$B,$D235,'26'!$L:$L)),0,SUMIF('26'!$B:$B,$D235,'26'!$L:$L)))))</f>
        <v/>
      </c>
      <c r="AF235" s="36" t="str">
        <f>IF($D235="","",(IF($C235="","",IF(ISNA(SUMIF('27'!$V:$V,$C235,'27'!$AB:$AB)),0,SUMIF('27'!$V:$V,$C235,'27'!$AB:$AB)))-IF($D235="","",IF(ISNA(SUMIF('27'!$B:$B,$D235,'27'!$L:$L)),0,SUMIF('27'!$B:$B,$D235,'27'!$L:$L)))))</f>
        <v/>
      </c>
      <c r="AG235" s="36" t="str">
        <f>IF($D235="","",(IF($C235="","",IF(ISNA(SUMIF('28'!$V:$V,$C235,'28'!$AB:$AB)),0,SUMIF('28'!$V:$V,$C235,'28'!$AB:$AB)))-IF($D235="","",IF(ISNA(SUMIF('28'!$B:$B,$D235,'28'!$L:$L)),0,SUMIF('28'!$B:$B,$D235,'28'!$L:$L)))))</f>
        <v/>
      </c>
      <c r="AH235" s="36" t="str">
        <f>IF($D235="","",(IF($C235="","",IF(ISNA(SUMIF('29'!$V:$V,$C235,'29'!$AB:$AB)),0,SUMIF('29'!$V:$V,$C235,'29'!$AB:$AB)))-IF($D235="","",IF(ISNA(SUMIF('29'!$B:$B,$D235,'29'!$L:$L)),0,SUMIF('29'!$B:$B,$D235,'29'!$L:$L)))))</f>
        <v/>
      </c>
      <c r="AI235" s="36" t="str">
        <f>IF($D235="","",(IF($C235="","",IF(ISNA(SUMIF('30'!$V:$V,$C235,'30'!$AB:$AB)),0,SUMIF('30'!$V:$V,$C235,'30'!$AB:$AB)))-IF($D235="","",IF(ISNA(SUMIF('30'!$B:$B,$D235,'30'!$L:$L)),0,SUMIF('30'!$B:$B,$D235,'30'!$L:$L)))))</f>
        <v/>
      </c>
      <c r="AJ235" s="36" t="str">
        <f>IF($D235="","",(IF($C235="","",IF(ISNA(SUMIF('31'!$V:$V,$C235,'31'!$AB:$AB)),0,SUMIF('31'!$V:$V,$C235,'31'!$AB:$AB)))-IF($D235="","",IF(ISNA(SUMIF('31'!$B:$B,$D235,'31'!$L:$L)),0,SUMIF('31'!$B:$B,$D235,'31'!$L:$L)))))</f>
        <v/>
      </c>
      <c r="AK235" s="37" t="str">
        <f t="shared" si="14"/>
        <v/>
      </c>
      <c r="AL235" s="33" t="str">
        <f t="shared" si="15"/>
        <v/>
      </c>
    </row>
    <row r="236" spans="1:38" ht="17.399999999999999" hidden="1">
      <c r="A236" s="20">
        <v>18</v>
      </c>
      <c r="C236" s="41" t="str">
        <f>IF(D236="","",VLOOKUP('CUADRO GENERADO'!D236,'BASE DATOS CONDUCTORES'!B:C,2,FALSE))</f>
        <v/>
      </c>
      <c r="D236" s="30" t="str">
        <f>IFERROR(VLOOKUP(A236,'BASE DATOS CONDUCTORES'!$Z$4:$AB$1001,3,FALSE),"")</f>
        <v/>
      </c>
      <c r="E236" s="36" t="str">
        <f>IF(ISNA(VLOOKUP(D236,SALDOS!B:C,2,FALSE)),"",VLOOKUP(D236,SALDOS!B:C,2,FALSE))</f>
        <v/>
      </c>
      <c r="F236" s="36" t="str">
        <f>IF($D236="","",(IF($C236="","",IF(ISNA(SUMIF('1'!$V:$V,$C236,'1'!$AB:$AB)),0,SUMIF('1'!$V:$V,$C236,'1'!$AB:$AB)))-IF($D236="","",IF(ISNA(SUMIF('1'!$B:$B,$D236,'1'!$L:$L)),0,SUMIF('1'!$B:$B,$D236,'1'!$L:$L)))))</f>
        <v/>
      </c>
      <c r="G236" s="36" t="str">
        <f>IF($D236="","",(IF($C236="","",IF(ISNA(SUMIF('2'!$V:$V,$C236,'2'!$AB:$AB)),0,SUMIF('2'!$V:$V,$C236,'2'!$AB:$AB)))-IF($D236="","",IF(ISNA(SUMIF('2'!$B:$B,$D236,'2'!$L:$L)),0,SUMIF('2'!$B:$B,$D236,'2'!$L:$L)))))</f>
        <v/>
      </c>
      <c r="H236" s="36" t="str">
        <f>IF($D236="","",(IF($C236="","",IF(ISNA(SUMIF('3'!$V:$V,$C236,'3'!$AB:$AB)),0,SUMIF('3'!$V:$V,$C236,'3'!$AB:$AB)))-IF($D236="","",IF(ISNA(SUMIF('3'!$B:$B,$D236,'3'!$L:$L)),0,SUMIF('3'!$B:$B,$D236,'3'!$L:$L)))))</f>
        <v/>
      </c>
      <c r="I236" s="36" t="str">
        <f>IF($D236="","",(IF($C236="","",IF(ISNA(SUMIF('4'!$V:$V,$C236,'4'!$AB:$AB)),0,SUMIF('4'!$V:$V,$C236,'4'!$AB:$AB)))-IF($D236="","",IF(ISNA(SUMIF('4'!$B:$B,$D236,'4'!$L:$L)),0,SUMIF('4'!$B:$B,$D236,'4'!$L:$L)))))</f>
        <v/>
      </c>
      <c r="J236" s="36" t="str">
        <f>IF($D236="","",(IF($C236="","",IF(ISNA(SUMIF('5'!$V:$V,$C236,'5'!$AB:$AB)),0,SUMIF('5'!$V:$V,$C236,'5'!$AB:$AB)))-IF($D236="","",IF(ISNA(SUMIF('5'!$B:$B,$D236,'5'!$L:$L)),0,SUMIF('5'!$B:$B,$D236,'5'!$L:$L)))))</f>
        <v/>
      </c>
      <c r="K236" s="36" t="str">
        <f>IF($D236="","",(IF($C236="","",IF(ISNA(SUMIF('6'!$V:$V,$C236,'6'!$AB:$AB)),0,SUMIF('6'!$V:$V,$C236,'6'!$AB:$AB)))-IF($D236="","",IF(ISNA(SUMIF('6'!$B:$B,$D236,'6'!$L:$L)),0,SUMIF('6'!$B:$B,$D236,'6'!$L:$L)))))</f>
        <v/>
      </c>
      <c r="L236" s="36" t="str">
        <f>IF($D236="","",(IF($C236="","",IF(ISNA(SUMIF('7'!$V:$V,$C236,'7'!$AB:$AB)),0,SUMIF('7'!$V:$V,$C236,'7'!$AB:$AB)))-IF($D236="","",IF(ISNA(SUMIF('7'!$B:$B,$D236,'7'!$L:$L)),0,SUMIF('7'!$B:$B,$D236,'7'!$L:$L)))))</f>
        <v/>
      </c>
      <c r="M236" s="36" t="str">
        <f>IF($D236="","",(IF($C236="","",IF(ISNA(SUMIF('8'!$V:$V,$C236,'8'!$AB:$AB)),0,SUMIF('8'!$V:$V,$C236,'8'!$AB:$AB)))-IF($D236="","",IF(ISNA(SUMIF('8'!$B:$B,$D236,'8'!$L:$L)),0,SUMIF('8'!$B:$B,$D236,'8'!$L:$L)))))</f>
        <v/>
      </c>
      <c r="N236" s="36" t="str">
        <f>IF($D236="","",(IF($C236="","",IF(ISNA(SUMIF('9'!$V:$V,$C236,'9'!$AB:$AB)),0,SUMIF('9'!$V:$V,$C236,'9'!$AB:$AB)))-IF($D236="","",IF(ISNA(SUMIF('9'!$B:$B,$D236,'9'!$L:$L)),0,SUMIF('9'!$B:$B,$D236,'9'!$L:$L)))))</f>
        <v/>
      </c>
      <c r="O236" s="36" t="str">
        <f>IF($D236="","",(IF($C236="","",IF(ISNA(SUMIF('10'!$V:$V,$C236,'10'!$AB:$AB)),0,SUMIF('10'!$V:$V,$C236,'10'!$AB:$AB)))-IF($D236="","",IF(ISNA(SUMIF('10'!$B:$B,$D236,'10'!$L:$L)),0,SUMIF('10'!$B:$B,$D236,'10'!$L:$L)))))</f>
        <v/>
      </c>
      <c r="P236" s="36" t="str">
        <f>IF($D236="","",(IF($C236="","",IF(ISNA(SUMIF('11'!$V:$V,$C236,'11'!$AB:$AB)),0,SUMIF('11'!$V:$V,$C236,'11'!$AB:$AB)))-IF($D236="","",IF(ISNA(SUMIF('11'!$B:$B,$D236,'11'!$L:$L)),0,SUMIF('11'!$B:$B,$D236,'11'!$L:$L)))))</f>
        <v/>
      </c>
      <c r="Q236" s="36" t="str">
        <f>IF($D236="","",(IF($C236="","",IF(ISNA(SUMIF('12'!$V:$V,$C236,'12'!$AB:$AB)),0,SUMIF('12'!$V:$V,$C236,'12'!$AB:$AB)))-IF($D236="","",IF(ISNA(SUMIF('12'!$B:$B,$D236,'12'!$L:$L)),0,SUMIF('12'!$B:$B,$D236,'12'!$L:$L)))))</f>
        <v/>
      </c>
      <c r="R236" s="36" t="str">
        <f>IF($D236="","",(IF($C236="","",IF(ISNA(SUMIF('13'!$V:$V,$C236,'13'!$AB:$AB)),0,SUMIF('13'!$V:$V,$C236,'13'!$AB:$AB)))-IF($D236="","",IF(ISNA(SUMIF('13'!$B:$B,$D236,'13'!$L:$L)),0,SUMIF('13'!$B:$B,$D236,'13'!$L:$L)))))</f>
        <v/>
      </c>
      <c r="S236" s="36" t="str">
        <f>IF($D236="","",(IF($C236="","",IF(ISNA(SUMIF('14'!$V:$V,$C236,'14'!$AB:$AB)),0,SUMIF('14'!$V:$V,$C236,'14'!$AB:$AB)))-IF($D236="","",IF(ISNA(SUMIF('14'!$B:$B,$D236,'14'!$L:$L)),0,SUMIF('14'!$B:$B,$D236,'14'!$L:$L)))))</f>
        <v/>
      </c>
      <c r="T236" s="36" t="str">
        <f>IF($D236="","",(IF($C236="","",IF(ISNA(SUMIF('15'!$V:$V,$C236,'15'!$AB:$AB)),0,SUMIF('15'!$V:$V,$C236,'15'!$AB:$AB)))-IF($D236="","",IF(ISNA(SUMIF('15'!$B:$B,$D236,'15'!$L:$L)),0,SUMIF('15'!$B:$B,$D236,'15'!$L:$L)))))</f>
        <v/>
      </c>
      <c r="U236" s="36" t="str">
        <f>IF($D236="","",(IF($C236="","",IF(ISNA(SUMIF('16'!$V:$V,$C236,'16'!$AB:$AB)),0,SUMIF('16'!$V:$V,$C236,'16'!$AB:$AB)))-IF($D236="","",IF(ISNA(SUMIF('16'!$B:$B,$D236,'16'!$L:$L)),0,SUMIF('16'!$B:$B,$D236,'16'!$L:$L)))))</f>
        <v/>
      </c>
      <c r="V236" s="36" t="str">
        <f>IF($D236="","",(IF($C236="","",IF(ISNA(SUMIF('17'!$V:$V,$C236,'17'!$AB:$AB)),0,SUMIF('17'!$V:$V,$C236,'17'!$AB:$AB)))-IF($D236="","",IF(ISNA(SUMIF('17'!$B:$B,$D236,'17'!$L:$L)),0,SUMIF('17'!$B:$B,$D236,'17'!$L:$L)))))</f>
        <v/>
      </c>
      <c r="W236" s="36" t="str">
        <f>IF($D236="","",(IF($C236="","",IF(ISNA(SUMIF('18'!$V:$V,$C236,'18'!$AB:$AB)),0,SUMIF('18'!$V:$V,$C236,'18'!$AB:$AB)))-IF($D236="","",IF(ISNA(SUMIF('18'!$B:$B,$D236,'18'!$L:$L)),0,SUMIF('18'!$B:$B,$D236,'18'!$L:$L)))))</f>
        <v/>
      </c>
      <c r="X236" s="36" t="str">
        <f>IF($D236="","",(IF($C236="","",IF(ISNA(SUMIF('19'!$V:$V,$C236,'19'!$AB:$AB)),0,SUMIF('19'!$V:$V,$C236,'19'!$AB:$AB)))-IF($D236="","",IF(ISNA(SUMIF('19'!$B:$B,$D236,'19'!$L:$L)),0,SUMIF('19'!$B:$B,$D236,'19'!$L:$L)))))</f>
        <v/>
      </c>
      <c r="Y236" s="36" t="str">
        <f>IF($D236="","",(IF($C236="","",IF(ISNA(SUMIF('20'!$V:$V,$C236,'20'!$AB:$AB)),0,SUMIF('20'!$V:$V,$C236,'20'!$AB:$AB)))-IF($D236="","",IF(ISNA(SUMIF('20'!$B:$B,$D236,'20'!$L:$L)),0,SUMIF('20'!$B:$B,$D236,'20'!$L:$L)))))</f>
        <v/>
      </c>
      <c r="Z236" s="36" t="str">
        <f>IF($D236="","",(IF($C236="","",IF(ISNA(SUMIF('21'!$V:$V,$C236,'21'!$AB:$AB)),0,SUMIF('21'!$V:$V,$C236,'21'!$AB:$AB)))-IF($D236="","",IF(ISNA(SUMIF('21'!$B:$B,$D236,'21'!$L:$L)),0,SUMIF('21'!$B:$B,$D236,'21'!$L:$L)))))</f>
        <v/>
      </c>
      <c r="AA236" s="36" t="str">
        <f>IF($D236="","",(IF($C236="","",IF(ISNA(SUMIF('22'!$V:$V,$C236,'22'!$AB:$AB)),0,SUMIF('22'!$V:$V,$C236,'22'!$AB:$AB)))-IF($D236="","",IF(ISNA(SUMIF('22'!$B:$B,$D236,'22'!$L:$L)),0,SUMIF('22'!$B:$B,$D236,'22'!$L:$L)))))</f>
        <v/>
      </c>
      <c r="AB236" s="36" t="str">
        <f>IF($D236="","",(IF($C236="","",IF(ISNA(SUMIF('23'!$V:$V,$C236,'23'!$AB:$AB)),0,SUMIF('23'!$V:$V,$C236,'23'!$AB:$AB)))-IF($D236="","",IF(ISNA(SUMIF('23'!$B:$B,$D236,'23'!$L:$L)),0,SUMIF('23'!$B:$B,$D236,'23'!$L:$L)))))</f>
        <v/>
      </c>
      <c r="AC236" s="36" t="str">
        <f>IF($D236="","",(IF($C236="","",IF(ISNA(SUMIF('24'!$V:$V,$C236,'24'!$AB:$AB)),0,SUMIF('24'!$V:$V,$C236,'24'!$AB:$AB)))-IF($D236="","",IF(ISNA(SUMIF('24'!$B:$B,$D236,'24'!$L:$L)),0,SUMIF('24'!$B:$B,$D236,'24'!$L:$L)))))</f>
        <v/>
      </c>
      <c r="AD236" s="36" t="str">
        <f>IF($D236="","",(IF($C236="","",IF(ISNA(SUMIF('25'!$V:$V,$C236,'25'!$AB:$AB)),0,SUMIF('25'!$V:$V,$C236,'25'!$AB:$AB)))-IF($D236="","",IF(ISNA(SUMIF('25'!$B:$B,$D236,'25'!$L:$L)),0,SUMIF('25'!$B:$B,$D236,'25'!$L:$L)))))</f>
        <v/>
      </c>
      <c r="AE236" s="36" t="str">
        <f>IF($D236="","",(IF($C236="","",IF(ISNA(SUMIF('26'!$V:$V,$C236,'26'!$AB:$AB)),0,SUMIF('26'!$V:$V,$C236,'26'!$AB:$AB)))-IF($D236="","",IF(ISNA(SUMIF('26'!$B:$B,$D236,'26'!$L:$L)),0,SUMIF('26'!$B:$B,$D236,'26'!$L:$L)))))</f>
        <v/>
      </c>
      <c r="AF236" s="36" t="str">
        <f>IF($D236="","",(IF($C236="","",IF(ISNA(SUMIF('27'!$V:$V,$C236,'27'!$AB:$AB)),0,SUMIF('27'!$V:$V,$C236,'27'!$AB:$AB)))-IF($D236="","",IF(ISNA(SUMIF('27'!$B:$B,$D236,'27'!$L:$L)),0,SUMIF('27'!$B:$B,$D236,'27'!$L:$L)))))</f>
        <v/>
      </c>
      <c r="AG236" s="36" t="str">
        <f>IF($D236="","",(IF($C236="","",IF(ISNA(SUMIF('28'!$V:$V,$C236,'28'!$AB:$AB)),0,SUMIF('28'!$V:$V,$C236,'28'!$AB:$AB)))-IF($D236="","",IF(ISNA(SUMIF('28'!$B:$B,$D236,'28'!$L:$L)),0,SUMIF('28'!$B:$B,$D236,'28'!$L:$L)))))</f>
        <v/>
      </c>
      <c r="AH236" s="36" t="str">
        <f>IF($D236="","",(IF($C236="","",IF(ISNA(SUMIF('29'!$V:$V,$C236,'29'!$AB:$AB)),0,SUMIF('29'!$V:$V,$C236,'29'!$AB:$AB)))-IF($D236="","",IF(ISNA(SUMIF('29'!$B:$B,$D236,'29'!$L:$L)),0,SUMIF('29'!$B:$B,$D236,'29'!$L:$L)))))</f>
        <v/>
      </c>
      <c r="AI236" s="36" t="str">
        <f>IF($D236="","",(IF($C236="","",IF(ISNA(SUMIF('30'!$V:$V,$C236,'30'!$AB:$AB)),0,SUMIF('30'!$V:$V,$C236,'30'!$AB:$AB)))-IF($D236="","",IF(ISNA(SUMIF('30'!$B:$B,$D236,'30'!$L:$L)),0,SUMIF('30'!$B:$B,$D236,'30'!$L:$L)))))</f>
        <v/>
      </c>
      <c r="AJ236" s="36" t="str">
        <f>IF($D236="","",(IF($C236="","",IF(ISNA(SUMIF('31'!$V:$V,$C236,'31'!$AB:$AB)),0,SUMIF('31'!$V:$V,$C236,'31'!$AB:$AB)))-IF($D236="","",IF(ISNA(SUMIF('31'!$B:$B,$D236,'31'!$L:$L)),0,SUMIF('31'!$B:$B,$D236,'31'!$L:$L)))))</f>
        <v/>
      </c>
      <c r="AK236" s="37" t="str">
        <f t="shared" si="14"/>
        <v/>
      </c>
      <c r="AL236" s="33" t="str">
        <f t="shared" si="15"/>
        <v/>
      </c>
    </row>
    <row r="237" spans="1:38" ht="17.399999999999999" hidden="1">
      <c r="A237" s="20">
        <v>19</v>
      </c>
      <c r="C237" s="41" t="str">
        <f>IF(D237="","",VLOOKUP('CUADRO GENERADO'!D237,'BASE DATOS CONDUCTORES'!B:C,2,FALSE))</f>
        <v/>
      </c>
      <c r="D237" s="30" t="str">
        <f>IFERROR(VLOOKUP(A237,'BASE DATOS CONDUCTORES'!$Z$4:$AB$1001,3,FALSE),"")</f>
        <v/>
      </c>
      <c r="E237" s="36" t="str">
        <f>IF(ISNA(VLOOKUP(D237,SALDOS!B:C,2,FALSE)),"",VLOOKUP(D237,SALDOS!B:C,2,FALSE))</f>
        <v/>
      </c>
      <c r="F237" s="36" t="str">
        <f>IF($D237="","",(IF($C237="","",IF(ISNA(SUMIF('1'!$V:$V,$C237,'1'!$AB:$AB)),0,SUMIF('1'!$V:$V,$C237,'1'!$AB:$AB)))-IF($D237="","",IF(ISNA(SUMIF('1'!$B:$B,$D237,'1'!$L:$L)),0,SUMIF('1'!$B:$B,$D237,'1'!$L:$L)))))</f>
        <v/>
      </c>
      <c r="G237" s="36" t="str">
        <f>IF($D237="","",(IF($C237="","",IF(ISNA(SUMIF('2'!$V:$V,$C237,'2'!$AB:$AB)),0,SUMIF('2'!$V:$V,$C237,'2'!$AB:$AB)))-IF($D237="","",IF(ISNA(SUMIF('2'!$B:$B,$D237,'2'!$L:$L)),0,SUMIF('2'!$B:$B,$D237,'2'!$L:$L)))))</f>
        <v/>
      </c>
      <c r="H237" s="36" t="str">
        <f>IF($D237="","",(IF($C237="","",IF(ISNA(SUMIF('3'!$V:$V,$C237,'3'!$AB:$AB)),0,SUMIF('3'!$V:$V,$C237,'3'!$AB:$AB)))-IF($D237="","",IF(ISNA(SUMIF('3'!$B:$B,$D237,'3'!$L:$L)),0,SUMIF('3'!$B:$B,$D237,'3'!$L:$L)))))</f>
        <v/>
      </c>
      <c r="I237" s="36" t="str">
        <f>IF($D237="","",(IF($C237="","",IF(ISNA(SUMIF('4'!$V:$V,$C237,'4'!$AB:$AB)),0,SUMIF('4'!$V:$V,$C237,'4'!$AB:$AB)))-IF($D237="","",IF(ISNA(SUMIF('4'!$B:$B,$D237,'4'!$L:$L)),0,SUMIF('4'!$B:$B,$D237,'4'!$L:$L)))))</f>
        <v/>
      </c>
      <c r="J237" s="36" t="str">
        <f>IF($D237="","",(IF($C237="","",IF(ISNA(SUMIF('5'!$V:$V,$C237,'5'!$AB:$AB)),0,SUMIF('5'!$V:$V,$C237,'5'!$AB:$AB)))-IF($D237="","",IF(ISNA(SUMIF('5'!$B:$B,$D237,'5'!$L:$L)),0,SUMIF('5'!$B:$B,$D237,'5'!$L:$L)))))</f>
        <v/>
      </c>
      <c r="K237" s="36" t="str">
        <f>IF($D237="","",(IF($C237="","",IF(ISNA(SUMIF('6'!$V:$V,$C237,'6'!$AB:$AB)),0,SUMIF('6'!$V:$V,$C237,'6'!$AB:$AB)))-IF($D237="","",IF(ISNA(SUMIF('6'!$B:$B,$D237,'6'!$L:$L)),0,SUMIF('6'!$B:$B,$D237,'6'!$L:$L)))))</f>
        <v/>
      </c>
      <c r="L237" s="36" t="str">
        <f>IF($D237="","",(IF($C237="","",IF(ISNA(SUMIF('7'!$V:$V,$C237,'7'!$AB:$AB)),0,SUMIF('7'!$V:$V,$C237,'7'!$AB:$AB)))-IF($D237="","",IF(ISNA(SUMIF('7'!$B:$B,$D237,'7'!$L:$L)),0,SUMIF('7'!$B:$B,$D237,'7'!$L:$L)))))</f>
        <v/>
      </c>
      <c r="M237" s="36" t="str">
        <f>IF($D237="","",(IF($C237="","",IF(ISNA(SUMIF('8'!$V:$V,$C237,'8'!$AB:$AB)),0,SUMIF('8'!$V:$V,$C237,'8'!$AB:$AB)))-IF($D237="","",IF(ISNA(SUMIF('8'!$B:$B,$D237,'8'!$L:$L)),0,SUMIF('8'!$B:$B,$D237,'8'!$L:$L)))))</f>
        <v/>
      </c>
      <c r="N237" s="36" t="str">
        <f>IF($D237="","",(IF($C237="","",IF(ISNA(SUMIF('9'!$V:$V,$C237,'9'!$AB:$AB)),0,SUMIF('9'!$V:$V,$C237,'9'!$AB:$AB)))-IF($D237="","",IF(ISNA(SUMIF('9'!$B:$B,$D237,'9'!$L:$L)),0,SUMIF('9'!$B:$B,$D237,'9'!$L:$L)))))</f>
        <v/>
      </c>
      <c r="O237" s="36" t="str">
        <f>IF($D237="","",(IF($C237="","",IF(ISNA(SUMIF('10'!$V:$V,$C237,'10'!$AB:$AB)),0,SUMIF('10'!$V:$V,$C237,'10'!$AB:$AB)))-IF($D237="","",IF(ISNA(SUMIF('10'!$B:$B,$D237,'10'!$L:$L)),0,SUMIF('10'!$B:$B,$D237,'10'!$L:$L)))))</f>
        <v/>
      </c>
      <c r="P237" s="36" t="str">
        <f>IF($D237="","",(IF($C237="","",IF(ISNA(SUMIF('11'!$V:$V,$C237,'11'!$AB:$AB)),0,SUMIF('11'!$V:$V,$C237,'11'!$AB:$AB)))-IF($D237="","",IF(ISNA(SUMIF('11'!$B:$B,$D237,'11'!$L:$L)),0,SUMIF('11'!$B:$B,$D237,'11'!$L:$L)))))</f>
        <v/>
      </c>
      <c r="Q237" s="36" t="str">
        <f>IF($D237="","",(IF($C237="","",IF(ISNA(SUMIF('12'!$V:$V,$C237,'12'!$AB:$AB)),0,SUMIF('12'!$V:$V,$C237,'12'!$AB:$AB)))-IF($D237="","",IF(ISNA(SUMIF('12'!$B:$B,$D237,'12'!$L:$L)),0,SUMIF('12'!$B:$B,$D237,'12'!$L:$L)))))</f>
        <v/>
      </c>
      <c r="R237" s="36" t="str">
        <f>IF($D237="","",(IF($C237="","",IF(ISNA(SUMIF('13'!$V:$V,$C237,'13'!$AB:$AB)),0,SUMIF('13'!$V:$V,$C237,'13'!$AB:$AB)))-IF($D237="","",IF(ISNA(SUMIF('13'!$B:$B,$D237,'13'!$L:$L)),0,SUMIF('13'!$B:$B,$D237,'13'!$L:$L)))))</f>
        <v/>
      </c>
      <c r="S237" s="36" t="str">
        <f>IF($D237="","",(IF($C237="","",IF(ISNA(SUMIF('14'!$V:$V,$C237,'14'!$AB:$AB)),0,SUMIF('14'!$V:$V,$C237,'14'!$AB:$AB)))-IF($D237="","",IF(ISNA(SUMIF('14'!$B:$B,$D237,'14'!$L:$L)),0,SUMIF('14'!$B:$B,$D237,'14'!$L:$L)))))</f>
        <v/>
      </c>
      <c r="T237" s="36" t="str">
        <f>IF($D237="","",(IF($C237="","",IF(ISNA(SUMIF('15'!$V:$V,$C237,'15'!$AB:$AB)),0,SUMIF('15'!$V:$V,$C237,'15'!$AB:$AB)))-IF($D237="","",IF(ISNA(SUMIF('15'!$B:$B,$D237,'15'!$L:$L)),0,SUMIF('15'!$B:$B,$D237,'15'!$L:$L)))))</f>
        <v/>
      </c>
      <c r="U237" s="36" t="str">
        <f>IF($D237="","",(IF($C237="","",IF(ISNA(SUMIF('16'!$V:$V,$C237,'16'!$AB:$AB)),0,SUMIF('16'!$V:$V,$C237,'16'!$AB:$AB)))-IF($D237="","",IF(ISNA(SUMIF('16'!$B:$B,$D237,'16'!$L:$L)),0,SUMIF('16'!$B:$B,$D237,'16'!$L:$L)))))</f>
        <v/>
      </c>
      <c r="V237" s="36" t="str">
        <f>IF($D237="","",(IF($C237="","",IF(ISNA(SUMIF('17'!$V:$V,$C237,'17'!$AB:$AB)),0,SUMIF('17'!$V:$V,$C237,'17'!$AB:$AB)))-IF($D237="","",IF(ISNA(SUMIF('17'!$B:$B,$D237,'17'!$L:$L)),0,SUMIF('17'!$B:$B,$D237,'17'!$L:$L)))))</f>
        <v/>
      </c>
      <c r="W237" s="36" t="str">
        <f>IF($D237="","",(IF($C237="","",IF(ISNA(SUMIF('18'!$V:$V,$C237,'18'!$AB:$AB)),0,SUMIF('18'!$V:$V,$C237,'18'!$AB:$AB)))-IF($D237="","",IF(ISNA(SUMIF('18'!$B:$B,$D237,'18'!$L:$L)),0,SUMIF('18'!$B:$B,$D237,'18'!$L:$L)))))</f>
        <v/>
      </c>
      <c r="X237" s="36" t="str">
        <f>IF($D237="","",(IF($C237="","",IF(ISNA(SUMIF('19'!$V:$V,$C237,'19'!$AB:$AB)),0,SUMIF('19'!$V:$V,$C237,'19'!$AB:$AB)))-IF($D237="","",IF(ISNA(SUMIF('19'!$B:$B,$D237,'19'!$L:$L)),0,SUMIF('19'!$B:$B,$D237,'19'!$L:$L)))))</f>
        <v/>
      </c>
      <c r="Y237" s="36" t="str">
        <f>IF($D237="","",(IF($C237="","",IF(ISNA(SUMIF('20'!$V:$V,$C237,'20'!$AB:$AB)),0,SUMIF('20'!$V:$V,$C237,'20'!$AB:$AB)))-IF($D237="","",IF(ISNA(SUMIF('20'!$B:$B,$D237,'20'!$L:$L)),0,SUMIF('20'!$B:$B,$D237,'20'!$L:$L)))))</f>
        <v/>
      </c>
      <c r="Z237" s="36" t="str">
        <f>IF($D237="","",(IF($C237="","",IF(ISNA(SUMIF('21'!$V:$V,$C237,'21'!$AB:$AB)),0,SUMIF('21'!$V:$V,$C237,'21'!$AB:$AB)))-IF($D237="","",IF(ISNA(SUMIF('21'!$B:$B,$D237,'21'!$L:$L)),0,SUMIF('21'!$B:$B,$D237,'21'!$L:$L)))))</f>
        <v/>
      </c>
      <c r="AA237" s="36" t="str">
        <f>IF($D237="","",(IF($C237="","",IF(ISNA(SUMIF('22'!$V:$V,$C237,'22'!$AB:$AB)),0,SUMIF('22'!$V:$V,$C237,'22'!$AB:$AB)))-IF($D237="","",IF(ISNA(SUMIF('22'!$B:$B,$D237,'22'!$L:$L)),0,SUMIF('22'!$B:$B,$D237,'22'!$L:$L)))))</f>
        <v/>
      </c>
      <c r="AB237" s="36" t="str">
        <f>IF($D237="","",(IF($C237="","",IF(ISNA(SUMIF('23'!$V:$V,$C237,'23'!$AB:$AB)),0,SUMIF('23'!$V:$V,$C237,'23'!$AB:$AB)))-IF($D237="","",IF(ISNA(SUMIF('23'!$B:$B,$D237,'23'!$L:$L)),0,SUMIF('23'!$B:$B,$D237,'23'!$L:$L)))))</f>
        <v/>
      </c>
      <c r="AC237" s="36" t="str">
        <f>IF($D237="","",(IF($C237="","",IF(ISNA(SUMIF('24'!$V:$V,$C237,'24'!$AB:$AB)),0,SUMIF('24'!$V:$V,$C237,'24'!$AB:$AB)))-IF($D237="","",IF(ISNA(SUMIF('24'!$B:$B,$D237,'24'!$L:$L)),0,SUMIF('24'!$B:$B,$D237,'24'!$L:$L)))))</f>
        <v/>
      </c>
      <c r="AD237" s="36" t="str">
        <f>IF($D237="","",(IF($C237="","",IF(ISNA(SUMIF('25'!$V:$V,$C237,'25'!$AB:$AB)),0,SUMIF('25'!$V:$V,$C237,'25'!$AB:$AB)))-IF($D237="","",IF(ISNA(SUMIF('25'!$B:$B,$D237,'25'!$L:$L)),0,SUMIF('25'!$B:$B,$D237,'25'!$L:$L)))))</f>
        <v/>
      </c>
      <c r="AE237" s="36" t="str">
        <f>IF($D237="","",(IF($C237="","",IF(ISNA(SUMIF('26'!$V:$V,$C237,'26'!$AB:$AB)),0,SUMIF('26'!$V:$V,$C237,'26'!$AB:$AB)))-IF($D237="","",IF(ISNA(SUMIF('26'!$B:$B,$D237,'26'!$L:$L)),0,SUMIF('26'!$B:$B,$D237,'26'!$L:$L)))))</f>
        <v/>
      </c>
      <c r="AF237" s="36" t="str">
        <f>IF($D237="","",(IF($C237="","",IF(ISNA(SUMIF('27'!$V:$V,$C237,'27'!$AB:$AB)),0,SUMIF('27'!$V:$V,$C237,'27'!$AB:$AB)))-IF($D237="","",IF(ISNA(SUMIF('27'!$B:$B,$D237,'27'!$L:$L)),0,SUMIF('27'!$B:$B,$D237,'27'!$L:$L)))))</f>
        <v/>
      </c>
      <c r="AG237" s="36" t="str">
        <f>IF($D237="","",(IF($C237="","",IF(ISNA(SUMIF('28'!$V:$V,$C237,'28'!$AB:$AB)),0,SUMIF('28'!$V:$V,$C237,'28'!$AB:$AB)))-IF($D237="","",IF(ISNA(SUMIF('28'!$B:$B,$D237,'28'!$L:$L)),0,SUMIF('28'!$B:$B,$D237,'28'!$L:$L)))))</f>
        <v/>
      </c>
      <c r="AH237" s="36" t="str">
        <f>IF($D237="","",(IF($C237="","",IF(ISNA(SUMIF('29'!$V:$V,$C237,'29'!$AB:$AB)),0,SUMIF('29'!$V:$V,$C237,'29'!$AB:$AB)))-IF($D237="","",IF(ISNA(SUMIF('29'!$B:$B,$D237,'29'!$L:$L)),0,SUMIF('29'!$B:$B,$D237,'29'!$L:$L)))))</f>
        <v/>
      </c>
      <c r="AI237" s="36" t="str">
        <f>IF($D237="","",(IF($C237="","",IF(ISNA(SUMIF('30'!$V:$V,$C237,'30'!$AB:$AB)),0,SUMIF('30'!$V:$V,$C237,'30'!$AB:$AB)))-IF($D237="","",IF(ISNA(SUMIF('30'!$B:$B,$D237,'30'!$L:$L)),0,SUMIF('30'!$B:$B,$D237,'30'!$L:$L)))))</f>
        <v/>
      </c>
      <c r="AJ237" s="36" t="str">
        <f>IF($D237="","",(IF($C237="","",IF(ISNA(SUMIF('31'!$V:$V,$C237,'31'!$AB:$AB)),0,SUMIF('31'!$V:$V,$C237,'31'!$AB:$AB)))-IF($D237="","",IF(ISNA(SUMIF('31'!$B:$B,$D237,'31'!$L:$L)),0,SUMIF('31'!$B:$B,$D237,'31'!$L:$L)))))</f>
        <v/>
      </c>
      <c r="AK237" s="37" t="str">
        <f t="shared" si="14"/>
        <v/>
      </c>
      <c r="AL237" s="33" t="str">
        <f t="shared" si="15"/>
        <v/>
      </c>
    </row>
    <row r="238" spans="1:38" ht="17.399999999999999" hidden="1">
      <c r="A238" s="20">
        <v>20</v>
      </c>
      <c r="C238" s="41" t="str">
        <f>IF(D238="","",VLOOKUP('CUADRO GENERADO'!D238,'BASE DATOS CONDUCTORES'!B:C,2,FALSE))</f>
        <v/>
      </c>
      <c r="D238" s="30" t="str">
        <f>IFERROR(VLOOKUP(A238,'BASE DATOS CONDUCTORES'!$Z$4:$AB$1001,3,FALSE),"")</f>
        <v/>
      </c>
      <c r="E238" s="36" t="str">
        <f>IF(ISNA(VLOOKUP(D238,SALDOS!B:C,2,FALSE)),"",VLOOKUP(D238,SALDOS!B:C,2,FALSE))</f>
        <v/>
      </c>
      <c r="F238" s="36" t="str">
        <f>IF($D238="","",(IF($C238="","",IF(ISNA(SUMIF('1'!$V:$V,$C238,'1'!$AB:$AB)),0,SUMIF('1'!$V:$V,$C238,'1'!$AB:$AB)))-IF($D238="","",IF(ISNA(SUMIF('1'!$B:$B,$D238,'1'!$L:$L)),0,SUMIF('1'!$B:$B,$D238,'1'!$L:$L)))))</f>
        <v/>
      </c>
      <c r="G238" s="36" t="str">
        <f>IF($D238="","",(IF($C238="","",IF(ISNA(SUMIF('2'!$V:$V,$C238,'2'!$AB:$AB)),0,SUMIF('2'!$V:$V,$C238,'2'!$AB:$AB)))-IF($D238="","",IF(ISNA(SUMIF('2'!$B:$B,$D238,'2'!$L:$L)),0,SUMIF('2'!$B:$B,$D238,'2'!$L:$L)))))</f>
        <v/>
      </c>
      <c r="H238" s="36" t="str">
        <f>IF($D238="","",(IF($C238="","",IF(ISNA(SUMIF('3'!$V:$V,$C238,'3'!$AB:$AB)),0,SUMIF('3'!$V:$V,$C238,'3'!$AB:$AB)))-IF($D238="","",IF(ISNA(SUMIF('3'!$B:$B,$D238,'3'!$L:$L)),0,SUMIF('3'!$B:$B,$D238,'3'!$L:$L)))))</f>
        <v/>
      </c>
      <c r="I238" s="36" t="str">
        <f>IF($D238="","",(IF($C238="","",IF(ISNA(SUMIF('4'!$V:$V,$C238,'4'!$AB:$AB)),0,SUMIF('4'!$V:$V,$C238,'4'!$AB:$AB)))-IF($D238="","",IF(ISNA(SUMIF('4'!$B:$B,$D238,'4'!$L:$L)),0,SUMIF('4'!$B:$B,$D238,'4'!$L:$L)))))</f>
        <v/>
      </c>
      <c r="J238" s="36" t="str">
        <f>IF($D238="","",(IF($C238="","",IF(ISNA(SUMIF('5'!$V:$V,$C238,'5'!$AB:$AB)),0,SUMIF('5'!$V:$V,$C238,'5'!$AB:$AB)))-IF($D238="","",IF(ISNA(SUMIF('5'!$B:$B,$D238,'5'!$L:$L)),0,SUMIF('5'!$B:$B,$D238,'5'!$L:$L)))))</f>
        <v/>
      </c>
      <c r="K238" s="36" t="str">
        <f>IF($D238="","",(IF($C238="","",IF(ISNA(SUMIF('6'!$V:$V,$C238,'6'!$AB:$AB)),0,SUMIF('6'!$V:$V,$C238,'6'!$AB:$AB)))-IF($D238="","",IF(ISNA(SUMIF('6'!$B:$B,$D238,'6'!$L:$L)),0,SUMIF('6'!$B:$B,$D238,'6'!$L:$L)))))</f>
        <v/>
      </c>
      <c r="L238" s="36" t="str">
        <f>IF($D238="","",(IF($C238="","",IF(ISNA(SUMIF('7'!$V:$V,$C238,'7'!$AB:$AB)),0,SUMIF('7'!$V:$V,$C238,'7'!$AB:$AB)))-IF($D238="","",IF(ISNA(SUMIF('7'!$B:$B,$D238,'7'!$L:$L)),0,SUMIF('7'!$B:$B,$D238,'7'!$L:$L)))))</f>
        <v/>
      </c>
      <c r="M238" s="36" t="str">
        <f>IF($D238="","",(IF($C238="","",IF(ISNA(SUMIF('8'!$V:$V,$C238,'8'!$AB:$AB)),0,SUMIF('8'!$V:$V,$C238,'8'!$AB:$AB)))-IF($D238="","",IF(ISNA(SUMIF('8'!$B:$B,$D238,'8'!$L:$L)),0,SUMIF('8'!$B:$B,$D238,'8'!$L:$L)))))</f>
        <v/>
      </c>
      <c r="N238" s="36" t="str">
        <f>IF($D238="","",(IF($C238="","",IF(ISNA(SUMIF('9'!$V:$V,$C238,'9'!$AB:$AB)),0,SUMIF('9'!$V:$V,$C238,'9'!$AB:$AB)))-IF($D238="","",IF(ISNA(SUMIF('9'!$B:$B,$D238,'9'!$L:$L)),0,SUMIF('9'!$B:$B,$D238,'9'!$L:$L)))))</f>
        <v/>
      </c>
      <c r="O238" s="36" t="str">
        <f>IF($D238="","",(IF($C238="","",IF(ISNA(SUMIF('10'!$V:$V,$C238,'10'!$AB:$AB)),0,SUMIF('10'!$V:$V,$C238,'10'!$AB:$AB)))-IF($D238="","",IF(ISNA(SUMIF('10'!$B:$B,$D238,'10'!$L:$L)),0,SUMIF('10'!$B:$B,$D238,'10'!$L:$L)))))</f>
        <v/>
      </c>
      <c r="P238" s="36" t="str">
        <f>IF($D238="","",(IF($C238="","",IF(ISNA(SUMIF('11'!$V:$V,$C238,'11'!$AB:$AB)),0,SUMIF('11'!$V:$V,$C238,'11'!$AB:$AB)))-IF($D238="","",IF(ISNA(SUMIF('11'!$B:$B,$D238,'11'!$L:$L)),0,SUMIF('11'!$B:$B,$D238,'11'!$L:$L)))))</f>
        <v/>
      </c>
      <c r="Q238" s="36" t="str">
        <f>IF($D238="","",(IF($C238="","",IF(ISNA(SUMIF('12'!$V:$V,$C238,'12'!$AB:$AB)),0,SUMIF('12'!$V:$V,$C238,'12'!$AB:$AB)))-IF($D238="","",IF(ISNA(SUMIF('12'!$B:$B,$D238,'12'!$L:$L)),0,SUMIF('12'!$B:$B,$D238,'12'!$L:$L)))))</f>
        <v/>
      </c>
      <c r="R238" s="36" t="str">
        <f>IF($D238="","",(IF($C238="","",IF(ISNA(SUMIF('13'!$V:$V,$C238,'13'!$AB:$AB)),0,SUMIF('13'!$V:$V,$C238,'13'!$AB:$AB)))-IF($D238="","",IF(ISNA(SUMIF('13'!$B:$B,$D238,'13'!$L:$L)),0,SUMIF('13'!$B:$B,$D238,'13'!$L:$L)))))</f>
        <v/>
      </c>
      <c r="S238" s="36" t="str">
        <f>IF($D238="","",(IF($C238="","",IF(ISNA(SUMIF('14'!$V:$V,$C238,'14'!$AB:$AB)),0,SUMIF('14'!$V:$V,$C238,'14'!$AB:$AB)))-IF($D238="","",IF(ISNA(SUMIF('14'!$B:$B,$D238,'14'!$L:$L)),0,SUMIF('14'!$B:$B,$D238,'14'!$L:$L)))))</f>
        <v/>
      </c>
      <c r="T238" s="36" t="str">
        <f>IF($D238="","",(IF($C238="","",IF(ISNA(SUMIF('15'!$V:$V,$C238,'15'!$AB:$AB)),0,SUMIF('15'!$V:$V,$C238,'15'!$AB:$AB)))-IF($D238="","",IF(ISNA(SUMIF('15'!$B:$B,$D238,'15'!$L:$L)),0,SUMIF('15'!$B:$B,$D238,'15'!$L:$L)))))</f>
        <v/>
      </c>
      <c r="U238" s="36" t="str">
        <f>IF($D238="","",(IF($C238="","",IF(ISNA(SUMIF('16'!$V:$V,$C238,'16'!$AB:$AB)),0,SUMIF('16'!$V:$V,$C238,'16'!$AB:$AB)))-IF($D238="","",IF(ISNA(SUMIF('16'!$B:$B,$D238,'16'!$L:$L)),0,SUMIF('16'!$B:$B,$D238,'16'!$L:$L)))))</f>
        <v/>
      </c>
      <c r="V238" s="36" t="str">
        <f>IF($D238="","",(IF($C238="","",IF(ISNA(SUMIF('17'!$V:$V,$C238,'17'!$AB:$AB)),0,SUMIF('17'!$V:$V,$C238,'17'!$AB:$AB)))-IF($D238="","",IF(ISNA(SUMIF('17'!$B:$B,$D238,'17'!$L:$L)),0,SUMIF('17'!$B:$B,$D238,'17'!$L:$L)))))</f>
        <v/>
      </c>
      <c r="W238" s="36" t="str">
        <f>IF($D238="","",(IF($C238="","",IF(ISNA(SUMIF('18'!$V:$V,$C238,'18'!$AB:$AB)),0,SUMIF('18'!$V:$V,$C238,'18'!$AB:$AB)))-IF($D238="","",IF(ISNA(SUMIF('18'!$B:$B,$D238,'18'!$L:$L)),0,SUMIF('18'!$B:$B,$D238,'18'!$L:$L)))))</f>
        <v/>
      </c>
      <c r="X238" s="36" t="str">
        <f>IF($D238="","",(IF($C238="","",IF(ISNA(SUMIF('19'!$V:$V,$C238,'19'!$AB:$AB)),0,SUMIF('19'!$V:$V,$C238,'19'!$AB:$AB)))-IF($D238="","",IF(ISNA(SUMIF('19'!$B:$B,$D238,'19'!$L:$L)),0,SUMIF('19'!$B:$B,$D238,'19'!$L:$L)))))</f>
        <v/>
      </c>
      <c r="Y238" s="36" t="str">
        <f>IF($D238="","",(IF($C238="","",IF(ISNA(SUMIF('20'!$V:$V,$C238,'20'!$AB:$AB)),0,SUMIF('20'!$V:$V,$C238,'20'!$AB:$AB)))-IF($D238="","",IF(ISNA(SUMIF('20'!$B:$B,$D238,'20'!$L:$L)),0,SUMIF('20'!$B:$B,$D238,'20'!$L:$L)))))</f>
        <v/>
      </c>
      <c r="Z238" s="36" t="str">
        <f>IF($D238="","",(IF($C238="","",IF(ISNA(SUMIF('21'!$V:$V,$C238,'21'!$AB:$AB)),0,SUMIF('21'!$V:$V,$C238,'21'!$AB:$AB)))-IF($D238="","",IF(ISNA(SUMIF('21'!$B:$B,$D238,'21'!$L:$L)),0,SUMIF('21'!$B:$B,$D238,'21'!$L:$L)))))</f>
        <v/>
      </c>
      <c r="AA238" s="36" t="str">
        <f>IF($D238="","",(IF($C238="","",IF(ISNA(SUMIF('22'!$V:$V,$C238,'22'!$AB:$AB)),0,SUMIF('22'!$V:$V,$C238,'22'!$AB:$AB)))-IF($D238="","",IF(ISNA(SUMIF('22'!$B:$B,$D238,'22'!$L:$L)),0,SUMIF('22'!$B:$B,$D238,'22'!$L:$L)))))</f>
        <v/>
      </c>
      <c r="AB238" s="36" t="str">
        <f>IF($D238="","",(IF($C238="","",IF(ISNA(SUMIF('23'!$V:$V,$C238,'23'!$AB:$AB)),0,SUMIF('23'!$V:$V,$C238,'23'!$AB:$AB)))-IF($D238="","",IF(ISNA(SUMIF('23'!$B:$B,$D238,'23'!$L:$L)),0,SUMIF('23'!$B:$B,$D238,'23'!$L:$L)))))</f>
        <v/>
      </c>
      <c r="AC238" s="36" t="str">
        <f>IF($D238="","",(IF($C238="","",IF(ISNA(SUMIF('24'!$V:$V,$C238,'24'!$AB:$AB)),0,SUMIF('24'!$V:$V,$C238,'24'!$AB:$AB)))-IF($D238="","",IF(ISNA(SUMIF('24'!$B:$B,$D238,'24'!$L:$L)),0,SUMIF('24'!$B:$B,$D238,'24'!$L:$L)))))</f>
        <v/>
      </c>
      <c r="AD238" s="36" t="str">
        <f>IF($D238="","",(IF($C238="","",IF(ISNA(SUMIF('25'!$V:$V,$C238,'25'!$AB:$AB)),0,SUMIF('25'!$V:$V,$C238,'25'!$AB:$AB)))-IF($D238="","",IF(ISNA(SUMIF('25'!$B:$B,$D238,'25'!$L:$L)),0,SUMIF('25'!$B:$B,$D238,'25'!$L:$L)))))</f>
        <v/>
      </c>
      <c r="AE238" s="36" t="str">
        <f>IF($D238="","",(IF($C238="","",IF(ISNA(SUMIF('26'!$V:$V,$C238,'26'!$AB:$AB)),0,SUMIF('26'!$V:$V,$C238,'26'!$AB:$AB)))-IF($D238="","",IF(ISNA(SUMIF('26'!$B:$B,$D238,'26'!$L:$L)),0,SUMIF('26'!$B:$B,$D238,'26'!$L:$L)))))</f>
        <v/>
      </c>
      <c r="AF238" s="36" t="str">
        <f>IF($D238="","",(IF($C238="","",IF(ISNA(SUMIF('27'!$V:$V,$C238,'27'!$AB:$AB)),0,SUMIF('27'!$V:$V,$C238,'27'!$AB:$AB)))-IF($D238="","",IF(ISNA(SUMIF('27'!$B:$B,$D238,'27'!$L:$L)),0,SUMIF('27'!$B:$B,$D238,'27'!$L:$L)))))</f>
        <v/>
      </c>
      <c r="AG238" s="36" t="str">
        <f>IF($D238="","",(IF($C238="","",IF(ISNA(SUMIF('28'!$V:$V,$C238,'28'!$AB:$AB)),0,SUMIF('28'!$V:$V,$C238,'28'!$AB:$AB)))-IF($D238="","",IF(ISNA(SUMIF('28'!$B:$B,$D238,'28'!$L:$L)),0,SUMIF('28'!$B:$B,$D238,'28'!$L:$L)))))</f>
        <v/>
      </c>
      <c r="AH238" s="36" t="str">
        <f>IF($D238="","",(IF($C238="","",IF(ISNA(SUMIF('29'!$V:$V,$C238,'29'!$AB:$AB)),0,SUMIF('29'!$V:$V,$C238,'29'!$AB:$AB)))-IF($D238="","",IF(ISNA(SUMIF('29'!$B:$B,$D238,'29'!$L:$L)),0,SUMIF('29'!$B:$B,$D238,'29'!$L:$L)))))</f>
        <v/>
      </c>
      <c r="AI238" s="36" t="str">
        <f>IF($D238="","",(IF($C238="","",IF(ISNA(SUMIF('30'!$V:$V,$C238,'30'!$AB:$AB)),0,SUMIF('30'!$V:$V,$C238,'30'!$AB:$AB)))-IF($D238="","",IF(ISNA(SUMIF('30'!$B:$B,$D238,'30'!$L:$L)),0,SUMIF('30'!$B:$B,$D238,'30'!$L:$L)))))</f>
        <v/>
      </c>
      <c r="AJ238" s="36" t="str">
        <f>IF($D238="","",(IF($C238="","",IF(ISNA(SUMIF('31'!$V:$V,$C238,'31'!$AB:$AB)),0,SUMIF('31'!$V:$V,$C238,'31'!$AB:$AB)))-IF($D238="","",IF(ISNA(SUMIF('31'!$B:$B,$D238,'31'!$L:$L)),0,SUMIF('31'!$B:$B,$D238,'31'!$L:$L)))))</f>
        <v/>
      </c>
      <c r="AK238" s="37" t="str">
        <f t="shared" si="14"/>
        <v/>
      </c>
      <c r="AL238" s="33" t="str">
        <f t="shared" si="15"/>
        <v/>
      </c>
    </row>
    <row r="239" spans="1:38" ht="17.399999999999999" hidden="1">
      <c r="A239" s="20">
        <v>21</v>
      </c>
      <c r="C239" s="41" t="str">
        <f>IF(D239="","",VLOOKUP('CUADRO GENERADO'!D239,'BASE DATOS CONDUCTORES'!B:C,2,FALSE))</f>
        <v/>
      </c>
      <c r="D239" s="30" t="str">
        <f>IFERROR(VLOOKUP(A239,'BASE DATOS CONDUCTORES'!$Z$4:$AB$1001,3,FALSE),"")</f>
        <v/>
      </c>
      <c r="E239" s="36" t="str">
        <f>IF(ISNA(VLOOKUP(D239,SALDOS!B:C,2,FALSE)),"",VLOOKUP(D239,SALDOS!B:C,2,FALSE))</f>
        <v/>
      </c>
      <c r="F239" s="36" t="str">
        <f>IF($D239="","",(IF($C239="","",IF(ISNA(SUMIF('1'!$V:$V,$C239,'1'!$AB:$AB)),0,SUMIF('1'!$V:$V,$C239,'1'!$AB:$AB)))-IF($D239="","",IF(ISNA(SUMIF('1'!$B:$B,$D239,'1'!$L:$L)),0,SUMIF('1'!$B:$B,$D239,'1'!$L:$L)))))</f>
        <v/>
      </c>
      <c r="G239" s="36" t="str">
        <f>IF($D239="","",(IF($C239="","",IF(ISNA(SUMIF('2'!$V:$V,$C239,'2'!$AB:$AB)),0,SUMIF('2'!$V:$V,$C239,'2'!$AB:$AB)))-IF($D239="","",IF(ISNA(SUMIF('2'!$B:$B,$D239,'2'!$L:$L)),0,SUMIF('2'!$B:$B,$D239,'2'!$L:$L)))))</f>
        <v/>
      </c>
      <c r="H239" s="36" t="str">
        <f>IF($D239="","",(IF($C239="","",IF(ISNA(SUMIF('3'!$V:$V,$C239,'3'!$AB:$AB)),0,SUMIF('3'!$V:$V,$C239,'3'!$AB:$AB)))-IF($D239="","",IF(ISNA(SUMIF('3'!$B:$B,$D239,'3'!$L:$L)),0,SUMIF('3'!$B:$B,$D239,'3'!$L:$L)))))</f>
        <v/>
      </c>
      <c r="I239" s="36" t="str">
        <f>IF($D239="","",(IF($C239="","",IF(ISNA(SUMIF('4'!$V:$V,$C239,'4'!$AB:$AB)),0,SUMIF('4'!$V:$V,$C239,'4'!$AB:$AB)))-IF($D239="","",IF(ISNA(SUMIF('4'!$B:$B,$D239,'4'!$L:$L)),0,SUMIF('4'!$B:$B,$D239,'4'!$L:$L)))))</f>
        <v/>
      </c>
      <c r="J239" s="36" t="str">
        <f>IF($D239="","",(IF($C239="","",IF(ISNA(SUMIF('5'!$V:$V,$C239,'5'!$AB:$AB)),0,SUMIF('5'!$V:$V,$C239,'5'!$AB:$AB)))-IF($D239="","",IF(ISNA(SUMIF('5'!$B:$B,$D239,'5'!$L:$L)),0,SUMIF('5'!$B:$B,$D239,'5'!$L:$L)))))</f>
        <v/>
      </c>
      <c r="K239" s="36" t="str">
        <f>IF($D239="","",(IF($C239="","",IF(ISNA(SUMIF('6'!$V:$V,$C239,'6'!$AB:$AB)),0,SUMIF('6'!$V:$V,$C239,'6'!$AB:$AB)))-IF($D239="","",IF(ISNA(SUMIF('6'!$B:$B,$D239,'6'!$L:$L)),0,SUMIF('6'!$B:$B,$D239,'6'!$L:$L)))))</f>
        <v/>
      </c>
      <c r="L239" s="36" t="str">
        <f>IF($D239="","",(IF($C239="","",IF(ISNA(SUMIF('7'!$V:$V,$C239,'7'!$AB:$AB)),0,SUMIF('7'!$V:$V,$C239,'7'!$AB:$AB)))-IF($D239="","",IF(ISNA(SUMIF('7'!$B:$B,$D239,'7'!$L:$L)),0,SUMIF('7'!$B:$B,$D239,'7'!$L:$L)))))</f>
        <v/>
      </c>
      <c r="M239" s="36" t="str">
        <f>IF($D239="","",(IF($C239="","",IF(ISNA(SUMIF('8'!$V:$V,$C239,'8'!$AB:$AB)),0,SUMIF('8'!$V:$V,$C239,'8'!$AB:$AB)))-IF($D239="","",IF(ISNA(SUMIF('8'!$B:$B,$D239,'8'!$L:$L)),0,SUMIF('8'!$B:$B,$D239,'8'!$L:$L)))))</f>
        <v/>
      </c>
      <c r="N239" s="36" t="str">
        <f>IF($D239="","",(IF($C239="","",IF(ISNA(SUMIF('9'!$V:$V,$C239,'9'!$AB:$AB)),0,SUMIF('9'!$V:$V,$C239,'9'!$AB:$AB)))-IF($D239="","",IF(ISNA(SUMIF('9'!$B:$B,$D239,'9'!$L:$L)),0,SUMIF('9'!$B:$B,$D239,'9'!$L:$L)))))</f>
        <v/>
      </c>
      <c r="O239" s="36" t="str">
        <f>IF($D239="","",(IF($C239="","",IF(ISNA(SUMIF('10'!$V:$V,$C239,'10'!$AB:$AB)),0,SUMIF('10'!$V:$V,$C239,'10'!$AB:$AB)))-IF($D239="","",IF(ISNA(SUMIF('10'!$B:$B,$D239,'10'!$L:$L)),0,SUMIF('10'!$B:$B,$D239,'10'!$L:$L)))))</f>
        <v/>
      </c>
      <c r="P239" s="36" t="str">
        <f>IF($D239="","",(IF($C239="","",IF(ISNA(SUMIF('11'!$V:$V,$C239,'11'!$AB:$AB)),0,SUMIF('11'!$V:$V,$C239,'11'!$AB:$AB)))-IF($D239="","",IF(ISNA(SUMIF('11'!$B:$B,$D239,'11'!$L:$L)),0,SUMIF('11'!$B:$B,$D239,'11'!$L:$L)))))</f>
        <v/>
      </c>
      <c r="Q239" s="36" t="str">
        <f>IF($D239="","",(IF($C239="","",IF(ISNA(SUMIF('12'!$V:$V,$C239,'12'!$AB:$AB)),0,SUMIF('12'!$V:$V,$C239,'12'!$AB:$AB)))-IF($D239="","",IF(ISNA(SUMIF('12'!$B:$B,$D239,'12'!$L:$L)),0,SUMIF('12'!$B:$B,$D239,'12'!$L:$L)))))</f>
        <v/>
      </c>
      <c r="R239" s="36" t="str">
        <f>IF($D239="","",(IF($C239="","",IF(ISNA(SUMIF('13'!$V:$V,$C239,'13'!$AB:$AB)),0,SUMIF('13'!$V:$V,$C239,'13'!$AB:$AB)))-IF($D239="","",IF(ISNA(SUMIF('13'!$B:$B,$D239,'13'!$L:$L)),0,SUMIF('13'!$B:$B,$D239,'13'!$L:$L)))))</f>
        <v/>
      </c>
      <c r="S239" s="36" t="str">
        <f>IF($D239="","",(IF($C239="","",IF(ISNA(SUMIF('14'!$V:$V,$C239,'14'!$AB:$AB)),0,SUMIF('14'!$V:$V,$C239,'14'!$AB:$AB)))-IF($D239="","",IF(ISNA(SUMIF('14'!$B:$B,$D239,'14'!$L:$L)),0,SUMIF('14'!$B:$B,$D239,'14'!$L:$L)))))</f>
        <v/>
      </c>
      <c r="T239" s="36" t="str">
        <f>IF($D239="","",(IF($C239="","",IF(ISNA(SUMIF('15'!$V:$V,$C239,'15'!$AB:$AB)),0,SUMIF('15'!$V:$V,$C239,'15'!$AB:$AB)))-IF($D239="","",IF(ISNA(SUMIF('15'!$B:$B,$D239,'15'!$L:$L)),0,SUMIF('15'!$B:$B,$D239,'15'!$L:$L)))))</f>
        <v/>
      </c>
      <c r="U239" s="36" t="str">
        <f>IF($D239="","",(IF($C239="","",IF(ISNA(SUMIF('16'!$V:$V,$C239,'16'!$AB:$AB)),0,SUMIF('16'!$V:$V,$C239,'16'!$AB:$AB)))-IF($D239="","",IF(ISNA(SUMIF('16'!$B:$B,$D239,'16'!$L:$L)),0,SUMIF('16'!$B:$B,$D239,'16'!$L:$L)))))</f>
        <v/>
      </c>
      <c r="V239" s="36" t="str">
        <f>IF($D239="","",(IF($C239="","",IF(ISNA(SUMIF('17'!$V:$V,$C239,'17'!$AB:$AB)),0,SUMIF('17'!$V:$V,$C239,'17'!$AB:$AB)))-IF($D239="","",IF(ISNA(SUMIF('17'!$B:$B,$D239,'17'!$L:$L)),0,SUMIF('17'!$B:$B,$D239,'17'!$L:$L)))))</f>
        <v/>
      </c>
      <c r="W239" s="36" t="str">
        <f>IF($D239="","",(IF($C239="","",IF(ISNA(SUMIF('18'!$V:$V,$C239,'18'!$AB:$AB)),0,SUMIF('18'!$V:$V,$C239,'18'!$AB:$AB)))-IF($D239="","",IF(ISNA(SUMIF('18'!$B:$B,$D239,'18'!$L:$L)),0,SUMIF('18'!$B:$B,$D239,'18'!$L:$L)))))</f>
        <v/>
      </c>
      <c r="X239" s="36" t="str">
        <f>IF($D239="","",(IF($C239="","",IF(ISNA(SUMIF('19'!$V:$V,$C239,'19'!$AB:$AB)),0,SUMIF('19'!$V:$V,$C239,'19'!$AB:$AB)))-IF($D239="","",IF(ISNA(SUMIF('19'!$B:$B,$D239,'19'!$L:$L)),0,SUMIF('19'!$B:$B,$D239,'19'!$L:$L)))))</f>
        <v/>
      </c>
      <c r="Y239" s="36" t="str">
        <f>IF($D239="","",(IF($C239="","",IF(ISNA(SUMIF('20'!$V:$V,$C239,'20'!$AB:$AB)),0,SUMIF('20'!$V:$V,$C239,'20'!$AB:$AB)))-IF($D239="","",IF(ISNA(SUMIF('20'!$B:$B,$D239,'20'!$L:$L)),0,SUMIF('20'!$B:$B,$D239,'20'!$L:$L)))))</f>
        <v/>
      </c>
      <c r="Z239" s="36" t="str">
        <f>IF($D239="","",(IF($C239="","",IF(ISNA(SUMIF('21'!$V:$V,$C239,'21'!$AB:$AB)),0,SUMIF('21'!$V:$V,$C239,'21'!$AB:$AB)))-IF($D239="","",IF(ISNA(SUMIF('21'!$B:$B,$D239,'21'!$L:$L)),0,SUMIF('21'!$B:$B,$D239,'21'!$L:$L)))))</f>
        <v/>
      </c>
      <c r="AA239" s="36" t="str">
        <f>IF($D239="","",(IF($C239="","",IF(ISNA(SUMIF('22'!$V:$V,$C239,'22'!$AB:$AB)),0,SUMIF('22'!$V:$V,$C239,'22'!$AB:$AB)))-IF($D239="","",IF(ISNA(SUMIF('22'!$B:$B,$D239,'22'!$L:$L)),0,SUMIF('22'!$B:$B,$D239,'22'!$L:$L)))))</f>
        <v/>
      </c>
      <c r="AB239" s="36" t="str">
        <f>IF($D239="","",(IF($C239="","",IF(ISNA(SUMIF('23'!$V:$V,$C239,'23'!$AB:$AB)),0,SUMIF('23'!$V:$V,$C239,'23'!$AB:$AB)))-IF($D239="","",IF(ISNA(SUMIF('23'!$B:$B,$D239,'23'!$L:$L)),0,SUMIF('23'!$B:$B,$D239,'23'!$L:$L)))))</f>
        <v/>
      </c>
      <c r="AC239" s="36" t="str">
        <f>IF($D239="","",(IF($C239="","",IF(ISNA(SUMIF('24'!$V:$V,$C239,'24'!$AB:$AB)),0,SUMIF('24'!$V:$V,$C239,'24'!$AB:$AB)))-IF($D239="","",IF(ISNA(SUMIF('24'!$B:$B,$D239,'24'!$L:$L)),0,SUMIF('24'!$B:$B,$D239,'24'!$L:$L)))))</f>
        <v/>
      </c>
      <c r="AD239" s="36" t="str">
        <f>IF($D239="","",(IF($C239="","",IF(ISNA(SUMIF('25'!$V:$V,$C239,'25'!$AB:$AB)),0,SUMIF('25'!$V:$V,$C239,'25'!$AB:$AB)))-IF($D239="","",IF(ISNA(SUMIF('25'!$B:$B,$D239,'25'!$L:$L)),0,SUMIF('25'!$B:$B,$D239,'25'!$L:$L)))))</f>
        <v/>
      </c>
      <c r="AE239" s="36" t="str">
        <f>IF($D239="","",(IF($C239="","",IF(ISNA(SUMIF('26'!$V:$V,$C239,'26'!$AB:$AB)),0,SUMIF('26'!$V:$V,$C239,'26'!$AB:$AB)))-IF($D239="","",IF(ISNA(SUMIF('26'!$B:$B,$D239,'26'!$L:$L)),0,SUMIF('26'!$B:$B,$D239,'26'!$L:$L)))))</f>
        <v/>
      </c>
      <c r="AF239" s="36" t="str">
        <f>IF($D239="","",(IF($C239="","",IF(ISNA(SUMIF('27'!$V:$V,$C239,'27'!$AB:$AB)),0,SUMIF('27'!$V:$V,$C239,'27'!$AB:$AB)))-IF($D239="","",IF(ISNA(SUMIF('27'!$B:$B,$D239,'27'!$L:$L)),0,SUMIF('27'!$B:$B,$D239,'27'!$L:$L)))))</f>
        <v/>
      </c>
      <c r="AG239" s="36" t="str">
        <f>IF($D239="","",(IF($C239="","",IF(ISNA(SUMIF('28'!$V:$V,$C239,'28'!$AB:$AB)),0,SUMIF('28'!$V:$V,$C239,'28'!$AB:$AB)))-IF($D239="","",IF(ISNA(SUMIF('28'!$B:$B,$D239,'28'!$L:$L)),0,SUMIF('28'!$B:$B,$D239,'28'!$L:$L)))))</f>
        <v/>
      </c>
      <c r="AH239" s="36" t="str">
        <f>IF($D239="","",(IF($C239="","",IF(ISNA(SUMIF('29'!$V:$V,$C239,'29'!$AB:$AB)),0,SUMIF('29'!$V:$V,$C239,'29'!$AB:$AB)))-IF($D239="","",IF(ISNA(SUMIF('29'!$B:$B,$D239,'29'!$L:$L)),0,SUMIF('29'!$B:$B,$D239,'29'!$L:$L)))))</f>
        <v/>
      </c>
      <c r="AI239" s="36" t="str">
        <f>IF($D239="","",(IF($C239="","",IF(ISNA(SUMIF('30'!$V:$V,$C239,'30'!$AB:$AB)),0,SUMIF('30'!$V:$V,$C239,'30'!$AB:$AB)))-IF($D239="","",IF(ISNA(SUMIF('30'!$B:$B,$D239,'30'!$L:$L)),0,SUMIF('30'!$B:$B,$D239,'30'!$L:$L)))))</f>
        <v/>
      </c>
      <c r="AJ239" s="36" t="str">
        <f>IF($D239="","",(IF($C239="","",IF(ISNA(SUMIF('31'!$V:$V,$C239,'31'!$AB:$AB)),0,SUMIF('31'!$V:$V,$C239,'31'!$AB:$AB)))-IF($D239="","",IF(ISNA(SUMIF('31'!$B:$B,$D239,'31'!$L:$L)),0,SUMIF('31'!$B:$B,$D239,'31'!$L:$L)))))</f>
        <v/>
      </c>
      <c r="AK239" s="37" t="str">
        <f t="shared" si="14"/>
        <v/>
      </c>
      <c r="AL239" s="33" t="str">
        <f t="shared" si="15"/>
        <v/>
      </c>
    </row>
    <row r="240" spans="1:38" ht="17.399999999999999" hidden="1">
      <c r="A240" s="20">
        <v>22</v>
      </c>
      <c r="C240" s="41" t="str">
        <f>IF(D240="","",VLOOKUP('CUADRO GENERADO'!D240,'BASE DATOS CONDUCTORES'!B:C,2,FALSE))</f>
        <v/>
      </c>
      <c r="D240" s="30" t="str">
        <f>IFERROR(VLOOKUP(A240,'BASE DATOS CONDUCTORES'!$Z$4:$AB$1001,3,FALSE),"")</f>
        <v/>
      </c>
      <c r="E240" s="36" t="str">
        <f>IF(ISNA(VLOOKUP(D240,SALDOS!B:C,2,FALSE)),"",VLOOKUP(D240,SALDOS!B:C,2,FALSE))</f>
        <v/>
      </c>
      <c r="F240" s="36" t="str">
        <f>IF($D240="","",(IF($C240="","",IF(ISNA(SUMIF('1'!$V:$V,$C240,'1'!$AB:$AB)),0,SUMIF('1'!$V:$V,$C240,'1'!$AB:$AB)))-IF($D240="","",IF(ISNA(SUMIF('1'!$B:$B,$D240,'1'!$L:$L)),0,SUMIF('1'!$B:$B,$D240,'1'!$L:$L)))))</f>
        <v/>
      </c>
      <c r="G240" s="36" t="str">
        <f>IF($D240="","",(IF($C240="","",IF(ISNA(SUMIF('2'!$V:$V,$C240,'2'!$AB:$AB)),0,SUMIF('2'!$V:$V,$C240,'2'!$AB:$AB)))-IF($D240="","",IF(ISNA(SUMIF('2'!$B:$B,$D240,'2'!$L:$L)),0,SUMIF('2'!$B:$B,$D240,'2'!$L:$L)))))</f>
        <v/>
      </c>
      <c r="H240" s="36" t="str">
        <f>IF($D240="","",(IF($C240="","",IF(ISNA(SUMIF('3'!$V:$V,$C240,'3'!$AB:$AB)),0,SUMIF('3'!$V:$V,$C240,'3'!$AB:$AB)))-IF($D240="","",IF(ISNA(SUMIF('3'!$B:$B,$D240,'3'!$L:$L)),0,SUMIF('3'!$B:$B,$D240,'3'!$L:$L)))))</f>
        <v/>
      </c>
      <c r="I240" s="36" t="str">
        <f>IF($D240="","",(IF($C240="","",IF(ISNA(SUMIF('4'!$V:$V,$C240,'4'!$AB:$AB)),0,SUMIF('4'!$V:$V,$C240,'4'!$AB:$AB)))-IF($D240="","",IF(ISNA(SUMIF('4'!$B:$B,$D240,'4'!$L:$L)),0,SUMIF('4'!$B:$B,$D240,'4'!$L:$L)))))</f>
        <v/>
      </c>
      <c r="J240" s="36" t="str">
        <f>IF($D240="","",(IF($C240="","",IF(ISNA(SUMIF('5'!$V:$V,$C240,'5'!$AB:$AB)),0,SUMIF('5'!$V:$V,$C240,'5'!$AB:$AB)))-IF($D240="","",IF(ISNA(SUMIF('5'!$B:$B,$D240,'5'!$L:$L)),0,SUMIF('5'!$B:$B,$D240,'5'!$L:$L)))))</f>
        <v/>
      </c>
      <c r="K240" s="36" t="str">
        <f>IF($D240="","",(IF($C240="","",IF(ISNA(SUMIF('6'!$V:$V,$C240,'6'!$AB:$AB)),0,SUMIF('6'!$V:$V,$C240,'6'!$AB:$AB)))-IF($D240="","",IF(ISNA(SUMIF('6'!$B:$B,$D240,'6'!$L:$L)),0,SUMIF('6'!$B:$B,$D240,'6'!$L:$L)))))</f>
        <v/>
      </c>
      <c r="L240" s="36" t="str">
        <f>IF($D240="","",(IF($C240="","",IF(ISNA(SUMIF('7'!$V:$V,$C240,'7'!$AB:$AB)),0,SUMIF('7'!$V:$V,$C240,'7'!$AB:$AB)))-IF($D240="","",IF(ISNA(SUMIF('7'!$B:$B,$D240,'7'!$L:$L)),0,SUMIF('7'!$B:$B,$D240,'7'!$L:$L)))))</f>
        <v/>
      </c>
      <c r="M240" s="36" t="str">
        <f>IF($D240="","",(IF($C240="","",IF(ISNA(SUMIF('8'!$V:$V,$C240,'8'!$AB:$AB)),0,SUMIF('8'!$V:$V,$C240,'8'!$AB:$AB)))-IF($D240="","",IF(ISNA(SUMIF('8'!$B:$B,$D240,'8'!$L:$L)),0,SUMIF('8'!$B:$B,$D240,'8'!$L:$L)))))</f>
        <v/>
      </c>
      <c r="N240" s="36" t="str">
        <f>IF($D240="","",(IF($C240="","",IF(ISNA(SUMIF('9'!$V:$V,$C240,'9'!$AB:$AB)),0,SUMIF('9'!$V:$V,$C240,'9'!$AB:$AB)))-IF($D240="","",IF(ISNA(SUMIF('9'!$B:$B,$D240,'9'!$L:$L)),0,SUMIF('9'!$B:$B,$D240,'9'!$L:$L)))))</f>
        <v/>
      </c>
      <c r="O240" s="36" t="str">
        <f>IF($D240="","",(IF($C240="","",IF(ISNA(SUMIF('10'!$V:$V,$C240,'10'!$AB:$AB)),0,SUMIF('10'!$V:$V,$C240,'10'!$AB:$AB)))-IF($D240="","",IF(ISNA(SUMIF('10'!$B:$B,$D240,'10'!$L:$L)),0,SUMIF('10'!$B:$B,$D240,'10'!$L:$L)))))</f>
        <v/>
      </c>
      <c r="P240" s="36" t="str">
        <f>IF($D240="","",(IF($C240="","",IF(ISNA(SUMIF('11'!$V:$V,$C240,'11'!$AB:$AB)),0,SUMIF('11'!$V:$V,$C240,'11'!$AB:$AB)))-IF($D240="","",IF(ISNA(SUMIF('11'!$B:$B,$D240,'11'!$L:$L)),0,SUMIF('11'!$B:$B,$D240,'11'!$L:$L)))))</f>
        <v/>
      </c>
      <c r="Q240" s="36" t="str">
        <f>IF($D240="","",(IF($C240="","",IF(ISNA(SUMIF('12'!$V:$V,$C240,'12'!$AB:$AB)),0,SUMIF('12'!$V:$V,$C240,'12'!$AB:$AB)))-IF($D240="","",IF(ISNA(SUMIF('12'!$B:$B,$D240,'12'!$L:$L)),0,SUMIF('12'!$B:$B,$D240,'12'!$L:$L)))))</f>
        <v/>
      </c>
      <c r="R240" s="36" t="str">
        <f>IF($D240="","",(IF($C240="","",IF(ISNA(SUMIF('13'!$V:$V,$C240,'13'!$AB:$AB)),0,SUMIF('13'!$V:$V,$C240,'13'!$AB:$AB)))-IF($D240="","",IF(ISNA(SUMIF('13'!$B:$B,$D240,'13'!$L:$L)),0,SUMIF('13'!$B:$B,$D240,'13'!$L:$L)))))</f>
        <v/>
      </c>
      <c r="S240" s="36" t="str">
        <f>IF($D240="","",(IF($C240="","",IF(ISNA(SUMIF('14'!$V:$V,$C240,'14'!$AB:$AB)),0,SUMIF('14'!$V:$V,$C240,'14'!$AB:$AB)))-IF($D240="","",IF(ISNA(SUMIF('14'!$B:$B,$D240,'14'!$L:$L)),0,SUMIF('14'!$B:$B,$D240,'14'!$L:$L)))))</f>
        <v/>
      </c>
      <c r="T240" s="36" t="str">
        <f>IF($D240="","",(IF($C240="","",IF(ISNA(SUMIF('15'!$V:$V,$C240,'15'!$AB:$AB)),0,SUMIF('15'!$V:$V,$C240,'15'!$AB:$AB)))-IF($D240="","",IF(ISNA(SUMIF('15'!$B:$B,$D240,'15'!$L:$L)),0,SUMIF('15'!$B:$B,$D240,'15'!$L:$L)))))</f>
        <v/>
      </c>
      <c r="U240" s="36" t="str">
        <f>IF($D240="","",(IF($C240="","",IF(ISNA(SUMIF('16'!$V:$V,$C240,'16'!$AB:$AB)),0,SUMIF('16'!$V:$V,$C240,'16'!$AB:$AB)))-IF($D240="","",IF(ISNA(SUMIF('16'!$B:$B,$D240,'16'!$L:$L)),0,SUMIF('16'!$B:$B,$D240,'16'!$L:$L)))))</f>
        <v/>
      </c>
      <c r="V240" s="36" t="str">
        <f>IF($D240="","",(IF($C240="","",IF(ISNA(SUMIF('17'!$V:$V,$C240,'17'!$AB:$AB)),0,SUMIF('17'!$V:$V,$C240,'17'!$AB:$AB)))-IF($D240="","",IF(ISNA(SUMIF('17'!$B:$B,$D240,'17'!$L:$L)),0,SUMIF('17'!$B:$B,$D240,'17'!$L:$L)))))</f>
        <v/>
      </c>
      <c r="W240" s="36" t="str">
        <f>IF($D240="","",(IF($C240="","",IF(ISNA(SUMIF('18'!$V:$V,$C240,'18'!$AB:$AB)),0,SUMIF('18'!$V:$V,$C240,'18'!$AB:$AB)))-IF($D240="","",IF(ISNA(SUMIF('18'!$B:$B,$D240,'18'!$L:$L)),0,SUMIF('18'!$B:$B,$D240,'18'!$L:$L)))))</f>
        <v/>
      </c>
      <c r="X240" s="36" t="str">
        <f>IF($D240="","",(IF($C240="","",IF(ISNA(SUMIF('19'!$V:$V,$C240,'19'!$AB:$AB)),0,SUMIF('19'!$V:$V,$C240,'19'!$AB:$AB)))-IF($D240="","",IF(ISNA(SUMIF('19'!$B:$B,$D240,'19'!$L:$L)),0,SUMIF('19'!$B:$B,$D240,'19'!$L:$L)))))</f>
        <v/>
      </c>
      <c r="Y240" s="36" t="str">
        <f>IF($D240="","",(IF($C240="","",IF(ISNA(SUMIF('20'!$V:$V,$C240,'20'!$AB:$AB)),0,SUMIF('20'!$V:$V,$C240,'20'!$AB:$AB)))-IF($D240="","",IF(ISNA(SUMIF('20'!$B:$B,$D240,'20'!$L:$L)),0,SUMIF('20'!$B:$B,$D240,'20'!$L:$L)))))</f>
        <v/>
      </c>
      <c r="Z240" s="36" t="str">
        <f>IF($D240="","",(IF($C240="","",IF(ISNA(SUMIF('21'!$V:$V,$C240,'21'!$AB:$AB)),0,SUMIF('21'!$V:$V,$C240,'21'!$AB:$AB)))-IF($D240="","",IF(ISNA(SUMIF('21'!$B:$B,$D240,'21'!$L:$L)),0,SUMIF('21'!$B:$B,$D240,'21'!$L:$L)))))</f>
        <v/>
      </c>
      <c r="AA240" s="36" t="str">
        <f>IF($D240="","",(IF($C240="","",IF(ISNA(SUMIF('22'!$V:$V,$C240,'22'!$AB:$AB)),0,SUMIF('22'!$V:$V,$C240,'22'!$AB:$AB)))-IF($D240="","",IF(ISNA(SUMIF('22'!$B:$B,$D240,'22'!$L:$L)),0,SUMIF('22'!$B:$B,$D240,'22'!$L:$L)))))</f>
        <v/>
      </c>
      <c r="AB240" s="36" t="str">
        <f>IF($D240="","",(IF($C240="","",IF(ISNA(SUMIF('23'!$V:$V,$C240,'23'!$AB:$AB)),0,SUMIF('23'!$V:$V,$C240,'23'!$AB:$AB)))-IF($D240="","",IF(ISNA(SUMIF('23'!$B:$B,$D240,'23'!$L:$L)),0,SUMIF('23'!$B:$B,$D240,'23'!$L:$L)))))</f>
        <v/>
      </c>
      <c r="AC240" s="36" t="str">
        <f>IF($D240="","",(IF($C240="","",IF(ISNA(SUMIF('24'!$V:$V,$C240,'24'!$AB:$AB)),0,SUMIF('24'!$V:$V,$C240,'24'!$AB:$AB)))-IF($D240="","",IF(ISNA(SUMIF('24'!$B:$B,$D240,'24'!$L:$L)),0,SUMIF('24'!$B:$B,$D240,'24'!$L:$L)))))</f>
        <v/>
      </c>
      <c r="AD240" s="36" t="str">
        <f>IF($D240="","",(IF($C240="","",IF(ISNA(SUMIF('25'!$V:$V,$C240,'25'!$AB:$AB)),0,SUMIF('25'!$V:$V,$C240,'25'!$AB:$AB)))-IF($D240="","",IF(ISNA(SUMIF('25'!$B:$B,$D240,'25'!$L:$L)),0,SUMIF('25'!$B:$B,$D240,'25'!$L:$L)))))</f>
        <v/>
      </c>
      <c r="AE240" s="36" t="str">
        <f>IF($D240="","",(IF($C240="","",IF(ISNA(SUMIF('26'!$V:$V,$C240,'26'!$AB:$AB)),0,SUMIF('26'!$V:$V,$C240,'26'!$AB:$AB)))-IF($D240="","",IF(ISNA(SUMIF('26'!$B:$B,$D240,'26'!$L:$L)),0,SUMIF('26'!$B:$B,$D240,'26'!$L:$L)))))</f>
        <v/>
      </c>
      <c r="AF240" s="36" t="str">
        <f>IF($D240="","",(IF($C240="","",IF(ISNA(SUMIF('27'!$V:$V,$C240,'27'!$AB:$AB)),0,SUMIF('27'!$V:$V,$C240,'27'!$AB:$AB)))-IF($D240="","",IF(ISNA(SUMIF('27'!$B:$B,$D240,'27'!$L:$L)),0,SUMIF('27'!$B:$B,$D240,'27'!$L:$L)))))</f>
        <v/>
      </c>
      <c r="AG240" s="36" t="str">
        <f>IF($D240="","",(IF($C240="","",IF(ISNA(SUMIF('28'!$V:$V,$C240,'28'!$AB:$AB)),0,SUMIF('28'!$V:$V,$C240,'28'!$AB:$AB)))-IF($D240="","",IF(ISNA(SUMIF('28'!$B:$B,$D240,'28'!$L:$L)),0,SUMIF('28'!$B:$B,$D240,'28'!$L:$L)))))</f>
        <v/>
      </c>
      <c r="AH240" s="36" t="str">
        <f>IF($D240="","",(IF($C240="","",IF(ISNA(SUMIF('29'!$V:$V,$C240,'29'!$AB:$AB)),0,SUMIF('29'!$V:$V,$C240,'29'!$AB:$AB)))-IF($D240="","",IF(ISNA(SUMIF('29'!$B:$B,$D240,'29'!$L:$L)),0,SUMIF('29'!$B:$B,$D240,'29'!$L:$L)))))</f>
        <v/>
      </c>
      <c r="AI240" s="36" t="str">
        <f>IF($D240="","",(IF($C240="","",IF(ISNA(SUMIF('30'!$V:$V,$C240,'30'!$AB:$AB)),0,SUMIF('30'!$V:$V,$C240,'30'!$AB:$AB)))-IF($D240="","",IF(ISNA(SUMIF('30'!$B:$B,$D240,'30'!$L:$L)),0,SUMIF('30'!$B:$B,$D240,'30'!$L:$L)))))</f>
        <v/>
      </c>
      <c r="AJ240" s="36" t="str">
        <f>IF($D240="","",(IF($C240="","",IF(ISNA(SUMIF('31'!$V:$V,$C240,'31'!$AB:$AB)),0,SUMIF('31'!$V:$V,$C240,'31'!$AB:$AB)))-IF($D240="","",IF(ISNA(SUMIF('31'!$B:$B,$D240,'31'!$L:$L)),0,SUMIF('31'!$B:$B,$D240,'31'!$L:$L)))))</f>
        <v/>
      </c>
      <c r="AK240" s="37" t="str">
        <f t="shared" si="14"/>
        <v/>
      </c>
      <c r="AL240" s="33" t="str">
        <f t="shared" si="15"/>
        <v/>
      </c>
    </row>
    <row r="241" spans="1:38" ht="17.399999999999999" hidden="1">
      <c r="A241" s="20">
        <v>23</v>
      </c>
      <c r="C241" s="41" t="str">
        <f>IF(D241="","",VLOOKUP('CUADRO GENERADO'!D241,'BASE DATOS CONDUCTORES'!B:C,2,FALSE))</f>
        <v/>
      </c>
      <c r="D241" s="30" t="str">
        <f>IFERROR(VLOOKUP(A241,'BASE DATOS CONDUCTORES'!$Z$4:$AB$1001,3,FALSE),"")</f>
        <v/>
      </c>
      <c r="E241" s="36" t="str">
        <f>IF(ISNA(VLOOKUP(D241,SALDOS!B:C,2,FALSE)),"",VLOOKUP(D241,SALDOS!B:C,2,FALSE))</f>
        <v/>
      </c>
      <c r="F241" s="36" t="str">
        <f>IF($D241="","",(IF($C241="","",IF(ISNA(SUMIF('1'!$V:$V,$C241,'1'!$AB:$AB)),0,SUMIF('1'!$V:$V,$C241,'1'!$AB:$AB)))-IF($D241="","",IF(ISNA(SUMIF('1'!$B:$B,$D241,'1'!$L:$L)),0,SUMIF('1'!$B:$B,$D241,'1'!$L:$L)))))</f>
        <v/>
      </c>
      <c r="G241" s="36" t="str">
        <f>IF($D241="","",(IF($C241="","",IF(ISNA(SUMIF('2'!$V:$V,$C241,'2'!$AB:$AB)),0,SUMIF('2'!$V:$V,$C241,'2'!$AB:$AB)))-IF($D241="","",IF(ISNA(SUMIF('2'!$B:$B,$D241,'2'!$L:$L)),0,SUMIF('2'!$B:$B,$D241,'2'!$L:$L)))))</f>
        <v/>
      </c>
      <c r="H241" s="36" t="str">
        <f>IF($D241="","",(IF($C241="","",IF(ISNA(SUMIF('3'!$V:$V,$C241,'3'!$AB:$AB)),0,SUMIF('3'!$V:$V,$C241,'3'!$AB:$AB)))-IF($D241="","",IF(ISNA(SUMIF('3'!$B:$B,$D241,'3'!$L:$L)),0,SUMIF('3'!$B:$B,$D241,'3'!$L:$L)))))</f>
        <v/>
      </c>
      <c r="I241" s="36" t="str">
        <f>IF($D241="","",(IF($C241="","",IF(ISNA(SUMIF('4'!$V:$V,$C241,'4'!$AB:$AB)),0,SUMIF('4'!$V:$V,$C241,'4'!$AB:$AB)))-IF($D241="","",IF(ISNA(SUMIF('4'!$B:$B,$D241,'4'!$L:$L)),0,SUMIF('4'!$B:$B,$D241,'4'!$L:$L)))))</f>
        <v/>
      </c>
      <c r="J241" s="36" t="str">
        <f>IF($D241="","",(IF($C241="","",IF(ISNA(SUMIF('5'!$V:$V,$C241,'5'!$AB:$AB)),0,SUMIF('5'!$V:$V,$C241,'5'!$AB:$AB)))-IF($D241="","",IF(ISNA(SUMIF('5'!$B:$B,$D241,'5'!$L:$L)),0,SUMIF('5'!$B:$B,$D241,'5'!$L:$L)))))</f>
        <v/>
      </c>
      <c r="K241" s="36" t="str">
        <f>IF($D241="","",(IF($C241="","",IF(ISNA(SUMIF('6'!$V:$V,$C241,'6'!$AB:$AB)),0,SUMIF('6'!$V:$V,$C241,'6'!$AB:$AB)))-IF($D241="","",IF(ISNA(SUMIF('6'!$B:$B,$D241,'6'!$L:$L)),0,SUMIF('6'!$B:$B,$D241,'6'!$L:$L)))))</f>
        <v/>
      </c>
      <c r="L241" s="36" t="str">
        <f>IF($D241="","",(IF($C241="","",IF(ISNA(SUMIF('7'!$V:$V,$C241,'7'!$AB:$AB)),0,SUMIF('7'!$V:$V,$C241,'7'!$AB:$AB)))-IF($D241="","",IF(ISNA(SUMIF('7'!$B:$B,$D241,'7'!$L:$L)),0,SUMIF('7'!$B:$B,$D241,'7'!$L:$L)))))</f>
        <v/>
      </c>
      <c r="M241" s="36" t="str">
        <f>IF($D241="","",(IF($C241="","",IF(ISNA(SUMIF('8'!$V:$V,$C241,'8'!$AB:$AB)),0,SUMIF('8'!$V:$V,$C241,'8'!$AB:$AB)))-IF($D241="","",IF(ISNA(SUMIF('8'!$B:$B,$D241,'8'!$L:$L)),0,SUMIF('8'!$B:$B,$D241,'8'!$L:$L)))))</f>
        <v/>
      </c>
      <c r="N241" s="36" t="str">
        <f>IF($D241="","",(IF($C241="","",IF(ISNA(SUMIF('9'!$V:$V,$C241,'9'!$AB:$AB)),0,SUMIF('9'!$V:$V,$C241,'9'!$AB:$AB)))-IF($D241="","",IF(ISNA(SUMIF('9'!$B:$B,$D241,'9'!$L:$L)),0,SUMIF('9'!$B:$B,$D241,'9'!$L:$L)))))</f>
        <v/>
      </c>
      <c r="O241" s="36" t="str">
        <f>IF($D241="","",(IF($C241="","",IF(ISNA(SUMIF('10'!$V:$V,$C241,'10'!$AB:$AB)),0,SUMIF('10'!$V:$V,$C241,'10'!$AB:$AB)))-IF($D241="","",IF(ISNA(SUMIF('10'!$B:$B,$D241,'10'!$L:$L)),0,SUMIF('10'!$B:$B,$D241,'10'!$L:$L)))))</f>
        <v/>
      </c>
      <c r="P241" s="36" t="str">
        <f>IF($D241="","",(IF($C241="","",IF(ISNA(SUMIF('11'!$V:$V,$C241,'11'!$AB:$AB)),0,SUMIF('11'!$V:$V,$C241,'11'!$AB:$AB)))-IF($D241="","",IF(ISNA(SUMIF('11'!$B:$B,$D241,'11'!$L:$L)),0,SUMIF('11'!$B:$B,$D241,'11'!$L:$L)))))</f>
        <v/>
      </c>
      <c r="Q241" s="36" t="str">
        <f>IF($D241="","",(IF($C241="","",IF(ISNA(SUMIF('12'!$V:$V,$C241,'12'!$AB:$AB)),0,SUMIF('12'!$V:$V,$C241,'12'!$AB:$AB)))-IF($D241="","",IF(ISNA(SUMIF('12'!$B:$B,$D241,'12'!$L:$L)),0,SUMIF('12'!$B:$B,$D241,'12'!$L:$L)))))</f>
        <v/>
      </c>
      <c r="R241" s="36" t="str">
        <f>IF($D241="","",(IF($C241="","",IF(ISNA(SUMIF('13'!$V:$V,$C241,'13'!$AB:$AB)),0,SUMIF('13'!$V:$V,$C241,'13'!$AB:$AB)))-IF($D241="","",IF(ISNA(SUMIF('13'!$B:$B,$D241,'13'!$L:$L)),0,SUMIF('13'!$B:$B,$D241,'13'!$L:$L)))))</f>
        <v/>
      </c>
      <c r="S241" s="36" t="str">
        <f>IF($D241="","",(IF($C241="","",IF(ISNA(SUMIF('14'!$V:$V,$C241,'14'!$AB:$AB)),0,SUMIF('14'!$V:$V,$C241,'14'!$AB:$AB)))-IF($D241="","",IF(ISNA(SUMIF('14'!$B:$B,$D241,'14'!$L:$L)),0,SUMIF('14'!$B:$B,$D241,'14'!$L:$L)))))</f>
        <v/>
      </c>
      <c r="T241" s="36" t="str">
        <f>IF($D241="","",(IF($C241="","",IF(ISNA(SUMIF('15'!$V:$V,$C241,'15'!$AB:$AB)),0,SUMIF('15'!$V:$V,$C241,'15'!$AB:$AB)))-IF($D241="","",IF(ISNA(SUMIF('15'!$B:$B,$D241,'15'!$L:$L)),0,SUMIF('15'!$B:$B,$D241,'15'!$L:$L)))))</f>
        <v/>
      </c>
      <c r="U241" s="36" t="str">
        <f>IF($D241="","",(IF($C241="","",IF(ISNA(SUMIF('16'!$V:$V,$C241,'16'!$AB:$AB)),0,SUMIF('16'!$V:$V,$C241,'16'!$AB:$AB)))-IF($D241="","",IF(ISNA(SUMIF('16'!$B:$B,$D241,'16'!$L:$L)),0,SUMIF('16'!$B:$B,$D241,'16'!$L:$L)))))</f>
        <v/>
      </c>
      <c r="V241" s="36" t="str">
        <f>IF($D241="","",(IF($C241="","",IF(ISNA(SUMIF('17'!$V:$V,$C241,'17'!$AB:$AB)),0,SUMIF('17'!$V:$V,$C241,'17'!$AB:$AB)))-IF($D241="","",IF(ISNA(SUMIF('17'!$B:$B,$D241,'17'!$L:$L)),0,SUMIF('17'!$B:$B,$D241,'17'!$L:$L)))))</f>
        <v/>
      </c>
      <c r="W241" s="36" t="str">
        <f>IF($D241="","",(IF($C241="","",IF(ISNA(SUMIF('18'!$V:$V,$C241,'18'!$AB:$AB)),0,SUMIF('18'!$V:$V,$C241,'18'!$AB:$AB)))-IF($D241="","",IF(ISNA(SUMIF('18'!$B:$B,$D241,'18'!$L:$L)),0,SUMIF('18'!$B:$B,$D241,'18'!$L:$L)))))</f>
        <v/>
      </c>
      <c r="X241" s="36" t="str">
        <f>IF($D241="","",(IF($C241="","",IF(ISNA(SUMIF('19'!$V:$V,$C241,'19'!$AB:$AB)),0,SUMIF('19'!$V:$V,$C241,'19'!$AB:$AB)))-IF($D241="","",IF(ISNA(SUMIF('19'!$B:$B,$D241,'19'!$L:$L)),0,SUMIF('19'!$B:$B,$D241,'19'!$L:$L)))))</f>
        <v/>
      </c>
      <c r="Y241" s="36" t="str">
        <f>IF($D241="","",(IF($C241="","",IF(ISNA(SUMIF('20'!$V:$V,$C241,'20'!$AB:$AB)),0,SUMIF('20'!$V:$V,$C241,'20'!$AB:$AB)))-IF($D241="","",IF(ISNA(SUMIF('20'!$B:$B,$D241,'20'!$L:$L)),0,SUMIF('20'!$B:$B,$D241,'20'!$L:$L)))))</f>
        <v/>
      </c>
      <c r="Z241" s="36" t="str">
        <f>IF($D241="","",(IF($C241="","",IF(ISNA(SUMIF('21'!$V:$V,$C241,'21'!$AB:$AB)),0,SUMIF('21'!$V:$V,$C241,'21'!$AB:$AB)))-IF($D241="","",IF(ISNA(SUMIF('21'!$B:$B,$D241,'21'!$L:$L)),0,SUMIF('21'!$B:$B,$D241,'21'!$L:$L)))))</f>
        <v/>
      </c>
      <c r="AA241" s="36" t="str">
        <f>IF($D241="","",(IF($C241="","",IF(ISNA(SUMIF('22'!$V:$V,$C241,'22'!$AB:$AB)),0,SUMIF('22'!$V:$V,$C241,'22'!$AB:$AB)))-IF($D241="","",IF(ISNA(SUMIF('22'!$B:$B,$D241,'22'!$L:$L)),0,SUMIF('22'!$B:$B,$D241,'22'!$L:$L)))))</f>
        <v/>
      </c>
      <c r="AB241" s="36" t="str">
        <f>IF($D241="","",(IF($C241="","",IF(ISNA(SUMIF('23'!$V:$V,$C241,'23'!$AB:$AB)),0,SUMIF('23'!$V:$V,$C241,'23'!$AB:$AB)))-IF($D241="","",IF(ISNA(SUMIF('23'!$B:$B,$D241,'23'!$L:$L)),0,SUMIF('23'!$B:$B,$D241,'23'!$L:$L)))))</f>
        <v/>
      </c>
      <c r="AC241" s="36" t="str">
        <f>IF($D241="","",(IF($C241="","",IF(ISNA(SUMIF('24'!$V:$V,$C241,'24'!$AB:$AB)),0,SUMIF('24'!$V:$V,$C241,'24'!$AB:$AB)))-IF($D241="","",IF(ISNA(SUMIF('24'!$B:$B,$D241,'24'!$L:$L)),0,SUMIF('24'!$B:$B,$D241,'24'!$L:$L)))))</f>
        <v/>
      </c>
      <c r="AD241" s="36" t="str">
        <f>IF($D241="","",(IF($C241="","",IF(ISNA(SUMIF('25'!$V:$V,$C241,'25'!$AB:$AB)),0,SUMIF('25'!$V:$V,$C241,'25'!$AB:$AB)))-IF($D241="","",IF(ISNA(SUMIF('25'!$B:$B,$D241,'25'!$L:$L)),0,SUMIF('25'!$B:$B,$D241,'25'!$L:$L)))))</f>
        <v/>
      </c>
      <c r="AE241" s="36" t="str">
        <f>IF($D241="","",(IF($C241="","",IF(ISNA(SUMIF('26'!$V:$V,$C241,'26'!$AB:$AB)),0,SUMIF('26'!$V:$V,$C241,'26'!$AB:$AB)))-IF($D241="","",IF(ISNA(SUMIF('26'!$B:$B,$D241,'26'!$L:$L)),0,SUMIF('26'!$B:$B,$D241,'26'!$L:$L)))))</f>
        <v/>
      </c>
      <c r="AF241" s="36" t="str">
        <f>IF($D241="","",(IF($C241="","",IF(ISNA(SUMIF('27'!$V:$V,$C241,'27'!$AB:$AB)),0,SUMIF('27'!$V:$V,$C241,'27'!$AB:$AB)))-IF($D241="","",IF(ISNA(SUMIF('27'!$B:$B,$D241,'27'!$L:$L)),0,SUMIF('27'!$B:$B,$D241,'27'!$L:$L)))))</f>
        <v/>
      </c>
      <c r="AG241" s="36" t="str">
        <f>IF($D241="","",(IF($C241="","",IF(ISNA(SUMIF('28'!$V:$V,$C241,'28'!$AB:$AB)),0,SUMIF('28'!$V:$V,$C241,'28'!$AB:$AB)))-IF($D241="","",IF(ISNA(SUMIF('28'!$B:$B,$D241,'28'!$L:$L)),0,SUMIF('28'!$B:$B,$D241,'28'!$L:$L)))))</f>
        <v/>
      </c>
      <c r="AH241" s="36" t="str">
        <f>IF($D241="","",(IF($C241="","",IF(ISNA(SUMIF('29'!$V:$V,$C241,'29'!$AB:$AB)),0,SUMIF('29'!$V:$V,$C241,'29'!$AB:$AB)))-IF($D241="","",IF(ISNA(SUMIF('29'!$B:$B,$D241,'29'!$L:$L)),0,SUMIF('29'!$B:$B,$D241,'29'!$L:$L)))))</f>
        <v/>
      </c>
      <c r="AI241" s="36" t="str">
        <f>IF($D241="","",(IF($C241="","",IF(ISNA(SUMIF('30'!$V:$V,$C241,'30'!$AB:$AB)),0,SUMIF('30'!$V:$V,$C241,'30'!$AB:$AB)))-IF($D241="","",IF(ISNA(SUMIF('30'!$B:$B,$D241,'30'!$L:$L)),0,SUMIF('30'!$B:$B,$D241,'30'!$L:$L)))))</f>
        <v/>
      </c>
      <c r="AJ241" s="36" t="str">
        <f>IF($D241="","",(IF($C241="","",IF(ISNA(SUMIF('31'!$V:$V,$C241,'31'!$AB:$AB)),0,SUMIF('31'!$V:$V,$C241,'31'!$AB:$AB)))-IF($D241="","",IF(ISNA(SUMIF('31'!$B:$B,$D241,'31'!$L:$L)),0,SUMIF('31'!$B:$B,$D241,'31'!$L:$L)))))</f>
        <v/>
      </c>
      <c r="AK241" s="37" t="str">
        <f t="shared" si="14"/>
        <v/>
      </c>
      <c r="AL241" s="33" t="str">
        <f t="shared" si="15"/>
        <v/>
      </c>
    </row>
    <row r="242" spans="1:38" ht="17.399999999999999" hidden="1">
      <c r="A242" s="20">
        <v>24</v>
      </c>
      <c r="C242" s="41" t="str">
        <f>IF(D242="","",VLOOKUP('CUADRO GENERADO'!D242,'BASE DATOS CONDUCTORES'!B:C,2,FALSE))</f>
        <v/>
      </c>
      <c r="D242" s="30" t="str">
        <f>IFERROR(VLOOKUP(A242,'BASE DATOS CONDUCTORES'!$Z$4:$AB$1001,3,FALSE),"")</f>
        <v/>
      </c>
      <c r="E242" s="36" t="str">
        <f>IF(ISNA(VLOOKUP(D242,SALDOS!B:C,2,FALSE)),"",VLOOKUP(D242,SALDOS!B:C,2,FALSE))</f>
        <v/>
      </c>
      <c r="F242" s="36" t="str">
        <f>IF($D242="","",(IF($C242="","",IF(ISNA(SUMIF('1'!$V:$V,$C242,'1'!$AB:$AB)),0,SUMIF('1'!$V:$V,$C242,'1'!$AB:$AB)))-IF($D242="","",IF(ISNA(SUMIF('1'!$B:$B,$D242,'1'!$L:$L)),0,SUMIF('1'!$B:$B,$D242,'1'!$L:$L)))))</f>
        <v/>
      </c>
      <c r="G242" s="36" t="str">
        <f>IF($D242="","",(IF($C242="","",IF(ISNA(SUMIF('2'!$V:$V,$C242,'2'!$AB:$AB)),0,SUMIF('2'!$V:$V,$C242,'2'!$AB:$AB)))-IF($D242="","",IF(ISNA(SUMIF('2'!$B:$B,$D242,'2'!$L:$L)),0,SUMIF('2'!$B:$B,$D242,'2'!$L:$L)))))</f>
        <v/>
      </c>
      <c r="H242" s="36" t="str">
        <f>IF($D242="","",(IF($C242="","",IF(ISNA(SUMIF('3'!$V:$V,$C242,'3'!$AB:$AB)),0,SUMIF('3'!$V:$V,$C242,'3'!$AB:$AB)))-IF($D242="","",IF(ISNA(SUMIF('3'!$B:$B,$D242,'3'!$L:$L)),0,SUMIF('3'!$B:$B,$D242,'3'!$L:$L)))))</f>
        <v/>
      </c>
      <c r="I242" s="36" t="str">
        <f>IF($D242="","",(IF($C242="","",IF(ISNA(SUMIF('4'!$V:$V,$C242,'4'!$AB:$AB)),0,SUMIF('4'!$V:$V,$C242,'4'!$AB:$AB)))-IF($D242="","",IF(ISNA(SUMIF('4'!$B:$B,$D242,'4'!$L:$L)),0,SUMIF('4'!$B:$B,$D242,'4'!$L:$L)))))</f>
        <v/>
      </c>
      <c r="J242" s="36" t="str">
        <f>IF($D242="","",(IF($C242="","",IF(ISNA(SUMIF('5'!$V:$V,$C242,'5'!$AB:$AB)),0,SUMIF('5'!$V:$V,$C242,'5'!$AB:$AB)))-IF($D242="","",IF(ISNA(SUMIF('5'!$B:$B,$D242,'5'!$L:$L)),0,SUMIF('5'!$B:$B,$D242,'5'!$L:$L)))))</f>
        <v/>
      </c>
      <c r="K242" s="36" t="str">
        <f>IF($D242="","",(IF($C242="","",IF(ISNA(SUMIF('6'!$V:$V,$C242,'6'!$AB:$AB)),0,SUMIF('6'!$V:$V,$C242,'6'!$AB:$AB)))-IF($D242="","",IF(ISNA(SUMIF('6'!$B:$B,$D242,'6'!$L:$L)),0,SUMIF('6'!$B:$B,$D242,'6'!$L:$L)))))</f>
        <v/>
      </c>
      <c r="L242" s="36" t="str">
        <f>IF($D242="","",(IF($C242="","",IF(ISNA(SUMIF('7'!$V:$V,$C242,'7'!$AB:$AB)),0,SUMIF('7'!$V:$V,$C242,'7'!$AB:$AB)))-IF($D242="","",IF(ISNA(SUMIF('7'!$B:$B,$D242,'7'!$L:$L)),0,SUMIF('7'!$B:$B,$D242,'7'!$L:$L)))))</f>
        <v/>
      </c>
      <c r="M242" s="36" t="str">
        <f>IF($D242="","",(IF($C242="","",IF(ISNA(SUMIF('8'!$V:$V,$C242,'8'!$AB:$AB)),0,SUMIF('8'!$V:$V,$C242,'8'!$AB:$AB)))-IF($D242="","",IF(ISNA(SUMIF('8'!$B:$B,$D242,'8'!$L:$L)),0,SUMIF('8'!$B:$B,$D242,'8'!$L:$L)))))</f>
        <v/>
      </c>
      <c r="N242" s="36" t="str">
        <f>IF($D242="","",(IF($C242="","",IF(ISNA(SUMIF('9'!$V:$V,$C242,'9'!$AB:$AB)),0,SUMIF('9'!$V:$V,$C242,'9'!$AB:$AB)))-IF($D242="","",IF(ISNA(SUMIF('9'!$B:$B,$D242,'9'!$L:$L)),0,SUMIF('9'!$B:$B,$D242,'9'!$L:$L)))))</f>
        <v/>
      </c>
      <c r="O242" s="36" t="str">
        <f>IF($D242="","",(IF($C242="","",IF(ISNA(SUMIF('10'!$V:$V,$C242,'10'!$AB:$AB)),0,SUMIF('10'!$V:$V,$C242,'10'!$AB:$AB)))-IF($D242="","",IF(ISNA(SUMIF('10'!$B:$B,$D242,'10'!$L:$L)),0,SUMIF('10'!$B:$B,$D242,'10'!$L:$L)))))</f>
        <v/>
      </c>
      <c r="P242" s="36" t="str">
        <f>IF($D242="","",(IF($C242="","",IF(ISNA(SUMIF('11'!$V:$V,$C242,'11'!$AB:$AB)),0,SUMIF('11'!$V:$V,$C242,'11'!$AB:$AB)))-IF($D242="","",IF(ISNA(SUMIF('11'!$B:$B,$D242,'11'!$L:$L)),0,SUMIF('11'!$B:$B,$D242,'11'!$L:$L)))))</f>
        <v/>
      </c>
      <c r="Q242" s="36" t="str">
        <f>IF($D242="","",(IF($C242="","",IF(ISNA(SUMIF('12'!$V:$V,$C242,'12'!$AB:$AB)),0,SUMIF('12'!$V:$V,$C242,'12'!$AB:$AB)))-IF($D242="","",IF(ISNA(SUMIF('12'!$B:$B,$D242,'12'!$L:$L)),0,SUMIF('12'!$B:$B,$D242,'12'!$L:$L)))))</f>
        <v/>
      </c>
      <c r="R242" s="36" t="str">
        <f>IF($D242="","",(IF($C242="","",IF(ISNA(SUMIF('13'!$V:$V,$C242,'13'!$AB:$AB)),0,SUMIF('13'!$V:$V,$C242,'13'!$AB:$AB)))-IF($D242="","",IF(ISNA(SUMIF('13'!$B:$B,$D242,'13'!$L:$L)),0,SUMIF('13'!$B:$B,$D242,'13'!$L:$L)))))</f>
        <v/>
      </c>
      <c r="S242" s="36" t="str">
        <f>IF($D242="","",(IF($C242="","",IF(ISNA(SUMIF('14'!$V:$V,$C242,'14'!$AB:$AB)),0,SUMIF('14'!$V:$V,$C242,'14'!$AB:$AB)))-IF($D242="","",IF(ISNA(SUMIF('14'!$B:$B,$D242,'14'!$L:$L)),0,SUMIF('14'!$B:$B,$D242,'14'!$L:$L)))))</f>
        <v/>
      </c>
      <c r="T242" s="36" t="str">
        <f>IF($D242="","",(IF($C242="","",IF(ISNA(SUMIF('15'!$V:$V,$C242,'15'!$AB:$AB)),0,SUMIF('15'!$V:$V,$C242,'15'!$AB:$AB)))-IF($D242="","",IF(ISNA(SUMIF('15'!$B:$B,$D242,'15'!$L:$L)),0,SUMIF('15'!$B:$B,$D242,'15'!$L:$L)))))</f>
        <v/>
      </c>
      <c r="U242" s="36" t="str">
        <f>IF($D242="","",(IF($C242="","",IF(ISNA(SUMIF('16'!$V:$V,$C242,'16'!$AB:$AB)),0,SUMIF('16'!$V:$V,$C242,'16'!$AB:$AB)))-IF($D242="","",IF(ISNA(SUMIF('16'!$B:$B,$D242,'16'!$L:$L)),0,SUMIF('16'!$B:$B,$D242,'16'!$L:$L)))))</f>
        <v/>
      </c>
      <c r="V242" s="36" t="str">
        <f>IF($D242="","",(IF($C242="","",IF(ISNA(SUMIF('17'!$V:$V,$C242,'17'!$AB:$AB)),0,SUMIF('17'!$V:$V,$C242,'17'!$AB:$AB)))-IF($D242="","",IF(ISNA(SUMIF('17'!$B:$B,$D242,'17'!$L:$L)),0,SUMIF('17'!$B:$B,$D242,'17'!$L:$L)))))</f>
        <v/>
      </c>
      <c r="W242" s="36" t="str">
        <f>IF($D242="","",(IF($C242="","",IF(ISNA(SUMIF('18'!$V:$V,$C242,'18'!$AB:$AB)),0,SUMIF('18'!$V:$V,$C242,'18'!$AB:$AB)))-IF($D242="","",IF(ISNA(SUMIF('18'!$B:$B,$D242,'18'!$L:$L)),0,SUMIF('18'!$B:$B,$D242,'18'!$L:$L)))))</f>
        <v/>
      </c>
      <c r="X242" s="36" t="str">
        <f>IF($D242="","",(IF($C242="","",IF(ISNA(SUMIF('19'!$V:$V,$C242,'19'!$AB:$AB)),0,SUMIF('19'!$V:$V,$C242,'19'!$AB:$AB)))-IF($D242="","",IF(ISNA(SUMIF('19'!$B:$B,$D242,'19'!$L:$L)),0,SUMIF('19'!$B:$B,$D242,'19'!$L:$L)))))</f>
        <v/>
      </c>
      <c r="Y242" s="36" t="str">
        <f>IF($D242="","",(IF($C242="","",IF(ISNA(SUMIF('20'!$V:$V,$C242,'20'!$AB:$AB)),0,SUMIF('20'!$V:$V,$C242,'20'!$AB:$AB)))-IF($D242="","",IF(ISNA(SUMIF('20'!$B:$B,$D242,'20'!$L:$L)),0,SUMIF('20'!$B:$B,$D242,'20'!$L:$L)))))</f>
        <v/>
      </c>
      <c r="Z242" s="36" t="str">
        <f>IF($D242="","",(IF($C242="","",IF(ISNA(SUMIF('21'!$V:$V,$C242,'21'!$AB:$AB)),0,SUMIF('21'!$V:$V,$C242,'21'!$AB:$AB)))-IF($D242="","",IF(ISNA(SUMIF('21'!$B:$B,$D242,'21'!$L:$L)),0,SUMIF('21'!$B:$B,$D242,'21'!$L:$L)))))</f>
        <v/>
      </c>
      <c r="AA242" s="36" t="str">
        <f>IF($D242="","",(IF($C242="","",IF(ISNA(SUMIF('22'!$V:$V,$C242,'22'!$AB:$AB)),0,SUMIF('22'!$V:$V,$C242,'22'!$AB:$AB)))-IF($D242="","",IF(ISNA(SUMIF('22'!$B:$B,$D242,'22'!$L:$L)),0,SUMIF('22'!$B:$B,$D242,'22'!$L:$L)))))</f>
        <v/>
      </c>
      <c r="AB242" s="36" t="str">
        <f>IF($D242="","",(IF($C242="","",IF(ISNA(SUMIF('23'!$V:$V,$C242,'23'!$AB:$AB)),0,SUMIF('23'!$V:$V,$C242,'23'!$AB:$AB)))-IF($D242="","",IF(ISNA(SUMIF('23'!$B:$B,$D242,'23'!$L:$L)),0,SUMIF('23'!$B:$B,$D242,'23'!$L:$L)))))</f>
        <v/>
      </c>
      <c r="AC242" s="36" t="str">
        <f>IF($D242="","",(IF($C242="","",IF(ISNA(SUMIF('24'!$V:$V,$C242,'24'!$AB:$AB)),0,SUMIF('24'!$V:$V,$C242,'24'!$AB:$AB)))-IF($D242="","",IF(ISNA(SUMIF('24'!$B:$B,$D242,'24'!$L:$L)),0,SUMIF('24'!$B:$B,$D242,'24'!$L:$L)))))</f>
        <v/>
      </c>
      <c r="AD242" s="36" t="str">
        <f>IF($D242="","",(IF($C242="","",IF(ISNA(SUMIF('25'!$V:$V,$C242,'25'!$AB:$AB)),0,SUMIF('25'!$V:$V,$C242,'25'!$AB:$AB)))-IF($D242="","",IF(ISNA(SUMIF('25'!$B:$B,$D242,'25'!$L:$L)),0,SUMIF('25'!$B:$B,$D242,'25'!$L:$L)))))</f>
        <v/>
      </c>
      <c r="AE242" s="36" t="str">
        <f>IF($D242="","",(IF($C242="","",IF(ISNA(SUMIF('26'!$V:$V,$C242,'26'!$AB:$AB)),0,SUMIF('26'!$V:$V,$C242,'26'!$AB:$AB)))-IF($D242="","",IF(ISNA(SUMIF('26'!$B:$B,$D242,'26'!$L:$L)),0,SUMIF('26'!$B:$B,$D242,'26'!$L:$L)))))</f>
        <v/>
      </c>
      <c r="AF242" s="36" t="str">
        <f>IF($D242="","",(IF($C242="","",IF(ISNA(SUMIF('27'!$V:$V,$C242,'27'!$AB:$AB)),0,SUMIF('27'!$V:$V,$C242,'27'!$AB:$AB)))-IF($D242="","",IF(ISNA(SUMIF('27'!$B:$B,$D242,'27'!$L:$L)),0,SUMIF('27'!$B:$B,$D242,'27'!$L:$L)))))</f>
        <v/>
      </c>
      <c r="AG242" s="36" t="str">
        <f>IF($D242="","",(IF($C242="","",IF(ISNA(SUMIF('28'!$V:$V,$C242,'28'!$AB:$AB)),0,SUMIF('28'!$V:$V,$C242,'28'!$AB:$AB)))-IF($D242="","",IF(ISNA(SUMIF('28'!$B:$B,$D242,'28'!$L:$L)),0,SUMIF('28'!$B:$B,$D242,'28'!$L:$L)))))</f>
        <v/>
      </c>
      <c r="AH242" s="36" t="str">
        <f>IF($D242="","",(IF($C242="","",IF(ISNA(SUMIF('29'!$V:$V,$C242,'29'!$AB:$AB)),0,SUMIF('29'!$V:$V,$C242,'29'!$AB:$AB)))-IF($D242="","",IF(ISNA(SUMIF('29'!$B:$B,$D242,'29'!$L:$L)),0,SUMIF('29'!$B:$B,$D242,'29'!$L:$L)))))</f>
        <v/>
      </c>
      <c r="AI242" s="36" t="str">
        <f>IF($D242="","",(IF($C242="","",IF(ISNA(SUMIF('30'!$V:$V,$C242,'30'!$AB:$AB)),0,SUMIF('30'!$V:$V,$C242,'30'!$AB:$AB)))-IF($D242="","",IF(ISNA(SUMIF('30'!$B:$B,$D242,'30'!$L:$L)),0,SUMIF('30'!$B:$B,$D242,'30'!$L:$L)))))</f>
        <v/>
      </c>
      <c r="AJ242" s="36" t="str">
        <f>IF($D242="","",(IF($C242="","",IF(ISNA(SUMIF('31'!$V:$V,$C242,'31'!$AB:$AB)),0,SUMIF('31'!$V:$V,$C242,'31'!$AB:$AB)))-IF($D242="","",IF(ISNA(SUMIF('31'!$B:$B,$D242,'31'!$L:$L)),0,SUMIF('31'!$B:$B,$D242,'31'!$L:$L)))))</f>
        <v/>
      </c>
      <c r="AK242" s="37" t="str">
        <f t="shared" si="14"/>
        <v/>
      </c>
      <c r="AL242" s="33" t="str">
        <f t="shared" si="15"/>
        <v/>
      </c>
    </row>
    <row r="243" spans="1:38" ht="17.399999999999999" hidden="1">
      <c r="A243" s="20">
        <v>25</v>
      </c>
      <c r="C243" s="41" t="str">
        <f>IF(D243="","",VLOOKUP('CUADRO GENERADO'!D243,'BASE DATOS CONDUCTORES'!B:C,2,FALSE))</f>
        <v/>
      </c>
      <c r="D243" s="30" t="str">
        <f>IFERROR(VLOOKUP(A243,'BASE DATOS CONDUCTORES'!$Z$4:$AB$1001,3,FALSE),"")</f>
        <v/>
      </c>
      <c r="E243" s="36" t="str">
        <f>IF(ISNA(VLOOKUP(D243,SALDOS!B:C,2,FALSE)),"",VLOOKUP(D243,SALDOS!B:C,2,FALSE))</f>
        <v/>
      </c>
      <c r="F243" s="36" t="str">
        <f>IF($D243="","",(IF($C243="","",IF(ISNA(SUMIF('1'!$V:$V,$C243,'1'!$AB:$AB)),0,SUMIF('1'!$V:$V,$C243,'1'!$AB:$AB)))-IF($D243="","",IF(ISNA(SUMIF('1'!$B:$B,$D243,'1'!$L:$L)),0,SUMIF('1'!$B:$B,$D243,'1'!$L:$L)))))</f>
        <v/>
      </c>
      <c r="G243" s="36" t="str">
        <f>IF($D243="","",(IF($C243="","",IF(ISNA(SUMIF('2'!$V:$V,$C243,'2'!$AB:$AB)),0,SUMIF('2'!$V:$V,$C243,'2'!$AB:$AB)))-IF($D243="","",IF(ISNA(SUMIF('2'!$B:$B,$D243,'2'!$L:$L)),0,SUMIF('2'!$B:$B,$D243,'2'!$L:$L)))))</f>
        <v/>
      </c>
      <c r="H243" s="36" t="str">
        <f>IF($D243="","",(IF($C243="","",IF(ISNA(SUMIF('3'!$V:$V,$C243,'3'!$AB:$AB)),0,SUMIF('3'!$V:$V,$C243,'3'!$AB:$AB)))-IF($D243="","",IF(ISNA(SUMIF('3'!$B:$B,$D243,'3'!$L:$L)),0,SUMIF('3'!$B:$B,$D243,'3'!$L:$L)))))</f>
        <v/>
      </c>
      <c r="I243" s="36" t="str">
        <f>IF($D243="","",(IF($C243="","",IF(ISNA(SUMIF('4'!$V:$V,$C243,'4'!$AB:$AB)),0,SUMIF('4'!$V:$V,$C243,'4'!$AB:$AB)))-IF($D243="","",IF(ISNA(SUMIF('4'!$B:$B,$D243,'4'!$L:$L)),0,SUMIF('4'!$B:$B,$D243,'4'!$L:$L)))))</f>
        <v/>
      </c>
      <c r="J243" s="36" t="str">
        <f>IF($D243="","",(IF($C243="","",IF(ISNA(SUMIF('5'!$V:$V,$C243,'5'!$AB:$AB)),0,SUMIF('5'!$V:$V,$C243,'5'!$AB:$AB)))-IF($D243="","",IF(ISNA(SUMIF('5'!$B:$B,$D243,'5'!$L:$L)),0,SUMIF('5'!$B:$B,$D243,'5'!$L:$L)))))</f>
        <v/>
      </c>
      <c r="K243" s="36" t="str">
        <f>IF($D243="","",(IF($C243="","",IF(ISNA(SUMIF('6'!$V:$V,$C243,'6'!$AB:$AB)),0,SUMIF('6'!$V:$V,$C243,'6'!$AB:$AB)))-IF($D243="","",IF(ISNA(SUMIF('6'!$B:$B,$D243,'6'!$L:$L)),0,SUMIF('6'!$B:$B,$D243,'6'!$L:$L)))))</f>
        <v/>
      </c>
      <c r="L243" s="36" t="str">
        <f>IF($D243="","",(IF($C243="","",IF(ISNA(SUMIF('7'!$V:$V,$C243,'7'!$AB:$AB)),0,SUMIF('7'!$V:$V,$C243,'7'!$AB:$AB)))-IF($D243="","",IF(ISNA(SUMIF('7'!$B:$B,$D243,'7'!$L:$L)),0,SUMIF('7'!$B:$B,$D243,'7'!$L:$L)))))</f>
        <v/>
      </c>
      <c r="M243" s="36" t="str">
        <f>IF($D243="","",(IF($C243="","",IF(ISNA(SUMIF('8'!$V:$V,$C243,'8'!$AB:$AB)),0,SUMIF('8'!$V:$V,$C243,'8'!$AB:$AB)))-IF($D243="","",IF(ISNA(SUMIF('8'!$B:$B,$D243,'8'!$L:$L)),0,SUMIF('8'!$B:$B,$D243,'8'!$L:$L)))))</f>
        <v/>
      </c>
      <c r="N243" s="36" t="str">
        <f>IF($D243="","",(IF($C243="","",IF(ISNA(SUMIF('9'!$V:$V,$C243,'9'!$AB:$AB)),0,SUMIF('9'!$V:$V,$C243,'9'!$AB:$AB)))-IF($D243="","",IF(ISNA(SUMIF('9'!$B:$B,$D243,'9'!$L:$L)),0,SUMIF('9'!$B:$B,$D243,'9'!$L:$L)))))</f>
        <v/>
      </c>
      <c r="O243" s="36" t="str">
        <f>IF($D243="","",(IF($C243="","",IF(ISNA(SUMIF('10'!$V:$V,$C243,'10'!$AB:$AB)),0,SUMIF('10'!$V:$V,$C243,'10'!$AB:$AB)))-IF($D243="","",IF(ISNA(SUMIF('10'!$B:$B,$D243,'10'!$L:$L)),0,SUMIF('10'!$B:$B,$D243,'10'!$L:$L)))))</f>
        <v/>
      </c>
      <c r="P243" s="36" t="str">
        <f>IF($D243="","",(IF($C243="","",IF(ISNA(SUMIF('11'!$V:$V,$C243,'11'!$AB:$AB)),0,SUMIF('11'!$V:$V,$C243,'11'!$AB:$AB)))-IF($D243="","",IF(ISNA(SUMIF('11'!$B:$B,$D243,'11'!$L:$L)),0,SUMIF('11'!$B:$B,$D243,'11'!$L:$L)))))</f>
        <v/>
      </c>
      <c r="Q243" s="36" t="str">
        <f>IF($D243="","",(IF($C243="","",IF(ISNA(SUMIF('12'!$V:$V,$C243,'12'!$AB:$AB)),0,SUMIF('12'!$V:$V,$C243,'12'!$AB:$AB)))-IF($D243="","",IF(ISNA(SUMIF('12'!$B:$B,$D243,'12'!$L:$L)),0,SUMIF('12'!$B:$B,$D243,'12'!$L:$L)))))</f>
        <v/>
      </c>
      <c r="R243" s="36" t="str">
        <f>IF($D243="","",(IF($C243="","",IF(ISNA(SUMIF('13'!$V:$V,$C243,'13'!$AB:$AB)),0,SUMIF('13'!$V:$V,$C243,'13'!$AB:$AB)))-IF($D243="","",IF(ISNA(SUMIF('13'!$B:$B,$D243,'13'!$L:$L)),0,SUMIF('13'!$B:$B,$D243,'13'!$L:$L)))))</f>
        <v/>
      </c>
      <c r="S243" s="36" t="str">
        <f>IF($D243="","",(IF($C243="","",IF(ISNA(SUMIF('14'!$V:$V,$C243,'14'!$AB:$AB)),0,SUMIF('14'!$V:$V,$C243,'14'!$AB:$AB)))-IF($D243="","",IF(ISNA(SUMIF('14'!$B:$B,$D243,'14'!$L:$L)),0,SUMIF('14'!$B:$B,$D243,'14'!$L:$L)))))</f>
        <v/>
      </c>
      <c r="T243" s="36" t="str">
        <f>IF($D243="","",(IF($C243="","",IF(ISNA(SUMIF('15'!$V:$V,$C243,'15'!$AB:$AB)),0,SUMIF('15'!$V:$V,$C243,'15'!$AB:$AB)))-IF($D243="","",IF(ISNA(SUMIF('15'!$B:$B,$D243,'15'!$L:$L)),0,SUMIF('15'!$B:$B,$D243,'15'!$L:$L)))))</f>
        <v/>
      </c>
      <c r="U243" s="36" t="str">
        <f>IF($D243="","",(IF($C243="","",IF(ISNA(SUMIF('16'!$V:$V,$C243,'16'!$AB:$AB)),0,SUMIF('16'!$V:$V,$C243,'16'!$AB:$AB)))-IF($D243="","",IF(ISNA(SUMIF('16'!$B:$B,$D243,'16'!$L:$L)),0,SUMIF('16'!$B:$B,$D243,'16'!$L:$L)))))</f>
        <v/>
      </c>
      <c r="V243" s="36" t="str">
        <f>IF($D243="","",(IF($C243="","",IF(ISNA(SUMIF('17'!$V:$V,$C243,'17'!$AB:$AB)),0,SUMIF('17'!$V:$V,$C243,'17'!$AB:$AB)))-IF($D243="","",IF(ISNA(SUMIF('17'!$B:$B,$D243,'17'!$L:$L)),0,SUMIF('17'!$B:$B,$D243,'17'!$L:$L)))))</f>
        <v/>
      </c>
      <c r="W243" s="36" t="str">
        <f>IF($D243="","",(IF($C243="","",IF(ISNA(SUMIF('18'!$V:$V,$C243,'18'!$AB:$AB)),0,SUMIF('18'!$V:$V,$C243,'18'!$AB:$AB)))-IF($D243="","",IF(ISNA(SUMIF('18'!$B:$B,$D243,'18'!$L:$L)),0,SUMIF('18'!$B:$B,$D243,'18'!$L:$L)))))</f>
        <v/>
      </c>
      <c r="X243" s="36" t="str">
        <f>IF($D243="","",(IF($C243="","",IF(ISNA(SUMIF('19'!$V:$V,$C243,'19'!$AB:$AB)),0,SUMIF('19'!$V:$V,$C243,'19'!$AB:$AB)))-IF($D243="","",IF(ISNA(SUMIF('19'!$B:$B,$D243,'19'!$L:$L)),0,SUMIF('19'!$B:$B,$D243,'19'!$L:$L)))))</f>
        <v/>
      </c>
      <c r="Y243" s="36" t="str">
        <f>IF($D243="","",(IF($C243="","",IF(ISNA(SUMIF('20'!$V:$V,$C243,'20'!$AB:$AB)),0,SUMIF('20'!$V:$V,$C243,'20'!$AB:$AB)))-IF($D243="","",IF(ISNA(SUMIF('20'!$B:$B,$D243,'20'!$L:$L)),0,SUMIF('20'!$B:$B,$D243,'20'!$L:$L)))))</f>
        <v/>
      </c>
      <c r="Z243" s="36" t="str">
        <f>IF($D243="","",(IF($C243="","",IF(ISNA(SUMIF('21'!$V:$V,$C243,'21'!$AB:$AB)),0,SUMIF('21'!$V:$V,$C243,'21'!$AB:$AB)))-IF($D243="","",IF(ISNA(SUMIF('21'!$B:$B,$D243,'21'!$L:$L)),0,SUMIF('21'!$B:$B,$D243,'21'!$L:$L)))))</f>
        <v/>
      </c>
      <c r="AA243" s="36" t="str">
        <f>IF($D243="","",(IF($C243="","",IF(ISNA(SUMIF('22'!$V:$V,$C243,'22'!$AB:$AB)),0,SUMIF('22'!$V:$V,$C243,'22'!$AB:$AB)))-IF($D243="","",IF(ISNA(SUMIF('22'!$B:$B,$D243,'22'!$L:$L)),0,SUMIF('22'!$B:$B,$D243,'22'!$L:$L)))))</f>
        <v/>
      </c>
      <c r="AB243" s="36" t="str">
        <f>IF($D243="","",(IF($C243="","",IF(ISNA(SUMIF('23'!$V:$V,$C243,'23'!$AB:$AB)),0,SUMIF('23'!$V:$V,$C243,'23'!$AB:$AB)))-IF($D243="","",IF(ISNA(SUMIF('23'!$B:$B,$D243,'23'!$L:$L)),0,SUMIF('23'!$B:$B,$D243,'23'!$L:$L)))))</f>
        <v/>
      </c>
      <c r="AC243" s="36" t="str">
        <f>IF($D243="","",(IF($C243="","",IF(ISNA(SUMIF('24'!$V:$V,$C243,'24'!$AB:$AB)),0,SUMIF('24'!$V:$V,$C243,'24'!$AB:$AB)))-IF($D243="","",IF(ISNA(SUMIF('24'!$B:$B,$D243,'24'!$L:$L)),0,SUMIF('24'!$B:$B,$D243,'24'!$L:$L)))))</f>
        <v/>
      </c>
      <c r="AD243" s="36" t="str">
        <f>IF($D243="","",(IF($C243="","",IF(ISNA(SUMIF('25'!$V:$V,$C243,'25'!$AB:$AB)),0,SUMIF('25'!$V:$V,$C243,'25'!$AB:$AB)))-IF($D243="","",IF(ISNA(SUMIF('25'!$B:$B,$D243,'25'!$L:$L)),0,SUMIF('25'!$B:$B,$D243,'25'!$L:$L)))))</f>
        <v/>
      </c>
      <c r="AE243" s="36" t="str">
        <f>IF($D243="","",(IF($C243="","",IF(ISNA(SUMIF('26'!$V:$V,$C243,'26'!$AB:$AB)),0,SUMIF('26'!$V:$V,$C243,'26'!$AB:$AB)))-IF($D243="","",IF(ISNA(SUMIF('26'!$B:$B,$D243,'26'!$L:$L)),0,SUMIF('26'!$B:$B,$D243,'26'!$L:$L)))))</f>
        <v/>
      </c>
      <c r="AF243" s="36" t="str">
        <f>IF($D243="","",(IF($C243="","",IF(ISNA(SUMIF('27'!$V:$V,$C243,'27'!$AB:$AB)),0,SUMIF('27'!$V:$V,$C243,'27'!$AB:$AB)))-IF($D243="","",IF(ISNA(SUMIF('27'!$B:$B,$D243,'27'!$L:$L)),0,SUMIF('27'!$B:$B,$D243,'27'!$L:$L)))))</f>
        <v/>
      </c>
      <c r="AG243" s="36" t="str">
        <f>IF($D243="","",(IF($C243="","",IF(ISNA(SUMIF('28'!$V:$V,$C243,'28'!$AB:$AB)),0,SUMIF('28'!$V:$V,$C243,'28'!$AB:$AB)))-IF($D243="","",IF(ISNA(SUMIF('28'!$B:$B,$D243,'28'!$L:$L)),0,SUMIF('28'!$B:$B,$D243,'28'!$L:$L)))))</f>
        <v/>
      </c>
      <c r="AH243" s="36" t="str">
        <f>IF($D243="","",(IF($C243="","",IF(ISNA(SUMIF('29'!$V:$V,$C243,'29'!$AB:$AB)),0,SUMIF('29'!$V:$V,$C243,'29'!$AB:$AB)))-IF($D243="","",IF(ISNA(SUMIF('29'!$B:$B,$D243,'29'!$L:$L)),0,SUMIF('29'!$B:$B,$D243,'29'!$L:$L)))))</f>
        <v/>
      </c>
      <c r="AI243" s="36" t="str">
        <f>IF($D243="","",(IF($C243="","",IF(ISNA(SUMIF('30'!$V:$V,$C243,'30'!$AB:$AB)),0,SUMIF('30'!$V:$V,$C243,'30'!$AB:$AB)))-IF($D243="","",IF(ISNA(SUMIF('30'!$B:$B,$D243,'30'!$L:$L)),0,SUMIF('30'!$B:$B,$D243,'30'!$L:$L)))))</f>
        <v/>
      </c>
      <c r="AJ243" s="36" t="str">
        <f>IF($D243="","",(IF($C243="","",IF(ISNA(SUMIF('31'!$V:$V,$C243,'31'!$AB:$AB)),0,SUMIF('31'!$V:$V,$C243,'31'!$AB:$AB)))-IF($D243="","",IF(ISNA(SUMIF('31'!$B:$B,$D243,'31'!$L:$L)),0,SUMIF('31'!$B:$B,$D243,'31'!$L:$L)))))</f>
        <v/>
      </c>
      <c r="AK243" s="37" t="str">
        <f t="shared" si="14"/>
        <v/>
      </c>
      <c r="AL243" s="33" t="str">
        <f t="shared" si="15"/>
        <v/>
      </c>
    </row>
    <row r="244" spans="1:38" ht="17.399999999999999" hidden="1">
      <c r="A244" s="20">
        <v>26</v>
      </c>
      <c r="C244" s="41" t="str">
        <f>IF(D244="","",VLOOKUP('CUADRO GENERADO'!D244,'BASE DATOS CONDUCTORES'!B:C,2,FALSE))</f>
        <v/>
      </c>
      <c r="D244" s="30" t="str">
        <f>IFERROR(VLOOKUP(A244,'BASE DATOS CONDUCTORES'!$Z$4:$AB$1001,3,FALSE),"")</f>
        <v/>
      </c>
      <c r="E244" s="36" t="str">
        <f>IF(ISNA(VLOOKUP(D244,SALDOS!B:C,2,FALSE)),"",VLOOKUP(D244,SALDOS!B:C,2,FALSE))</f>
        <v/>
      </c>
      <c r="F244" s="36" t="str">
        <f>IF($D244="","",(IF($C244="","",IF(ISNA(SUMIF('1'!$V:$V,$C244,'1'!$AB:$AB)),0,SUMIF('1'!$V:$V,$C244,'1'!$AB:$AB)))-IF($D244="","",IF(ISNA(SUMIF('1'!$B:$B,$D244,'1'!$L:$L)),0,SUMIF('1'!$B:$B,$D244,'1'!$L:$L)))))</f>
        <v/>
      </c>
      <c r="G244" s="36" t="str">
        <f>IF($D244="","",(IF($C244="","",IF(ISNA(SUMIF('2'!$V:$V,$C244,'2'!$AB:$AB)),0,SUMIF('2'!$V:$V,$C244,'2'!$AB:$AB)))-IF($D244="","",IF(ISNA(SUMIF('2'!$B:$B,$D244,'2'!$L:$L)),0,SUMIF('2'!$B:$B,$D244,'2'!$L:$L)))))</f>
        <v/>
      </c>
      <c r="H244" s="36" t="str">
        <f>IF($D244="","",(IF($C244="","",IF(ISNA(SUMIF('3'!$V:$V,$C244,'3'!$AB:$AB)),0,SUMIF('3'!$V:$V,$C244,'3'!$AB:$AB)))-IF($D244="","",IF(ISNA(SUMIF('3'!$B:$B,$D244,'3'!$L:$L)),0,SUMIF('3'!$B:$B,$D244,'3'!$L:$L)))))</f>
        <v/>
      </c>
      <c r="I244" s="36" t="str">
        <f>IF($D244="","",(IF($C244="","",IF(ISNA(SUMIF('4'!$V:$V,$C244,'4'!$AB:$AB)),0,SUMIF('4'!$V:$V,$C244,'4'!$AB:$AB)))-IF($D244="","",IF(ISNA(SUMIF('4'!$B:$B,$D244,'4'!$L:$L)),0,SUMIF('4'!$B:$B,$D244,'4'!$L:$L)))))</f>
        <v/>
      </c>
      <c r="J244" s="36" t="str">
        <f>IF($D244="","",(IF($C244="","",IF(ISNA(SUMIF('5'!$V:$V,$C244,'5'!$AB:$AB)),0,SUMIF('5'!$V:$V,$C244,'5'!$AB:$AB)))-IF($D244="","",IF(ISNA(SUMIF('5'!$B:$B,$D244,'5'!$L:$L)),0,SUMIF('5'!$B:$B,$D244,'5'!$L:$L)))))</f>
        <v/>
      </c>
      <c r="K244" s="36" t="str">
        <f>IF($D244="","",(IF($C244="","",IF(ISNA(SUMIF('6'!$V:$V,$C244,'6'!$AB:$AB)),0,SUMIF('6'!$V:$V,$C244,'6'!$AB:$AB)))-IF($D244="","",IF(ISNA(SUMIF('6'!$B:$B,$D244,'6'!$L:$L)),0,SUMIF('6'!$B:$B,$D244,'6'!$L:$L)))))</f>
        <v/>
      </c>
      <c r="L244" s="36" t="str">
        <f>IF($D244="","",(IF($C244="","",IF(ISNA(SUMIF('7'!$V:$V,$C244,'7'!$AB:$AB)),0,SUMIF('7'!$V:$V,$C244,'7'!$AB:$AB)))-IF($D244="","",IF(ISNA(SUMIF('7'!$B:$B,$D244,'7'!$L:$L)),0,SUMIF('7'!$B:$B,$D244,'7'!$L:$L)))))</f>
        <v/>
      </c>
      <c r="M244" s="36" t="str">
        <f>IF($D244="","",(IF($C244="","",IF(ISNA(SUMIF('8'!$V:$V,$C244,'8'!$AB:$AB)),0,SUMIF('8'!$V:$V,$C244,'8'!$AB:$AB)))-IF($D244="","",IF(ISNA(SUMIF('8'!$B:$B,$D244,'8'!$L:$L)),0,SUMIF('8'!$B:$B,$D244,'8'!$L:$L)))))</f>
        <v/>
      </c>
      <c r="N244" s="36" t="str">
        <f>IF($D244="","",(IF($C244="","",IF(ISNA(SUMIF('9'!$V:$V,$C244,'9'!$AB:$AB)),0,SUMIF('9'!$V:$V,$C244,'9'!$AB:$AB)))-IF($D244="","",IF(ISNA(SUMIF('9'!$B:$B,$D244,'9'!$L:$L)),0,SUMIF('9'!$B:$B,$D244,'9'!$L:$L)))))</f>
        <v/>
      </c>
      <c r="O244" s="36" t="str">
        <f>IF($D244="","",(IF($C244="","",IF(ISNA(SUMIF('10'!$V:$V,$C244,'10'!$AB:$AB)),0,SUMIF('10'!$V:$V,$C244,'10'!$AB:$AB)))-IF($D244="","",IF(ISNA(SUMIF('10'!$B:$B,$D244,'10'!$L:$L)),0,SUMIF('10'!$B:$B,$D244,'10'!$L:$L)))))</f>
        <v/>
      </c>
      <c r="P244" s="36" t="str">
        <f>IF($D244="","",(IF($C244="","",IF(ISNA(SUMIF('11'!$V:$V,$C244,'11'!$AB:$AB)),0,SUMIF('11'!$V:$V,$C244,'11'!$AB:$AB)))-IF($D244="","",IF(ISNA(SUMIF('11'!$B:$B,$D244,'11'!$L:$L)),0,SUMIF('11'!$B:$B,$D244,'11'!$L:$L)))))</f>
        <v/>
      </c>
      <c r="Q244" s="36" t="str">
        <f>IF($D244="","",(IF($C244="","",IF(ISNA(SUMIF('12'!$V:$V,$C244,'12'!$AB:$AB)),0,SUMIF('12'!$V:$V,$C244,'12'!$AB:$AB)))-IF($D244="","",IF(ISNA(SUMIF('12'!$B:$B,$D244,'12'!$L:$L)),0,SUMIF('12'!$B:$B,$D244,'12'!$L:$L)))))</f>
        <v/>
      </c>
      <c r="R244" s="36" t="str">
        <f>IF($D244="","",(IF($C244="","",IF(ISNA(SUMIF('13'!$V:$V,$C244,'13'!$AB:$AB)),0,SUMIF('13'!$V:$V,$C244,'13'!$AB:$AB)))-IF($D244="","",IF(ISNA(SUMIF('13'!$B:$B,$D244,'13'!$L:$L)),0,SUMIF('13'!$B:$B,$D244,'13'!$L:$L)))))</f>
        <v/>
      </c>
      <c r="S244" s="36" t="str">
        <f>IF($D244="","",(IF($C244="","",IF(ISNA(SUMIF('14'!$V:$V,$C244,'14'!$AB:$AB)),0,SUMIF('14'!$V:$V,$C244,'14'!$AB:$AB)))-IF($D244="","",IF(ISNA(SUMIF('14'!$B:$B,$D244,'14'!$L:$L)),0,SUMIF('14'!$B:$B,$D244,'14'!$L:$L)))))</f>
        <v/>
      </c>
      <c r="T244" s="36" t="str">
        <f>IF($D244="","",(IF($C244="","",IF(ISNA(SUMIF('15'!$V:$V,$C244,'15'!$AB:$AB)),0,SUMIF('15'!$V:$V,$C244,'15'!$AB:$AB)))-IF($D244="","",IF(ISNA(SUMIF('15'!$B:$B,$D244,'15'!$L:$L)),0,SUMIF('15'!$B:$B,$D244,'15'!$L:$L)))))</f>
        <v/>
      </c>
      <c r="U244" s="36" t="str">
        <f>IF($D244="","",(IF($C244="","",IF(ISNA(SUMIF('16'!$V:$V,$C244,'16'!$AB:$AB)),0,SUMIF('16'!$V:$V,$C244,'16'!$AB:$AB)))-IF($D244="","",IF(ISNA(SUMIF('16'!$B:$B,$D244,'16'!$L:$L)),0,SUMIF('16'!$B:$B,$D244,'16'!$L:$L)))))</f>
        <v/>
      </c>
      <c r="V244" s="36" t="str">
        <f>IF($D244="","",(IF($C244="","",IF(ISNA(SUMIF('17'!$V:$V,$C244,'17'!$AB:$AB)),0,SUMIF('17'!$V:$V,$C244,'17'!$AB:$AB)))-IF($D244="","",IF(ISNA(SUMIF('17'!$B:$B,$D244,'17'!$L:$L)),0,SUMIF('17'!$B:$B,$D244,'17'!$L:$L)))))</f>
        <v/>
      </c>
      <c r="W244" s="36" t="str">
        <f>IF($D244="","",(IF($C244="","",IF(ISNA(SUMIF('18'!$V:$V,$C244,'18'!$AB:$AB)),0,SUMIF('18'!$V:$V,$C244,'18'!$AB:$AB)))-IF($D244="","",IF(ISNA(SUMIF('18'!$B:$B,$D244,'18'!$L:$L)),0,SUMIF('18'!$B:$B,$D244,'18'!$L:$L)))))</f>
        <v/>
      </c>
      <c r="X244" s="36" t="str">
        <f>IF($D244="","",(IF($C244="","",IF(ISNA(SUMIF('19'!$V:$V,$C244,'19'!$AB:$AB)),0,SUMIF('19'!$V:$V,$C244,'19'!$AB:$AB)))-IF($D244="","",IF(ISNA(SUMIF('19'!$B:$B,$D244,'19'!$L:$L)),0,SUMIF('19'!$B:$B,$D244,'19'!$L:$L)))))</f>
        <v/>
      </c>
      <c r="Y244" s="36" t="str">
        <f>IF($D244="","",(IF($C244="","",IF(ISNA(SUMIF('20'!$V:$V,$C244,'20'!$AB:$AB)),0,SUMIF('20'!$V:$V,$C244,'20'!$AB:$AB)))-IF($D244="","",IF(ISNA(SUMIF('20'!$B:$B,$D244,'20'!$L:$L)),0,SUMIF('20'!$B:$B,$D244,'20'!$L:$L)))))</f>
        <v/>
      </c>
      <c r="Z244" s="36" t="str">
        <f>IF($D244="","",(IF($C244="","",IF(ISNA(SUMIF('21'!$V:$V,$C244,'21'!$AB:$AB)),0,SUMIF('21'!$V:$V,$C244,'21'!$AB:$AB)))-IF($D244="","",IF(ISNA(SUMIF('21'!$B:$B,$D244,'21'!$L:$L)),0,SUMIF('21'!$B:$B,$D244,'21'!$L:$L)))))</f>
        <v/>
      </c>
      <c r="AA244" s="36" t="str">
        <f>IF($D244="","",(IF($C244="","",IF(ISNA(SUMIF('22'!$V:$V,$C244,'22'!$AB:$AB)),0,SUMIF('22'!$V:$V,$C244,'22'!$AB:$AB)))-IF($D244="","",IF(ISNA(SUMIF('22'!$B:$B,$D244,'22'!$L:$L)),0,SUMIF('22'!$B:$B,$D244,'22'!$L:$L)))))</f>
        <v/>
      </c>
      <c r="AB244" s="36" t="str">
        <f>IF($D244="","",(IF($C244="","",IF(ISNA(SUMIF('23'!$V:$V,$C244,'23'!$AB:$AB)),0,SUMIF('23'!$V:$V,$C244,'23'!$AB:$AB)))-IF($D244="","",IF(ISNA(SUMIF('23'!$B:$B,$D244,'23'!$L:$L)),0,SUMIF('23'!$B:$B,$D244,'23'!$L:$L)))))</f>
        <v/>
      </c>
      <c r="AC244" s="36" t="str">
        <f>IF($D244="","",(IF($C244="","",IF(ISNA(SUMIF('24'!$V:$V,$C244,'24'!$AB:$AB)),0,SUMIF('24'!$V:$V,$C244,'24'!$AB:$AB)))-IF($D244="","",IF(ISNA(SUMIF('24'!$B:$B,$D244,'24'!$L:$L)),0,SUMIF('24'!$B:$B,$D244,'24'!$L:$L)))))</f>
        <v/>
      </c>
      <c r="AD244" s="36" t="str">
        <f>IF($D244="","",(IF($C244="","",IF(ISNA(SUMIF('25'!$V:$V,$C244,'25'!$AB:$AB)),0,SUMIF('25'!$V:$V,$C244,'25'!$AB:$AB)))-IF($D244="","",IF(ISNA(SUMIF('25'!$B:$B,$D244,'25'!$L:$L)),0,SUMIF('25'!$B:$B,$D244,'25'!$L:$L)))))</f>
        <v/>
      </c>
      <c r="AE244" s="36" t="str">
        <f>IF($D244="","",(IF($C244="","",IF(ISNA(SUMIF('26'!$V:$V,$C244,'26'!$AB:$AB)),0,SUMIF('26'!$V:$V,$C244,'26'!$AB:$AB)))-IF($D244="","",IF(ISNA(SUMIF('26'!$B:$B,$D244,'26'!$L:$L)),0,SUMIF('26'!$B:$B,$D244,'26'!$L:$L)))))</f>
        <v/>
      </c>
      <c r="AF244" s="36" t="str">
        <f>IF($D244="","",(IF($C244="","",IF(ISNA(SUMIF('27'!$V:$V,$C244,'27'!$AB:$AB)),0,SUMIF('27'!$V:$V,$C244,'27'!$AB:$AB)))-IF($D244="","",IF(ISNA(SUMIF('27'!$B:$B,$D244,'27'!$L:$L)),0,SUMIF('27'!$B:$B,$D244,'27'!$L:$L)))))</f>
        <v/>
      </c>
      <c r="AG244" s="36" t="str">
        <f>IF($D244="","",(IF($C244="","",IF(ISNA(SUMIF('28'!$V:$V,$C244,'28'!$AB:$AB)),0,SUMIF('28'!$V:$V,$C244,'28'!$AB:$AB)))-IF($D244="","",IF(ISNA(SUMIF('28'!$B:$B,$D244,'28'!$L:$L)),0,SUMIF('28'!$B:$B,$D244,'28'!$L:$L)))))</f>
        <v/>
      </c>
      <c r="AH244" s="36" t="str">
        <f>IF($D244="","",(IF($C244="","",IF(ISNA(SUMIF('29'!$V:$V,$C244,'29'!$AB:$AB)),0,SUMIF('29'!$V:$V,$C244,'29'!$AB:$AB)))-IF($D244="","",IF(ISNA(SUMIF('29'!$B:$B,$D244,'29'!$L:$L)),0,SUMIF('29'!$B:$B,$D244,'29'!$L:$L)))))</f>
        <v/>
      </c>
      <c r="AI244" s="36" t="str">
        <f>IF($D244="","",(IF($C244="","",IF(ISNA(SUMIF('30'!$V:$V,$C244,'30'!$AB:$AB)),0,SUMIF('30'!$V:$V,$C244,'30'!$AB:$AB)))-IF($D244="","",IF(ISNA(SUMIF('30'!$B:$B,$D244,'30'!$L:$L)),0,SUMIF('30'!$B:$B,$D244,'30'!$L:$L)))))</f>
        <v/>
      </c>
      <c r="AJ244" s="36" t="str">
        <f>IF($D244="","",(IF($C244="","",IF(ISNA(SUMIF('31'!$V:$V,$C244,'31'!$AB:$AB)),0,SUMIF('31'!$V:$V,$C244,'31'!$AB:$AB)))-IF($D244="","",IF(ISNA(SUMIF('31'!$B:$B,$D244,'31'!$L:$L)),0,SUMIF('31'!$B:$B,$D244,'31'!$L:$L)))))</f>
        <v/>
      </c>
      <c r="AK244" s="37" t="str">
        <f t="shared" si="14"/>
        <v/>
      </c>
      <c r="AL244" s="33" t="str">
        <f t="shared" si="15"/>
        <v/>
      </c>
    </row>
    <row r="245" spans="1:38" ht="17.399999999999999" hidden="1">
      <c r="A245" s="20">
        <v>27</v>
      </c>
      <c r="C245" s="41" t="str">
        <f>IF(D245="","",VLOOKUP('CUADRO GENERADO'!D245,'BASE DATOS CONDUCTORES'!B:C,2,FALSE))</f>
        <v/>
      </c>
      <c r="D245" s="30" t="str">
        <f>IFERROR(VLOOKUP(A245,'BASE DATOS CONDUCTORES'!$Z$4:$AB$1001,3,FALSE),"")</f>
        <v/>
      </c>
      <c r="E245" s="36" t="str">
        <f>IF(ISNA(VLOOKUP(D245,SALDOS!B:C,2,FALSE)),"",VLOOKUP(D245,SALDOS!B:C,2,FALSE))</f>
        <v/>
      </c>
      <c r="F245" s="36" t="str">
        <f>IF($D245="","",(IF($C245="","",IF(ISNA(SUMIF('1'!$V:$V,$C245,'1'!$AB:$AB)),0,SUMIF('1'!$V:$V,$C245,'1'!$AB:$AB)))-IF($D245="","",IF(ISNA(SUMIF('1'!$B:$B,$D245,'1'!$L:$L)),0,SUMIF('1'!$B:$B,$D245,'1'!$L:$L)))))</f>
        <v/>
      </c>
      <c r="G245" s="36" t="str">
        <f>IF($D245="","",(IF($C245="","",IF(ISNA(SUMIF('2'!$V:$V,$C245,'2'!$AB:$AB)),0,SUMIF('2'!$V:$V,$C245,'2'!$AB:$AB)))-IF($D245="","",IF(ISNA(SUMIF('2'!$B:$B,$D245,'2'!$L:$L)),0,SUMIF('2'!$B:$B,$D245,'2'!$L:$L)))))</f>
        <v/>
      </c>
      <c r="H245" s="36" t="str">
        <f>IF($D245="","",(IF($C245="","",IF(ISNA(SUMIF('3'!$V:$V,$C245,'3'!$AB:$AB)),0,SUMIF('3'!$V:$V,$C245,'3'!$AB:$AB)))-IF($D245="","",IF(ISNA(SUMIF('3'!$B:$B,$D245,'3'!$L:$L)),0,SUMIF('3'!$B:$B,$D245,'3'!$L:$L)))))</f>
        <v/>
      </c>
      <c r="I245" s="36" t="str">
        <f>IF($D245="","",(IF($C245="","",IF(ISNA(SUMIF('4'!$V:$V,$C245,'4'!$AB:$AB)),0,SUMIF('4'!$V:$V,$C245,'4'!$AB:$AB)))-IF($D245="","",IF(ISNA(SUMIF('4'!$B:$B,$D245,'4'!$L:$L)),0,SUMIF('4'!$B:$B,$D245,'4'!$L:$L)))))</f>
        <v/>
      </c>
      <c r="J245" s="36" t="str">
        <f>IF($D245="","",(IF($C245="","",IF(ISNA(SUMIF('5'!$V:$V,$C245,'5'!$AB:$AB)),0,SUMIF('5'!$V:$V,$C245,'5'!$AB:$AB)))-IF($D245="","",IF(ISNA(SUMIF('5'!$B:$B,$D245,'5'!$L:$L)),0,SUMIF('5'!$B:$B,$D245,'5'!$L:$L)))))</f>
        <v/>
      </c>
      <c r="K245" s="36" t="str">
        <f>IF($D245="","",(IF($C245="","",IF(ISNA(SUMIF('6'!$V:$V,$C245,'6'!$AB:$AB)),0,SUMIF('6'!$V:$V,$C245,'6'!$AB:$AB)))-IF($D245="","",IF(ISNA(SUMIF('6'!$B:$B,$D245,'6'!$L:$L)),0,SUMIF('6'!$B:$B,$D245,'6'!$L:$L)))))</f>
        <v/>
      </c>
      <c r="L245" s="36" t="str">
        <f>IF($D245="","",(IF($C245="","",IF(ISNA(SUMIF('7'!$V:$V,$C245,'7'!$AB:$AB)),0,SUMIF('7'!$V:$V,$C245,'7'!$AB:$AB)))-IF($D245="","",IF(ISNA(SUMIF('7'!$B:$B,$D245,'7'!$L:$L)),0,SUMIF('7'!$B:$B,$D245,'7'!$L:$L)))))</f>
        <v/>
      </c>
      <c r="M245" s="36" t="str">
        <f>IF($D245="","",(IF($C245="","",IF(ISNA(SUMIF('8'!$V:$V,$C245,'8'!$AB:$AB)),0,SUMIF('8'!$V:$V,$C245,'8'!$AB:$AB)))-IF($D245="","",IF(ISNA(SUMIF('8'!$B:$B,$D245,'8'!$L:$L)),0,SUMIF('8'!$B:$B,$D245,'8'!$L:$L)))))</f>
        <v/>
      </c>
      <c r="N245" s="36" t="str">
        <f>IF($D245="","",(IF($C245="","",IF(ISNA(SUMIF('9'!$V:$V,$C245,'9'!$AB:$AB)),0,SUMIF('9'!$V:$V,$C245,'9'!$AB:$AB)))-IF($D245="","",IF(ISNA(SUMIF('9'!$B:$B,$D245,'9'!$L:$L)),0,SUMIF('9'!$B:$B,$D245,'9'!$L:$L)))))</f>
        <v/>
      </c>
      <c r="O245" s="36" t="str">
        <f>IF($D245="","",(IF($C245="","",IF(ISNA(SUMIF('10'!$V:$V,$C245,'10'!$AB:$AB)),0,SUMIF('10'!$V:$V,$C245,'10'!$AB:$AB)))-IF($D245="","",IF(ISNA(SUMIF('10'!$B:$B,$D245,'10'!$L:$L)),0,SUMIF('10'!$B:$B,$D245,'10'!$L:$L)))))</f>
        <v/>
      </c>
      <c r="P245" s="36" t="str">
        <f>IF($D245="","",(IF($C245="","",IF(ISNA(SUMIF('11'!$V:$V,$C245,'11'!$AB:$AB)),0,SUMIF('11'!$V:$V,$C245,'11'!$AB:$AB)))-IF($D245="","",IF(ISNA(SUMIF('11'!$B:$B,$D245,'11'!$L:$L)),0,SUMIF('11'!$B:$B,$D245,'11'!$L:$L)))))</f>
        <v/>
      </c>
      <c r="Q245" s="36" t="str">
        <f>IF($D245="","",(IF($C245="","",IF(ISNA(SUMIF('12'!$V:$V,$C245,'12'!$AB:$AB)),0,SUMIF('12'!$V:$V,$C245,'12'!$AB:$AB)))-IF($D245="","",IF(ISNA(SUMIF('12'!$B:$B,$D245,'12'!$L:$L)),0,SUMIF('12'!$B:$B,$D245,'12'!$L:$L)))))</f>
        <v/>
      </c>
      <c r="R245" s="36" t="str">
        <f>IF($D245="","",(IF($C245="","",IF(ISNA(SUMIF('13'!$V:$V,$C245,'13'!$AB:$AB)),0,SUMIF('13'!$V:$V,$C245,'13'!$AB:$AB)))-IF($D245="","",IF(ISNA(SUMIF('13'!$B:$B,$D245,'13'!$L:$L)),0,SUMIF('13'!$B:$B,$D245,'13'!$L:$L)))))</f>
        <v/>
      </c>
      <c r="S245" s="36" t="str">
        <f>IF($D245="","",(IF($C245="","",IF(ISNA(SUMIF('14'!$V:$V,$C245,'14'!$AB:$AB)),0,SUMIF('14'!$V:$V,$C245,'14'!$AB:$AB)))-IF($D245="","",IF(ISNA(SUMIF('14'!$B:$B,$D245,'14'!$L:$L)),0,SUMIF('14'!$B:$B,$D245,'14'!$L:$L)))))</f>
        <v/>
      </c>
      <c r="T245" s="36" t="str">
        <f>IF($D245="","",(IF($C245="","",IF(ISNA(SUMIF('15'!$V:$V,$C245,'15'!$AB:$AB)),0,SUMIF('15'!$V:$V,$C245,'15'!$AB:$AB)))-IF($D245="","",IF(ISNA(SUMIF('15'!$B:$B,$D245,'15'!$L:$L)),0,SUMIF('15'!$B:$B,$D245,'15'!$L:$L)))))</f>
        <v/>
      </c>
      <c r="U245" s="36" t="str">
        <f>IF($D245="","",(IF($C245="","",IF(ISNA(SUMIF('16'!$V:$V,$C245,'16'!$AB:$AB)),0,SUMIF('16'!$V:$V,$C245,'16'!$AB:$AB)))-IF($D245="","",IF(ISNA(SUMIF('16'!$B:$B,$D245,'16'!$L:$L)),0,SUMIF('16'!$B:$B,$D245,'16'!$L:$L)))))</f>
        <v/>
      </c>
      <c r="V245" s="36" t="str">
        <f>IF($D245="","",(IF($C245="","",IF(ISNA(SUMIF('17'!$V:$V,$C245,'17'!$AB:$AB)),0,SUMIF('17'!$V:$V,$C245,'17'!$AB:$AB)))-IF($D245="","",IF(ISNA(SUMIF('17'!$B:$B,$D245,'17'!$L:$L)),0,SUMIF('17'!$B:$B,$D245,'17'!$L:$L)))))</f>
        <v/>
      </c>
      <c r="W245" s="36" t="str">
        <f>IF($D245="","",(IF($C245="","",IF(ISNA(SUMIF('18'!$V:$V,$C245,'18'!$AB:$AB)),0,SUMIF('18'!$V:$V,$C245,'18'!$AB:$AB)))-IF($D245="","",IF(ISNA(SUMIF('18'!$B:$B,$D245,'18'!$L:$L)),0,SUMIF('18'!$B:$B,$D245,'18'!$L:$L)))))</f>
        <v/>
      </c>
      <c r="X245" s="36" t="str">
        <f>IF($D245="","",(IF($C245="","",IF(ISNA(SUMIF('19'!$V:$V,$C245,'19'!$AB:$AB)),0,SUMIF('19'!$V:$V,$C245,'19'!$AB:$AB)))-IF($D245="","",IF(ISNA(SUMIF('19'!$B:$B,$D245,'19'!$L:$L)),0,SUMIF('19'!$B:$B,$D245,'19'!$L:$L)))))</f>
        <v/>
      </c>
      <c r="Y245" s="36" t="str">
        <f>IF($D245="","",(IF($C245="","",IF(ISNA(SUMIF('20'!$V:$V,$C245,'20'!$AB:$AB)),0,SUMIF('20'!$V:$V,$C245,'20'!$AB:$AB)))-IF($D245="","",IF(ISNA(SUMIF('20'!$B:$B,$D245,'20'!$L:$L)),0,SUMIF('20'!$B:$B,$D245,'20'!$L:$L)))))</f>
        <v/>
      </c>
      <c r="Z245" s="36" t="str">
        <f>IF($D245="","",(IF($C245="","",IF(ISNA(SUMIF('21'!$V:$V,$C245,'21'!$AB:$AB)),0,SUMIF('21'!$V:$V,$C245,'21'!$AB:$AB)))-IF($D245="","",IF(ISNA(SUMIF('21'!$B:$B,$D245,'21'!$L:$L)),0,SUMIF('21'!$B:$B,$D245,'21'!$L:$L)))))</f>
        <v/>
      </c>
      <c r="AA245" s="36" t="str">
        <f>IF($D245="","",(IF($C245="","",IF(ISNA(SUMIF('22'!$V:$V,$C245,'22'!$AB:$AB)),0,SUMIF('22'!$V:$V,$C245,'22'!$AB:$AB)))-IF($D245="","",IF(ISNA(SUMIF('22'!$B:$B,$D245,'22'!$L:$L)),0,SUMIF('22'!$B:$B,$D245,'22'!$L:$L)))))</f>
        <v/>
      </c>
      <c r="AB245" s="36" t="str">
        <f>IF($D245="","",(IF($C245="","",IF(ISNA(SUMIF('23'!$V:$V,$C245,'23'!$AB:$AB)),0,SUMIF('23'!$V:$V,$C245,'23'!$AB:$AB)))-IF($D245="","",IF(ISNA(SUMIF('23'!$B:$B,$D245,'23'!$L:$L)),0,SUMIF('23'!$B:$B,$D245,'23'!$L:$L)))))</f>
        <v/>
      </c>
      <c r="AC245" s="36" t="str">
        <f>IF($D245="","",(IF($C245="","",IF(ISNA(SUMIF('24'!$V:$V,$C245,'24'!$AB:$AB)),0,SUMIF('24'!$V:$V,$C245,'24'!$AB:$AB)))-IF($D245="","",IF(ISNA(SUMIF('24'!$B:$B,$D245,'24'!$L:$L)),0,SUMIF('24'!$B:$B,$D245,'24'!$L:$L)))))</f>
        <v/>
      </c>
      <c r="AD245" s="36" t="str">
        <f>IF($D245="","",(IF($C245="","",IF(ISNA(SUMIF('25'!$V:$V,$C245,'25'!$AB:$AB)),0,SUMIF('25'!$V:$V,$C245,'25'!$AB:$AB)))-IF($D245="","",IF(ISNA(SUMIF('25'!$B:$B,$D245,'25'!$L:$L)),0,SUMIF('25'!$B:$B,$D245,'25'!$L:$L)))))</f>
        <v/>
      </c>
      <c r="AE245" s="36" t="str">
        <f>IF($D245="","",(IF($C245="","",IF(ISNA(SUMIF('26'!$V:$V,$C245,'26'!$AB:$AB)),0,SUMIF('26'!$V:$V,$C245,'26'!$AB:$AB)))-IF($D245="","",IF(ISNA(SUMIF('26'!$B:$B,$D245,'26'!$L:$L)),0,SUMIF('26'!$B:$B,$D245,'26'!$L:$L)))))</f>
        <v/>
      </c>
      <c r="AF245" s="36" t="str">
        <f>IF($D245="","",(IF($C245="","",IF(ISNA(SUMIF('27'!$V:$V,$C245,'27'!$AB:$AB)),0,SUMIF('27'!$V:$V,$C245,'27'!$AB:$AB)))-IF($D245="","",IF(ISNA(SUMIF('27'!$B:$B,$D245,'27'!$L:$L)),0,SUMIF('27'!$B:$B,$D245,'27'!$L:$L)))))</f>
        <v/>
      </c>
      <c r="AG245" s="36" t="str">
        <f>IF($D245="","",(IF($C245="","",IF(ISNA(SUMIF('28'!$V:$V,$C245,'28'!$AB:$AB)),0,SUMIF('28'!$V:$V,$C245,'28'!$AB:$AB)))-IF($D245="","",IF(ISNA(SUMIF('28'!$B:$B,$D245,'28'!$L:$L)),0,SUMIF('28'!$B:$B,$D245,'28'!$L:$L)))))</f>
        <v/>
      </c>
      <c r="AH245" s="36" t="str">
        <f>IF($D245="","",(IF($C245="","",IF(ISNA(SUMIF('29'!$V:$V,$C245,'29'!$AB:$AB)),0,SUMIF('29'!$V:$V,$C245,'29'!$AB:$AB)))-IF($D245="","",IF(ISNA(SUMIF('29'!$B:$B,$D245,'29'!$L:$L)),0,SUMIF('29'!$B:$B,$D245,'29'!$L:$L)))))</f>
        <v/>
      </c>
      <c r="AI245" s="36" t="str">
        <f>IF($D245="","",(IF($C245="","",IF(ISNA(SUMIF('30'!$V:$V,$C245,'30'!$AB:$AB)),0,SUMIF('30'!$V:$V,$C245,'30'!$AB:$AB)))-IF($D245="","",IF(ISNA(SUMIF('30'!$B:$B,$D245,'30'!$L:$L)),0,SUMIF('30'!$B:$B,$D245,'30'!$L:$L)))))</f>
        <v/>
      </c>
      <c r="AJ245" s="36" t="str">
        <f>IF($D245="","",(IF($C245="","",IF(ISNA(SUMIF('31'!$V:$V,$C245,'31'!$AB:$AB)),0,SUMIF('31'!$V:$V,$C245,'31'!$AB:$AB)))-IF($D245="","",IF(ISNA(SUMIF('31'!$B:$B,$D245,'31'!$L:$L)),0,SUMIF('31'!$B:$B,$D245,'31'!$L:$L)))))</f>
        <v/>
      </c>
      <c r="AK245" s="37" t="str">
        <f t="shared" si="14"/>
        <v/>
      </c>
      <c r="AL245" s="33" t="str">
        <f t="shared" si="15"/>
        <v/>
      </c>
    </row>
    <row r="246" spans="1:38" ht="17.399999999999999" hidden="1">
      <c r="A246" s="20">
        <v>28</v>
      </c>
      <c r="C246" s="41" t="str">
        <f>IF(D246="","",VLOOKUP('CUADRO GENERADO'!D246,'BASE DATOS CONDUCTORES'!B:C,2,FALSE))</f>
        <v/>
      </c>
      <c r="D246" s="30" t="str">
        <f>IFERROR(VLOOKUP(A246,'BASE DATOS CONDUCTORES'!$Z$4:$AB$1001,3,FALSE),"")</f>
        <v/>
      </c>
      <c r="E246" s="36" t="str">
        <f>IF(ISNA(VLOOKUP(D246,SALDOS!B:C,2,FALSE)),"",VLOOKUP(D246,SALDOS!B:C,2,FALSE))</f>
        <v/>
      </c>
      <c r="F246" s="36" t="str">
        <f>IF($D246="","",(IF($C246="","",IF(ISNA(SUMIF('1'!$V:$V,$C246,'1'!$AB:$AB)),0,SUMIF('1'!$V:$V,$C246,'1'!$AB:$AB)))-IF($D246="","",IF(ISNA(SUMIF('1'!$B:$B,$D246,'1'!$L:$L)),0,SUMIF('1'!$B:$B,$D246,'1'!$L:$L)))))</f>
        <v/>
      </c>
      <c r="G246" s="36" t="str">
        <f>IF($D246="","",(IF($C246="","",IF(ISNA(SUMIF('2'!$V:$V,$C246,'2'!$AB:$AB)),0,SUMIF('2'!$V:$V,$C246,'2'!$AB:$AB)))-IF($D246="","",IF(ISNA(SUMIF('2'!$B:$B,$D246,'2'!$L:$L)),0,SUMIF('2'!$B:$B,$D246,'2'!$L:$L)))))</f>
        <v/>
      </c>
      <c r="H246" s="36" t="str">
        <f>IF($D246="","",(IF($C246="","",IF(ISNA(SUMIF('3'!$V:$V,$C246,'3'!$AB:$AB)),0,SUMIF('3'!$V:$V,$C246,'3'!$AB:$AB)))-IF($D246="","",IF(ISNA(SUMIF('3'!$B:$B,$D246,'3'!$L:$L)),0,SUMIF('3'!$B:$B,$D246,'3'!$L:$L)))))</f>
        <v/>
      </c>
      <c r="I246" s="36" t="str">
        <f>IF($D246="","",(IF($C246="","",IF(ISNA(SUMIF('4'!$V:$V,$C246,'4'!$AB:$AB)),0,SUMIF('4'!$V:$V,$C246,'4'!$AB:$AB)))-IF($D246="","",IF(ISNA(SUMIF('4'!$B:$B,$D246,'4'!$L:$L)),0,SUMIF('4'!$B:$B,$D246,'4'!$L:$L)))))</f>
        <v/>
      </c>
      <c r="J246" s="36" t="str">
        <f>IF($D246="","",(IF($C246="","",IF(ISNA(SUMIF('5'!$V:$V,$C246,'5'!$AB:$AB)),0,SUMIF('5'!$V:$V,$C246,'5'!$AB:$AB)))-IF($D246="","",IF(ISNA(SUMIF('5'!$B:$B,$D246,'5'!$L:$L)),0,SUMIF('5'!$B:$B,$D246,'5'!$L:$L)))))</f>
        <v/>
      </c>
      <c r="K246" s="36" t="str">
        <f>IF($D246="","",(IF($C246="","",IF(ISNA(SUMIF('6'!$V:$V,$C246,'6'!$AB:$AB)),0,SUMIF('6'!$V:$V,$C246,'6'!$AB:$AB)))-IF($D246="","",IF(ISNA(SUMIF('6'!$B:$B,$D246,'6'!$L:$L)),0,SUMIF('6'!$B:$B,$D246,'6'!$L:$L)))))</f>
        <v/>
      </c>
      <c r="L246" s="36" t="str">
        <f>IF($D246="","",(IF($C246="","",IF(ISNA(SUMIF('7'!$V:$V,$C246,'7'!$AB:$AB)),0,SUMIF('7'!$V:$V,$C246,'7'!$AB:$AB)))-IF($D246="","",IF(ISNA(SUMIF('7'!$B:$B,$D246,'7'!$L:$L)),0,SUMIF('7'!$B:$B,$D246,'7'!$L:$L)))))</f>
        <v/>
      </c>
      <c r="M246" s="36" t="str">
        <f>IF($D246="","",(IF($C246="","",IF(ISNA(SUMIF('8'!$V:$V,$C246,'8'!$AB:$AB)),0,SUMIF('8'!$V:$V,$C246,'8'!$AB:$AB)))-IF($D246="","",IF(ISNA(SUMIF('8'!$B:$B,$D246,'8'!$L:$L)),0,SUMIF('8'!$B:$B,$D246,'8'!$L:$L)))))</f>
        <v/>
      </c>
      <c r="N246" s="36" t="str">
        <f>IF($D246="","",(IF($C246="","",IF(ISNA(SUMIF('9'!$V:$V,$C246,'9'!$AB:$AB)),0,SUMIF('9'!$V:$V,$C246,'9'!$AB:$AB)))-IF($D246="","",IF(ISNA(SUMIF('9'!$B:$B,$D246,'9'!$L:$L)),0,SUMIF('9'!$B:$B,$D246,'9'!$L:$L)))))</f>
        <v/>
      </c>
      <c r="O246" s="36" t="str">
        <f>IF($D246="","",(IF($C246="","",IF(ISNA(SUMIF('10'!$V:$V,$C246,'10'!$AB:$AB)),0,SUMIF('10'!$V:$V,$C246,'10'!$AB:$AB)))-IF($D246="","",IF(ISNA(SUMIF('10'!$B:$B,$D246,'10'!$L:$L)),0,SUMIF('10'!$B:$B,$D246,'10'!$L:$L)))))</f>
        <v/>
      </c>
      <c r="P246" s="36" t="str">
        <f>IF($D246="","",(IF($C246="","",IF(ISNA(SUMIF('11'!$V:$V,$C246,'11'!$AB:$AB)),0,SUMIF('11'!$V:$V,$C246,'11'!$AB:$AB)))-IF($D246="","",IF(ISNA(SUMIF('11'!$B:$B,$D246,'11'!$L:$L)),0,SUMIF('11'!$B:$B,$D246,'11'!$L:$L)))))</f>
        <v/>
      </c>
      <c r="Q246" s="36" t="str">
        <f>IF($D246="","",(IF($C246="","",IF(ISNA(SUMIF('12'!$V:$V,$C246,'12'!$AB:$AB)),0,SUMIF('12'!$V:$V,$C246,'12'!$AB:$AB)))-IF($D246="","",IF(ISNA(SUMIF('12'!$B:$B,$D246,'12'!$L:$L)),0,SUMIF('12'!$B:$B,$D246,'12'!$L:$L)))))</f>
        <v/>
      </c>
      <c r="R246" s="36" t="str">
        <f>IF($D246="","",(IF($C246="","",IF(ISNA(SUMIF('13'!$V:$V,$C246,'13'!$AB:$AB)),0,SUMIF('13'!$V:$V,$C246,'13'!$AB:$AB)))-IF($D246="","",IF(ISNA(SUMIF('13'!$B:$B,$D246,'13'!$L:$L)),0,SUMIF('13'!$B:$B,$D246,'13'!$L:$L)))))</f>
        <v/>
      </c>
      <c r="S246" s="36" t="str">
        <f>IF($D246="","",(IF($C246="","",IF(ISNA(SUMIF('14'!$V:$V,$C246,'14'!$AB:$AB)),0,SUMIF('14'!$V:$V,$C246,'14'!$AB:$AB)))-IF($D246="","",IF(ISNA(SUMIF('14'!$B:$B,$D246,'14'!$L:$L)),0,SUMIF('14'!$B:$B,$D246,'14'!$L:$L)))))</f>
        <v/>
      </c>
      <c r="T246" s="36" t="str">
        <f>IF($D246="","",(IF($C246="","",IF(ISNA(SUMIF('15'!$V:$V,$C246,'15'!$AB:$AB)),0,SUMIF('15'!$V:$V,$C246,'15'!$AB:$AB)))-IF($D246="","",IF(ISNA(SUMIF('15'!$B:$B,$D246,'15'!$L:$L)),0,SUMIF('15'!$B:$B,$D246,'15'!$L:$L)))))</f>
        <v/>
      </c>
      <c r="U246" s="36" t="str">
        <f>IF($D246="","",(IF($C246="","",IF(ISNA(SUMIF('16'!$V:$V,$C246,'16'!$AB:$AB)),0,SUMIF('16'!$V:$V,$C246,'16'!$AB:$AB)))-IF($D246="","",IF(ISNA(SUMIF('16'!$B:$B,$D246,'16'!$L:$L)),0,SUMIF('16'!$B:$B,$D246,'16'!$L:$L)))))</f>
        <v/>
      </c>
      <c r="V246" s="36" t="str">
        <f>IF($D246="","",(IF($C246="","",IF(ISNA(SUMIF('17'!$V:$V,$C246,'17'!$AB:$AB)),0,SUMIF('17'!$V:$V,$C246,'17'!$AB:$AB)))-IF($D246="","",IF(ISNA(SUMIF('17'!$B:$B,$D246,'17'!$L:$L)),0,SUMIF('17'!$B:$B,$D246,'17'!$L:$L)))))</f>
        <v/>
      </c>
      <c r="W246" s="36" t="str">
        <f>IF($D246="","",(IF($C246="","",IF(ISNA(SUMIF('18'!$V:$V,$C246,'18'!$AB:$AB)),0,SUMIF('18'!$V:$V,$C246,'18'!$AB:$AB)))-IF($D246="","",IF(ISNA(SUMIF('18'!$B:$B,$D246,'18'!$L:$L)),0,SUMIF('18'!$B:$B,$D246,'18'!$L:$L)))))</f>
        <v/>
      </c>
      <c r="X246" s="36" t="str">
        <f>IF($D246="","",(IF($C246="","",IF(ISNA(SUMIF('19'!$V:$V,$C246,'19'!$AB:$AB)),0,SUMIF('19'!$V:$V,$C246,'19'!$AB:$AB)))-IF($D246="","",IF(ISNA(SUMIF('19'!$B:$B,$D246,'19'!$L:$L)),0,SUMIF('19'!$B:$B,$D246,'19'!$L:$L)))))</f>
        <v/>
      </c>
      <c r="Y246" s="36" t="str">
        <f>IF($D246="","",(IF($C246="","",IF(ISNA(SUMIF('20'!$V:$V,$C246,'20'!$AB:$AB)),0,SUMIF('20'!$V:$V,$C246,'20'!$AB:$AB)))-IF($D246="","",IF(ISNA(SUMIF('20'!$B:$B,$D246,'20'!$L:$L)),0,SUMIF('20'!$B:$B,$D246,'20'!$L:$L)))))</f>
        <v/>
      </c>
      <c r="Z246" s="36" t="str">
        <f>IF($D246="","",(IF($C246="","",IF(ISNA(SUMIF('21'!$V:$V,$C246,'21'!$AB:$AB)),0,SUMIF('21'!$V:$V,$C246,'21'!$AB:$AB)))-IF($D246="","",IF(ISNA(SUMIF('21'!$B:$B,$D246,'21'!$L:$L)),0,SUMIF('21'!$B:$B,$D246,'21'!$L:$L)))))</f>
        <v/>
      </c>
      <c r="AA246" s="36" t="str">
        <f>IF($D246="","",(IF($C246="","",IF(ISNA(SUMIF('22'!$V:$V,$C246,'22'!$AB:$AB)),0,SUMIF('22'!$V:$V,$C246,'22'!$AB:$AB)))-IF($D246="","",IF(ISNA(SUMIF('22'!$B:$B,$D246,'22'!$L:$L)),0,SUMIF('22'!$B:$B,$D246,'22'!$L:$L)))))</f>
        <v/>
      </c>
      <c r="AB246" s="36" t="str">
        <f>IF($D246="","",(IF($C246="","",IF(ISNA(SUMIF('23'!$V:$V,$C246,'23'!$AB:$AB)),0,SUMIF('23'!$V:$V,$C246,'23'!$AB:$AB)))-IF($D246="","",IF(ISNA(SUMIF('23'!$B:$B,$D246,'23'!$L:$L)),0,SUMIF('23'!$B:$B,$D246,'23'!$L:$L)))))</f>
        <v/>
      </c>
      <c r="AC246" s="36" t="str">
        <f>IF($D246="","",(IF($C246="","",IF(ISNA(SUMIF('24'!$V:$V,$C246,'24'!$AB:$AB)),0,SUMIF('24'!$V:$V,$C246,'24'!$AB:$AB)))-IF($D246="","",IF(ISNA(SUMIF('24'!$B:$B,$D246,'24'!$L:$L)),0,SUMIF('24'!$B:$B,$D246,'24'!$L:$L)))))</f>
        <v/>
      </c>
      <c r="AD246" s="36" t="str">
        <f>IF($D246="","",(IF($C246="","",IF(ISNA(SUMIF('25'!$V:$V,$C246,'25'!$AB:$AB)),0,SUMIF('25'!$V:$V,$C246,'25'!$AB:$AB)))-IF($D246="","",IF(ISNA(SUMIF('25'!$B:$B,$D246,'25'!$L:$L)),0,SUMIF('25'!$B:$B,$D246,'25'!$L:$L)))))</f>
        <v/>
      </c>
      <c r="AE246" s="36" t="str">
        <f>IF($D246="","",(IF($C246="","",IF(ISNA(SUMIF('26'!$V:$V,$C246,'26'!$AB:$AB)),0,SUMIF('26'!$V:$V,$C246,'26'!$AB:$AB)))-IF($D246="","",IF(ISNA(SUMIF('26'!$B:$B,$D246,'26'!$L:$L)),0,SUMIF('26'!$B:$B,$D246,'26'!$L:$L)))))</f>
        <v/>
      </c>
      <c r="AF246" s="36" t="str">
        <f>IF($D246="","",(IF($C246="","",IF(ISNA(SUMIF('27'!$V:$V,$C246,'27'!$AB:$AB)),0,SUMIF('27'!$V:$V,$C246,'27'!$AB:$AB)))-IF($D246="","",IF(ISNA(SUMIF('27'!$B:$B,$D246,'27'!$L:$L)),0,SUMIF('27'!$B:$B,$D246,'27'!$L:$L)))))</f>
        <v/>
      </c>
      <c r="AG246" s="36" t="str">
        <f>IF($D246="","",(IF($C246="","",IF(ISNA(SUMIF('28'!$V:$V,$C246,'28'!$AB:$AB)),0,SUMIF('28'!$V:$V,$C246,'28'!$AB:$AB)))-IF($D246="","",IF(ISNA(SUMIF('28'!$B:$B,$D246,'28'!$L:$L)),0,SUMIF('28'!$B:$B,$D246,'28'!$L:$L)))))</f>
        <v/>
      </c>
      <c r="AH246" s="36" t="str">
        <f>IF($D246="","",(IF($C246="","",IF(ISNA(SUMIF('29'!$V:$V,$C246,'29'!$AB:$AB)),0,SUMIF('29'!$V:$V,$C246,'29'!$AB:$AB)))-IF($D246="","",IF(ISNA(SUMIF('29'!$B:$B,$D246,'29'!$L:$L)),0,SUMIF('29'!$B:$B,$D246,'29'!$L:$L)))))</f>
        <v/>
      </c>
      <c r="AI246" s="36" t="str">
        <f>IF($D246="","",(IF($C246="","",IF(ISNA(SUMIF('30'!$V:$V,$C246,'30'!$AB:$AB)),0,SUMIF('30'!$V:$V,$C246,'30'!$AB:$AB)))-IF($D246="","",IF(ISNA(SUMIF('30'!$B:$B,$D246,'30'!$L:$L)),0,SUMIF('30'!$B:$B,$D246,'30'!$L:$L)))))</f>
        <v/>
      </c>
      <c r="AJ246" s="36" t="str">
        <f>IF($D246="","",(IF($C246="","",IF(ISNA(SUMIF('31'!$V:$V,$C246,'31'!$AB:$AB)),0,SUMIF('31'!$V:$V,$C246,'31'!$AB:$AB)))-IF($D246="","",IF(ISNA(SUMIF('31'!$B:$B,$D246,'31'!$L:$L)),0,SUMIF('31'!$B:$B,$D246,'31'!$L:$L)))))</f>
        <v/>
      </c>
      <c r="AK246" s="37" t="str">
        <f t="shared" si="14"/>
        <v/>
      </c>
      <c r="AL246" s="33" t="str">
        <f t="shared" si="15"/>
        <v/>
      </c>
    </row>
    <row r="247" spans="1:38" ht="17.399999999999999" hidden="1">
      <c r="A247" s="20">
        <v>29</v>
      </c>
      <c r="C247" s="41" t="str">
        <f>IF(D247="","",VLOOKUP('CUADRO GENERADO'!D247,'BASE DATOS CONDUCTORES'!B:C,2,FALSE))</f>
        <v/>
      </c>
      <c r="D247" s="30" t="str">
        <f>IFERROR(VLOOKUP(A247,'BASE DATOS CONDUCTORES'!$Z$4:$AB$1001,3,FALSE),"")</f>
        <v/>
      </c>
      <c r="E247" s="36" t="str">
        <f>IF(ISNA(VLOOKUP(D247,SALDOS!B:C,2,FALSE)),"",VLOOKUP(D247,SALDOS!B:C,2,FALSE))</f>
        <v/>
      </c>
      <c r="F247" s="36" t="str">
        <f>IF($D247="","",(IF($C247="","",IF(ISNA(SUMIF('1'!$V:$V,$C247,'1'!$AB:$AB)),0,SUMIF('1'!$V:$V,$C247,'1'!$AB:$AB)))-IF($D247="","",IF(ISNA(SUMIF('1'!$B:$B,$D247,'1'!$L:$L)),0,SUMIF('1'!$B:$B,$D247,'1'!$L:$L)))))</f>
        <v/>
      </c>
      <c r="G247" s="36" t="str">
        <f>IF($D247="","",(IF($C247="","",IF(ISNA(SUMIF('2'!$V:$V,$C247,'2'!$AB:$AB)),0,SUMIF('2'!$V:$V,$C247,'2'!$AB:$AB)))-IF($D247="","",IF(ISNA(SUMIF('2'!$B:$B,$D247,'2'!$L:$L)),0,SUMIF('2'!$B:$B,$D247,'2'!$L:$L)))))</f>
        <v/>
      </c>
      <c r="H247" s="36" t="str">
        <f>IF($D247="","",(IF($C247="","",IF(ISNA(SUMIF('3'!$V:$V,$C247,'3'!$AB:$AB)),0,SUMIF('3'!$V:$V,$C247,'3'!$AB:$AB)))-IF($D247="","",IF(ISNA(SUMIF('3'!$B:$B,$D247,'3'!$L:$L)),0,SUMIF('3'!$B:$B,$D247,'3'!$L:$L)))))</f>
        <v/>
      </c>
      <c r="I247" s="36" t="str">
        <f>IF($D247="","",(IF($C247="","",IF(ISNA(SUMIF('4'!$V:$V,$C247,'4'!$AB:$AB)),0,SUMIF('4'!$V:$V,$C247,'4'!$AB:$AB)))-IF($D247="","",IF(ISNA(SUMIF('4'!$B:$B,$D247,'4'!$L:$L)),0,SUMIF('4'!$B:$B,$D247,'4'!$L:$L)))))</f>
        <v/>
      </c>
      <c r="J247" s="36" t="str">
        <f>IF($D247="","",(IF($C247="","",IF(ISNA(SUMIF('5'!$V:$V,$C247,'5'!$AB:$AB)),0,SUMIF('5'!$V:$V,$C247,'5'!$AB:$AB)))-IF($D247="","",IF(ISNA(SUMIF('5'!$B:$B,$D247,'5'!$L:$L)),0,SUMIF('5'!$B:$B,$D247,'5'!$L:$L)))))</f>
        <v/>
      </c>
      <c r="K247" s="36" t="str">
        <f>IF($D247="","",(IF($C247="","",IF(ISNA(SUMIF('6'!$V:$V,$C247,'6'!$AB:$AB)),0,SUMIF('6'!$V:$V,$C247,'6'!$AB:$AB)))-IF($D247="","",IF(ISNA(SUMIF('6'!$B:$B,$D247,'6'!$L:$L)),0,SUMIF('6'!$B:$B,$D247,'6'!$L:$L)))))</f>
        <v/>
      </c>
      <c r="L247" s="36" t="str">
        <f>IF($D247="","",(IF($C247="","",IF(ISNA(SUMIF('7'!$V:$V,$C247,'7'!$AB:$AB)),0,SUMIF('7'!$V:$V,$C247,'7'!$AB:$AB)))-IF($D247="","",IF(ISNA(SUMIF('7'!$B:$B,$D247,'7'!$L:$L)),0,SUMIF('7'!$B:$B,$D247,'7'!$L:$L)))))</f>
        <v/>
      </c>
      <c r="M247" s="36" t="str">
        <f>IF($D247="","",(IF($C247="","",IF(ISNA(SUMIF('8'!$V:$V,$C247,'8'!$AB:$AB)),0,SUMIF('8'!$V:$V,$C247,'8'!$AB:$AB)))-IF($D247="","",IF(ISNA(SUMIF('8'!$B:$B,$D247,'8'!$L:$L)),0,SUMIF('8'!$B:$B,$D247,'8'!$L:$L)))))</f>
        <v/>
      </c>
      <c r="N247" s="36" t="str">
        <f>IF($D247="","",(IF($C247="","",IF(ISNA(SUMIF('9'!$V:$V,$C247,'9'!$AB:$AB)),0,SUMIF('9'!$V:$V,$C247,'9'!$AB:$AB)))-IF($D247="","",IF(ISNA(SUMIF('9'!$B:$B,$D247,'9'!$L:$L)),0,SUMIF('9'!$B:$B,$D247,'9'!$L:$L)))))</f>
        <v/>
      </c>
      <c r="O247" s="36" t="str">
        <f>IF($D247="","",(IF($C247="","",IF(ISNA(SUMIF('10'!$V:$V,$C247,'10'!$AB:$AB)),0,SUMIF('10'!$V:$V,$C247,'10'!$AB:$AB)))-IF($D247="","",IF(ISNA(SUMIF('10'!$B:$B,$D247,'10'!$L:$L)),0,SUMIF('10'!$B:$B,$D247,'10'!$L:$L)))))</f>
        <v/>
      </c>
      <c r="P247" s="36" t="str">
        <f>IF($D247="","",(IF($C247="","",IF(ISNA(SUMIF('11'!$V:$V,$C247,'11'!$AB:$AB)),0,SUMIF('11'!$V:$V,$C247,'11'!$AB:$AB)))-IF($D247="","",IF(ISNA(SUMIF('11'!$B:$B,$D247,'11'!$L:$L)),0,SUMIF('11'!$B:$B,$D247,'11'!$L:$L)))))</f>
        <v/>
      </c>
      <c r="Q247" s="36" t="str">
        <f>IF($D247="","",(IF($C247="","",IF(ISNA(SUMIF('12'!$V:$V,$C247,'12'!$AB:$AB)),0,SUMIF('12'!$V:$V,$C247,'12'!$AB:$AB)))-IF($D247="","",IF(ISNA(SUMIF('12'!$B:$B,$D247,'12'!$L:$L)),0,SUMIF('12'!$B:$B,$D247,'12'!$L:$L)))))</f>
        <v/>
      </c>
      <c r="R247" s="36" t="str">
        <f>IF($D247="","",(IF($C247="","",IF(ISNA(SUMIF('13'!$V:$V,$C247,'13'!$AB:$AB)),0,SUMIF('13'!$V:$V,$C247,'13'!$AB:$AB)))-IF($D247="","",IF(ISNA(SUMIF('13'!$B:$B,$D247,'13'!$L:$L)),0,SUMIF('13'!$B:$B,$D247,'13'!$L:$L)))))</f>
        <v/>
      </c>
      <c r="S247" s="36" t="str">
        <f>IF($D247="","",(IF($C247="","",IF(ISNA(SUMIF('14'!$V:$V,$C247,'14'!$AB:$AB)),0,SUMIF('14'!$V:$V,$C247,'14'!$AB:$AB)))-IF($D247="","",IF(ISNA(SUMIF('14'!$B:$B,$D247,'14'!$L:$L)),0,SUMIF('14'!$B:$B,$D247,'14'!$L:$L)))))</f>
        <v/>
      </c>
      <c r="T247" s="36" t="str">
        <f>IF($D247="","",(IF($C247="","",IF(ISNA(SUMIF('15'!$V:$V,$C247,'15'!$AB:$AB)),0,SUMIF('15'!$V:$V,$C247,'15'!$AB:$AB)))-IF($D247="","",IF(ISNA(SUMIF('15'!$B:$B,$D247,'15'!$L:$L)),0,SUMIF('15'!$B:$B,$D247,'15'!$L:$L)))))</f>
        <v/>
      </c>
      <c r="U247" s="36" t="str">
        <f>IF($D247="","",(IF($C247="","",IF(ISNA(SUMIF('16'!$V:$V,$C247,'16'!$AB:$AB)),0,SUMIF('16'!$V:$V,$C247,'16'!$AB:$AB)))-IF($D247="","",IF(ISNA(SUMIF('16'!$B:$B,$D247,'16'!$L:$L)),0,SUMIF('16'!$B:$B,$D247,'16'!$L:$L)))))</f>
        <v/>
      </c>
      <c r="V247" s="36" t="str">
        <f>IF($D247="","",(IF($C247="","",IF(ISNA(SUMIF('17'!$V:$V,$C247,'17'!$AB:$AB)),0,SUMIF('17'!$V:$V,$C247,'17'!$AB:$AB)))-IF($D247="","",IF(ISNA(SUMIF('17'!$B:$B,$D247,'17'!$L:$L)),0,SUMIF('17'!$B:$B,$D247,'17'!$L:$L)))))</f>
        <v/>
      </c>
      <c r="W247" s="36" t="str">
        <f>IF($D247="","",(IF($C247="","",IF(ISNA(SUMIF('18'!$V:$V,$C247,'18'!$AB:$AB)),0,SUMIF('18'!$V:$V,$C247,'18'!$AB:$AB)))-IF($D247="","",IF(ISNA(SUMIF('18'!$B:$B,$D247,'18'!$L:$L)),0,SUMIF('18'!$B:$B,$D247,'18'!$L:$L)))))</f>
        <v/>
      </c>
      <c r="X247" s="36" t="str">
        <f>IF($D247="","",(IF($C247="","",IF(ISNA(SUMIF('19'!$V:$V,$C247,'19'!$AB:$AB)),0,SUMIF('19'!$V:$V,$C247,'19'!$AB:$AB)))-IF($D247="","",IF(ISNA(SUMIF('19'!$B:$B,$D247,'19'!$L:$L)),0,SUMIF('19'!$B:$B,$D247,'19'!$L:$L)))))</f>
        <v/>
      </c>
      <c r="Y247" s="36" t="str">
        <f>IF($D247="","",(IF($C247="","",IF(ISNA(SUMIF('20'!$V:$V,$C247,'20'!$AB:$AB)),0,SUMIF('20'!$V:$V,$C247,'20'!$AB:$AB)))-IF($D247="","",IF(ISNA(SUMIF('20'!$B:$B,$D247,'20'!$L:$L)),0,SUMIF('20'!$B:$B,$D247,'20'!$L:$L)))))</f>
        <v/>
      </c>
      <c r="Z247" s="36" t="str">
        <f>IF($D247="","",(IF($C247="","",IF(ISNA(SUMIF('21'!$V:$V,$C247,'21'!$AB:$AB)),0,SUMIF('21'!$V:$V,$C247,'21'!$AB:$AB)))-IF($D247="","",IF(ISNA(SUMIF('21'!$B:$B,$D247,'21'!$L:$L)),0,SUMIF('21'!$B:$B,$D247,'21'!$L:$L)))))</f>
        <v/>
      </c>
      <c r="AA247" s="36" t="str">
        <f>IF($D247="","",(IF($C247="","",IF(ISNA(SUMIF('22'!$V:$V,$C247,'22'!$AB:$AB)),0,SUMIF('22'!$V:$V,$C247,'22'!$AB:$AB)))-IF($D247="","",IF(ISNA(SUMIF('22'!$B:$B,$D247,'22'!$L:$L)),0,SUMIF('22'!$B:$B,$D247,'22'!$L:$L)))))</f>
        <v/>
      </c>
      <c r="AB247" s="36" t="str">
        <f>IF($D247="","",(IF($C247="","",IF(ISNA(SUMIF('23'!$V:$V,$C247,'23'!$AB:$AB)),0,SUMIF('23'!$V:$V,$C247,'23'!$AB:$AB)))-IF($D247="","",IF(ISNA(SUMIF('23'!$B:$B,$D247,'23'!$L:$L)),0,SUMIF('23'!$B:$B,$D247,'23'!$L:$L)))))</f>
        <v/>
      </c>
      <c r="AC247" s="36" t="str">
        <f>IF($D247="","",(IF($C247="","",IF(ISNA(SUMIF('24'!$V:$V,$C247,'24'!$AB:$AB)),0,SUMIF('24'!$V:$V,$C247,'24'!$AB:$AB)))-IF($D247="","",IF(ISNA(SUMIF('24'!$B:$B,$D247,'24'!$L:$L)),0,SUMIF('24'!$B:$B,$D247,'24'!$L:$L)))))</f>
        <v/>
      </c>
      <c r="AD247" s="36" t="str">
        <f>IF($D247="","",(IF($C247="","",IF(ISNA(SUMIF('25'!$V:$V,$C247,'25'!$AB:$AB)),0,SUMIF('25'!$V:$V,$C247,'25'!$AB:$AB)))-IF($D247="","",IF(ISNA(SUMIF('25'!$B:$B,$D247,'25'!$L:$L)),0,SUMIF('25'!$B:$B,$D247,'25'!$L:$L)))))</f>
        <v/>
      </c>
      <c r="AE247" s="36" t="str">
        <f>IF($D247="","",(IF($C247="","",IF(ISNA(SUMIF('26'!$V:$V,$C247,'26'!$AB:$AB)),0,SUMIF('26'!$V:$V,$C247,'26'!$AB:$AB)))-IF($D247="","",IF(ISNA(SUMIF('26'!$B:$B,$D247,'26'!$L:$L)),0,SUMIF('26'!$B:$B,$D247,'26'!$L:$L)))))</f>
        <v/>
      </c>
      <c r="AF247" s="36" t="str">
        <f>IF($D247="","",(IF($C247="","",IF(ISNA(SUMIF('27'!$V:$V,$C247,'27'!$AB:$AB)),0,SUMIF('27'!$V:$V,$C247,'27'!$AB:$AB)))-IF($D247="","",IF(ISNA(SUMIF('27'!$B:$B,$D247,'27'!$L:$L)),0,SUMIF('27'!$B:$B,$D247,'27'!$L:$L)))))</f>
        <v/>
      </c>
      <c r="AG247" s="36" t="str">
        <f>IF($D247="","",(IF($C247="","",IF(ISNA(SUMIF('28'!$V:$V,$C247,'28'!$AB:$AB)),0,SUMIF('28'!$V:$V,$C247,'28'!$AB:$AB)))-IF($D247="","",IF(ISNA(SUMIF('28'!$B:$B,$D247,'28'!$L:$L)),0,SUMIF('28'!$B:$B,$D247,'28'!$L:$L)))))</f>
        <v/>
      </c>
      <c r="AH247" s="36" t="str">
        <f>IF($D247="","",(IF($C247="","",IF(ISNA(SUMIF('29'!$V:$V,$C247,'29'!$AB:$AB)),0,SUMIF('29'!$V:$V,$C247,'29'!$AB:$AB)))-IF($D247="","",IF(ISNA(SUMIF('29'!$B:$B,$D247,'29'!$L:$L)),0,SUMIF('29'!$B:$B,$D247,'29'!$L:$L)))))</f>
        <v/>
      </c>
      <c r="AI247" s="36" t="str">
        <f>IF($D247="","",(IF($C247="","",IF(ISNA(SUMIF('30'!$V:$V,$C247,'30'!$AB:$AB)),0,SUMIF('30'!$V:$V,$C247,'30'!$AB:$AB)))-IF($D247="","",IF(ISNA(SUMIF('30'!$B:$B,$D247,'30'!$L:$L)),0,SUMIF('30'!$B:$B,$D247,'30'!$L:$L)))))</f>
        <v/>
      </c>
      <c r="AJ247" s="36" t="str">
        <f>IF($D247="","",(IF($C247="","",IF(ISNA(SUMIF('31'!$V:$V,$C247,'31'!$AB:$AB)),0,SUMIF('31'!$V:$V,$C247,'31'!$AB:$AB)))-IF($D247="","",IF(ISNA(SUMIF('31'!$B:$B,$D247,'31'!$L:$L)),0,SUMIF('31'!$B:$B,$D247,'31'!$L:$L)))))</f>
        <v/>
      </c>
      <c r="AK247" s="37" t="str">
        <f t="shared" si="14"/>
        <v/>
      </c>
      <c r="AL247" s="33" t="str">
        <f t="shared" si="15"/>
        <v/>
      </c>
    </row>
    <row r="248" spans="1:38" ht="17.399999999999999" hidden="1">
      <c r="A248" s="20">
        <v>30</v>
      </c>
      <c r="C248" s="41" t="str">
        <f>IF(D248="","",VLOOKUP('CUADRO GENERADO'!D248,'BASE DATOS CONDUCTORES'!B:C,2,FALSE))</f>
        <v/>
      </c>
      <c r="D248" s="30" t="str">
        <f>IFERROR(VLOOKUP(A248,'BASE DATOS CONDUCTORES'!$Z$4:$AB$1001,3,FALSE),"")</f>
        <v/>
      </c>
      <c r="E248" s="36" t="str">
        <f>IF(ISNA(VLOOKUP(D248,SALDOS!B:C,2,FALSE)),"",VLOOKUP(D248,SALDOS!B:C,2,FALSE))</f>
        <v/>
      </c>
      <c r="F248" s="36" t="str">
        <f>IF($D248="","",(IF($C248="","",IF(ISNA(SUMIF('1'!$V:$V,$C248,'1'!$AB:$AB)),0,SUMIF('1'!$V:$V,$C248,'1'!$AB:$AB)))-IF($D248="","",IF(ISNA(SUMIF('1'!$B:$B,$D248,'1'!$L:$L)),0,SUMIF('1'!$B:$B,$D248,'1'!$L:$L)))))</f>
        <v/>
      </c>
      <c r="G248" s="36" t="str">
        <f>IF($D248="","",(IF($C248="","",IF(ISNA(SUMIF('2'!$V:$V,$C248,'2'!$AB:$AB)),0,SUMIF('2'!$V:$V,$C248,'2'!$AB:$AB)))-IF($D248="","",IF(ISNA(SUMIF('2'!$B:$B,$D248,'2'!$L:$L)),0,SUMIF('2'!$B:$B,$D248,'2'!$L:$L)))))</f>
        <v/>
      </c>
      <c r="H248" s="36" t="str">
        <f>IF($D248="","",(IF($C248="","",IF(ISNA(SUMIF('3'!$V:$V,$C248,'3'!$AB:$AB)),0,SUMIF('3'!$V:$V,$C248,'3'!$AB:$AB)))-IF($D248="","",IF(ISNA(SUMIF('3'!$B:$B,$D248,'3'!$L:$L)),0,SUMIF('3'!$B:$B,$D248,'3'!$L:$L)))))</f>
        <v/>
      </c>
      <c r="I248" s="36" t="str">
        <f>IF($D248="","",(IF($C248="","",IF(ISNA(SUMIF('4'!$V:$V,$C248,'4'!$AB:$AB)),0,SUMIF('4'!$V:$V,$C248,'4'!$AB:$AB)))-IF($D248="","",IF(ISNA(SUMIF('4'!$B:$B,$D248,'4'!$L:$L)),0,SUMIF('4'!$B:$B,$D248,'4'!$L:$L)))))</f>
        <v/>
      </c>
      <c r="J248" s="36" t="str">
        <f>IF($D248="","",(IF($C248="","",IF(ISNA(SUMIF('5'!$V:$V,$C248,'5'!$AB:$AB)),0,SUMIF('5'!$V:$V,$C248,'5'!$AB:$AB)))-IF($D248="","",IF(ISNA(SUMIF('5'!$B:$B,$D248,'5'!$L:$L)),0,SUMIF('5'!$B:$B,$D248,'5'!$L:$L)))))</f>
        <v/>
      </c>
      <c r="K248" s="36" t="str">
        <f>IF($D248="","",(IF($C248="","",IF(ISNA(SUMIF('6'!$V:$V,$C248,'6'!$AB:$AB)),0,SUMIF('6'!$V:$V,$C248,'6'!$AB:$AB)))-IF($D248="","",IF(ISNA(SUMIF('6'!$B:$B,$D248,'6'!$L:$L)),0,SUMIF('6'!$B:$B,$D248,'6'!$L:$L)))))</f>
        <v/>
      </c>
      <c r="L248" s="36" t="str">
        <f>IF($D248="","",(IF($C248="","",IF(ISNA(SUMIF('7'!$V:$V,$C248,'7'!$AB:$AB)),0,SUMIF('7'!$V:$V,$C248,'7'!$AB:$AB)))-IF($D248="","",IF(ISNA(SUMIF('7'!$B:$B,$D248,'7'!$L:$L)),0,SUMIF('7'!$B:$B,$D248,'7'!$L:$L)))))</f>
        <v/>
      </c>
      <c r="M248" s="36" t="str">
        <f>IF($D248="","",(IF($C248="","",IF(ISNA(SUMIF('8'!$V:$V,$C248,'8'!$AB:$AB)),0,SUMIF('8'!$V:$V,$C248,'8'!$AB:$AB)))-IF($D248="","",IF(ISNA(SUMIF('8'!$B:$B,$D248,'8'!$L:$L)),0,SUMIF('8'!$B:$B,$D248,'8'!$L:$L)))))</f>
        <v/>
      </c>
      <c r="N248" s="36" t="str">
        <f>IF($D248="","",(IF($C248="","",IF(ISNA(SUMIF('9'!$V:$V,$C248,'9'!$AB:$AB)),0,SUMIF('9'!$V:$V,$C248,'9'!$AB:$AB)))-IF($D248="","",IF(ISNA(SUMIF('9'!$B:$B,$D248,'9'!$L:$L)),0,SUMIF('9'!$B:$B,$D248,'9'!$L:$L)))))</f>
        <v/>
      </c>
      <c r="O248" s="36" t="str">
        <f>IF($D248="","",(IF($C248="","",IF(ISNA(SUMIF('10'!$V:$V,$C248,'10'!$AB:$AB)),0,SUMIF('10'!$V:$V,$C248,'10'!$AB:$AB)))-IF($D248="","",IF(ISNA(SUMIF('10'!$B:$B,$D248,'10'!$L:$L)),0,SUMIF('10'!$B:$B,$D248,'10'!$L:$L)))))</f>
        <v/>
      </c>
      <c r="P248" s="36" t="str">
        <f>IF($D248="","",(IF($C248="","",IF(ISNA(SUMIF('11'!$V:$V,$C248,'11'!$AB:$AB)),0,SUMIF('11'!$V:$V,$C248,'11'!$AB:$AB)))-IF($D248="","",IF(ISNA(SUMIF('11'!$B:$B,$D248,'11'!$L:$L)),0,SUMIF('11'!$B:$B,$D248,'11'!$L:$L)))))</f>
        <v/>
      </c>
      <c r="Q248" s="36" t="str">
        <f>IF($D248="","",(IF($C248="","",IF(ISNA(SUMIF('12'!$V:$V,$C248,'12'!$AB:$AB)),0,SUMIF('12'!$V:$V,$C248,'12'!$AB:$AB)))-IF($D248="","",IF(ISNA(SUMIF('12'!$B:$B,$D248,'12'!$L:$L)),0,SUMIF('12'!$B:$B,$D248,'12'!$L:$L)))))</f>
        <v/>
      </c>
      <c r="R248" s="36" t="str">
        <f>IF($D248="","",(IF($C248="","",IF(ISNA(SUMIF('13'!$V:$V,$C248,'13'!$AB:$AB)),0,SUMIF('13'!$V:$V,$C248,'13'!$AB:$AB)))-IF($D248="","",IF(ISNA(SUMIF('13'!$B:$B,$D248,'13'!$L:$L)),0,SUMIF('13'!$B:$B,$D248,'13'!$L:$L)))))</f>
        <v/>
      </c>
      <c r="S248" s="36" t="str">
        <f>IF($D248="","",(IF($C248="","",IF(ISNA(SUMIF('14'!$V:$V,$C248,'14'!$AB:$AB)),0,SUMIF('14'!$V:$V,$C248,'14'!$AB:$AB)))-IF($D248="","",IF(ISNA(SUMIF('14'!$B:$B,$D248,'14'!$L:$L)),0,SUMIF('14'!$B:$B,$D248,'14'!$L:$L)))))</f>
        <v/>
      </c>
      <c r="T248" s="36" t="str">
        <f>IF($D248="","",(IF($C248="","",IF(ISNA(SUMIF('15'!$V:$V,$C248,'15'!$AB:$AB)),0,SUMIF('15'!$V:$V,$C248,'15'!$AB:$AB)))-IF($D248="","",IF(ISNA(SUMIF('15'!$B:$B,$D248,'15'!$L:$L)),0,SUMIF('15'!$B:$B,$D248,'15'!$L:$L)))))</f>
        <v/>
      </c>
      <c r="U248" s="36" t="str">
        <f>IF($D248="","",(IF($C248="","",IF(ISNA(SUMIF('16'!$V:$V,$C248,'16'!$AB:$AB)),0,SUMIF('16'!$V:$V,$C248,'16'!$AB:$AB)))-IF($D248="","",IF(ISNA(SUMIF('16'!$B:$B,$D248,'16'!$L:$L)),0,SUMIF('16'!$B:$B,$D248,'16'!$L:$L)))))</f>
        <v/>
      </c>
      <c r="V248" s="36" t="str">
        <f>IF($D248="","",(IF($C248="","",IF(ISNA(SUMIF('17'!$V:$V,$C248,'17'!$AB:$AB)),0,SUMIF('17'!$V:$V,$C248,'17'!$AB:$AB)))-IF($D248="","",IF(ISNA(SUMIF('17'!$B:$B,$D248,'17'!$L:$L)),0,SUMIF('17'!$B:$B,$D248,'17'!$L:$L)))))</f>
        <v/>
      </c>
      <c r="W248" s="36" t="str">
        <f>IF($D248="","",(IF($C248="","",IF(ISNA(SUMIF('18'!$V:$V,$C248,'18'!$AB:$AB)),0,SUMIF('18'!$V:$V,$C248,'18'!$AB:$AB)))-IF($D248="","",IF(ISNA(SUMIF('18'!$B:$B,$D248,'18'!$L:$L)),0,SUMIF('18'!$B:$B,$D248,'18'!$L:$L)))))</f>
        <v/>
      </c>
      <c r="X248" s="36" t="str">
        <f>IF($D248="","",(IF($C248="","",IF(ISNA(SUMIF('19'!$V:$V,$C248,'19'!$AB:$AB)),0,SUMIF('19'!$V:$V,$C248,'19'!$AB:$AB)))-IF($D248="","",IF(ISNA(SUMIF('19'!$B:$B,$D248,'19'!$L:$L)),0,SUMIF('19'!$B:$B,$D248,'19'!$L:$L)))))</f>
        <v/>
      </c>
      <c r="Y248" s="36" t="str">
        <f>IF($D248="","",(IF($C248="","",IF(ISNA(SUMIF('20'!$V:$V,$C248,'20'!$AB:$AB)),0,SUMIF('20'!$V:$V,$C248,'20'!$AB:$AB)))-IF($D248="","",IF(ISNA(SUMIF('20'!$B:$B,$D248,'20'!$L:$L)),0,SUMIF('20'!$B:$B,$D248,'20'!$L:$L)))))</f>
        <v/>
      </c>
      <c r="Z248" s="36" t="str">
        <f>IF($D248="","",(IF($C248="","",IF(ISNA(SUMIF('21'!$V:$V,$C248,'21'!$AB:$AB)),0,SUMIF('21'!$V:$V,$C248,'21'!$AB:$AB)))-IF($D248="","",IF(ISNA(SUMIF('21'!$B:$B,$D248,'21'!$L:$L)),0,SUMIF('21'!$B:$B,$D248,'21'!$L:$L)))))</f>
        <v/>
      </c>
      <c r="AA248" s="36" t="str">
        <f>IF($D248="","",(IF($C248="","",IF(ISNA(SUMIF('22'!$V:$V,$C248,'22'!$AB:$AB)),0,SUMIF('22'!$V:$V,$C248,'22'!$AB:$AB)))-IF($D248="","",IF(ISNA(SUMIF('22'!$B:$B,$D248,'22'!$L:$L)),0,SUMIF('22'!$B:$B,$D248,'22'!$L:$L)))))</f>
        <v/>
      </c>
      <c r="AB248" s="36" t="str">
        <f>IF($D248="","",(IF($C248="","",IF(ISNA(SUMIF('23'!$V:$V,$C248,'23'!$AB:$AB)),0,SUMIF('23'!$V:$V,$C248,'23'!$AB:$AB)))-IF($D248="","",IF(ISNA(SUMIF('23'!$B:$B,$D248,'23'!$L:$L)),0,SUMIF('23'!$B:$B,$D248,'23'!$L:$L)))))</f>
        <v/>
      </c>
      <c r="AC248" s="36" t="str">
        <f>IF($D248="","",(IF($C248="","",IF(ISNA(SUMIF('24'!$V:$V,$C248,'24'!$AB:$AB)),0,SUMIF('24'!$V:$V,$C248,'24'!$AB:$AB)))-IF($D248="","",IF(ISNA(SUMIF('24'!$B:$B,$D248,'24'!$L:$L)),0,SUMIF('24'!$B:$B,$D248,'24'!$L:$L)))))</f>
        <v/>
      </c>
      <c r="AD248" s="36" t="str">
        <f>IF($D248="","",(IF($C248="","",IF(ISNA(SUMIF('25'!$V:$V,$C248,'25'!$AB:$AB)),0,SUMIF('25'!$V:$V,$C248,'25'!$AB:$AB)))-IF($D248="","",IF(ISNA(SUMIF('25'!$B:$B,$D248,'25'!$L:$L)),0,SUMIF('25'!$B:$B,$D248,'25'!$L:$L)))))</f>
        <v/>
      </c>
      <c r="AE248" s="36" t="str">
        <f>IF($D248="","",(IF($C248="","",IF(ISNA(SUMIF('26'!$V:$V,$C248,'26'!$AB:$AB)),0,SUMIF('26'!$V:$V,$C248,'26'!$AB:$AB)))-IF($D248="","",IF(ISNA(SUMIF('26'!$B:$B,$D248,'26'!$L:$L)),0,SUMIF('26'!$B:$B,$D248,'26'!$L:$L)))))</f>
        <v/>
      </c>
      <c r="AF248" s="36" t="str">
        <f>IF($D248="","",(IF($C248="","",IF(ISNA(SUMIF('27'!$V:$V,$C248,'27'!$AB:$AB)),0,SUMIF('27'!$V:$V,$C248,'27'!$AB:$AB)))-IF($D248="","",IF(ISNA(SUMIF('27'!$B:$B,$D248,'27'!$L:$L)),0,SUMIF('27'!$B:$B,$D248,'27'!$L:$L)))))</f>
        <v/>
      </c>
      <c r="AG248" s="36" t="str">
        <f>IF($D248="","",(IF($C248="","",IF(ISNA(SUMIF('28'!$V:$V,$C248,'28'!$AB:$AB)),0,SUMIF('28'!$V:$V,$C248,'28'!$AB:$AB)))-IF($D248="","",IF(ISNA(SUMIF('28'!$B:$B,$D248,'28'!$L:$L)),0,SUMIF('28'!$B:$B,$D248,'28'!$L:$L)))))</f>
        <v/>
      </c>
      <c r="AH248" s="36" t="str">
        <f>IF($D248="","",(IF($C248="","",IF(ISNA(SUMIF('29'!$V:$V,$C248,'29'!$AB:$AB)),0,SUMIF('29'!$V:$V,$C248,'29'!$AB:$AB)))-IF($D248="","",IF(ISNA(SUMIF('29'!$B:$B,$D248,'29'!$L:$L)),0,SUMIF('29'!$B:$B,$D248,'29'!$L:$L)))))</f>
        <v/>
      </c>
      <c r="AI248" s="36" t="str">
        <f>IF($D248="","",(IF($C248="","",IF(ISNA(SUMIF('30'!$V:$V,$C248,'30'!$AB:$AB)),0,SUMIF('30'!$V:$V,$C248,'30'!$AB:$AB)))-IF($D248="","",IF(ISNA(SUMIF('30'!$B:$B,$D248,'30'!$L:$L)),0,SUMIF('30'!$B:$B,$D248,'30'!$L:$L)))))</f>
        <v/>
      </c>
      <c r="AJ248" s="36" t="str">
        <f>IF($D248="","",(IF($C248="","",IF(ISNA(SUMIF('31'!$V:$V,$C248,'31'!$AB:$AB)),0,SUMIF('31'!$V:$V,$C248,'31'!$AB:$AB)))-IF($D248="","",IF(ISNA(SUMIF('31'!$B:$B,$D248,'31'!$L:$L)),0,SUMIF('31'!$B:$B,$D248,'31'!$L:$L)))))</f>
        <v/>
      </c>
      <c r="AK248" s="37" t="str">
        <f t="shared" si="14"/>
        <v/>
      </c>
      <c r="AL248" s="33" t="str">
        <f t="shared" si="15"/>
        <v/>
      </c>
    </row>
    <row r="249" spans="1:38" ht="17.399999999999999" hidden="1">
      <c r="A249" s="20">
        <v>31</v>
      </c>
      <c r="C249" s="41" t="str">
        <f>IF(D249="","",VLOOKUP('CUADRO GENERADO'!D249,'BASE DATOS CONDUCTORES'!B:C,2,FALSE))</f>
        <v/>
      </c>
      <c r="D249" s="30" t="str">
        <f>IFERROR(VLOOKUP(A249,'BASE DATOS CONDUCTORES'!$Z$4:$AB$1001,3,FALSE),"")</f>
        <v/>
      </c>
      <c r="E249" s="36" t="str">
        <f>IF(ISNA(VLOOKUP(D249,SALDOS!B:C,2,FALSE)),"",VLOOKUP(D249,SALDOS!B:C,2,FALSE))</f>
        <v/>
      </c>
      <c r="F249" s="36" t="str">
        <f>IF($D249="","",(IF($C249="","",IF(ISNA(SUMIF('1'!$V:$V,$C249,'1'!$AB:$AB)),0,SUMIF('1'!$V:$V,$C249,'1'!$AB:$AB)))-IF($D249="","",IF(ISNA(SUMIF('1'!$B:$B,$D249,'1'!$L:$L)),0,SUMIF('1'!$B:$B,$D249,'1'!$L:$L)))))</f>
        <v/>
      </c>
      <c r="G249" s="36" t="str">
        <f>IF($D249="","",(IF($C249="","",IF(ISNA(SUMIF('2'!$V:$V,$C249,'2'!$AB:$AB)),0,SUMIF('2'!$V:$V,$C249,'2'!$AB:$AB)))-IF($D249="","",IF(ISNA(SUMIF('2'!$B:$B,$D249,'2'!$L:$L)),0,SUMIF('2'!$B:$B,$D249,'2'!$L:$L)))))</f>
        <v/>
      </c>
      <c r="H249" s="36" t="str">
        <f>IF($D249="","",(IF($C249="","",IF(ISNA(SUMIF('3'!$V:$V,$C249,'3'!$AB:$AB)),0,SUMIF('3'!$V:$V,$C249,'3'!$AB:$AB)))-IF($D249="","",IF(ISNA(SUMIF('3'!$B:$B,$D249,'3'!$L:$L)),0,SUMIF('3'!$B:$B,$D249,'3'!$L:$L)))))</f>
        <v/>
      </c>
      <c r="I249" s="36" t="str">
        <f>IF($D249="","",(IF($C249="","",IF(ISNA(SUMIF('4'!$V:$V,$C249,'4'!$AB:$AB)),0,SUMIF('4'!$V:$V,$C249,'4'!$AB:$AB)))-IF($D249="","",IF(ISNA(SUMIF('4'!$B:$B,$D249,'4'!$L:$L)),0,SUMIF('4'!$B:$B,$D249,'4'!$L:$L)))))</f>
        <v/>
      </c>
      <c r="J249" s="36" t="str">
        <f>IF($D249="","",(IF($C249="","",IF(ISNA(SUMIF('5'!$V:$V,$C249,'5'!$AB:$AB)),0,SUMIF('5'!$V:$V,$C249,'5'!$AB:$AB)))-IF($D249="","",IF(ISNA(SUMIF('5'!$B:$B,$D249,'5'!$L:$L)),0,SUMIF('5'!$B:$B,$D249,'5'!$L:$L)))))</f>
        <v/>
      </c>
      <c r="K249" s="36" t="str">
        <f>IF($D249="","",(IF($C249="","",IF(ISNA(SUMIF('6'!$V:$V,$C249,'6'!$AB:$AB)),0,SUMIF('6'!$V:$V,$C249,'6'!$AB:$AB)))-IF($D249="","",IF(ISNA(SUMIF('6'!$B:$B,$D249,'6'!$L:$L)),0,SUMIF('6'!$B:$B,$D249,'6'!$L:$L)))))</f>
        <v/>
      </c>
      <c r="L249" s="36" t="str">
        <f>IF($D249="","",(IF($C249="","",IF(ISNA(SUMIF('7'!$V:$V,$C249,'7'!$AB:$AB)),0,SUMIF('7'!$V:$V,$C249,'7'!$AB:$AB)))-IF($D249="","",IF(ISNA(SUMIF('7'!$B:$B,$D249,'7'!$L:$L)),0,SUMIF('7'!$B:$B,$D249,'7'!$L:$L)))))</f>
        <v/>
      </c>
      <c r="M249" s="36" t="str">
        <f>IF($D249="","",(IF($C249="","",IF(ISNA(SUMIF('8'!$V:$V,$C249,'8'!$AB:$AB)),0,SUMIF('8'!$V:$V,$C249,'8'!$AB:$AB)))-IF($D249="","",IF(ISNA(SUMIF('8'!$B:$B,$D249,'8'!$L:$L)),0,SUMIF('8'!$B:$B,$D249,'8'!$L:$L)))))</f>
        <v/>
      </c>
      <c r="N249" s="36" t="str">
        <f>IF($D249="","",(IF($C249="","",IF(ISNA(SUMIF('9'!$V:$V,$C249,'9'!$AB:$AB)),0,SUMIF('9'!$V:$V,$C249,'9'!$AB:$AB)))-IF($D249="","",IF(ISNA(SUMIF('9'!$B:$B,$D249,'9'!$L:$L)),0,SUMIF('9'!$B:$B,$D249,'9'!$L:$L)))))</f>
        <v/>
      </c>
      <c r="O249" s="36" t="str">
        <f>IF($D249="","",(IF($C249="","",IF(ISNA(SUMIF('10'!$V:$V,$C249,'10'!$AB:$AB)),0,SUMIF('10'!$V:$V,$C249,'10'!$AB:$AB)))-IF($D249="","",IF(ISNA(SUMIF('10'!$B:$B,$D249,'10'!$L:$L)),0,SUMIF('10'!$B:$B,$D249,'10'!$L:$L)))))</f>
        <v/>
      </c>
      <c r="P249" s="36" t="str">
        <f>IF($D249="","",(IF($C249="","",IF(ISNA(SUMIF('11'!$V:$V,$C249,'11'!$AB:$AB)),0,SUMIF('11'!$V:$V,$C249,'11'!$AB:$AB)))-IF($D249="","",IF(ISNA(SUMIF('11'!$B:$B,$D249,'11'!$L:$L)),0,SUMIF('11'!$B:$B,$D249,'11'!$L:$L)))))</f>
        <v/>
      </c>
      <c r="Q249" s="36" t="str">
        <f>IF($D249="","",(IF($C249="","",IF(ISNA(SUMIF('12'!$V:$V,$C249,'12'!$AB:$AB)),0,SUMIF('12'!$V:$V,$C249,'12'!$AB:$AB)))-IF($D249="","",IF(ISNA(SUMIF('12'!$B:$B,$D249,'12'!$L:$L)),0,SUMIF('12'!$B:$B,$D249,'12'!$L:$L)))))</f>
        <v/>
      </c>
      <c r="R249" s="36" t="str">
        <f>IF($D249="","",(IF($C249="","",IF(ISNA(SUMIF('13'!$V:$V,$C249,'13'!$AB:$AB)),0,SUMIF('13'!$V:$V,$C249,'13'!$AB:$AB)))-IF($D249="","",IF(ISNA(SUMIF('13'!$B:$B,$D249,'13'!$L:$L)),0,SUMIF('13'!$B:$B,$D249,'13'!$L:$L)))))</f>
        <v/>
      </c>
      <c r="S249" s="36" t="str">
        <f>IF($D249="","",(IF($C249="","",IF(ISNA(SUMIF('14'!$V:$V,$C249,'14'!$AB:$AB)),0,SUMIF('14'!$V:$V,$C249,'14'!$AB:$AB)))-IF($D249="","",IF(ISNA(SUMIF('14'!$B:$B,$D249,'14'!$L:$L)),0,SUMIF('14'!$B:$B,$D249,'14'!$L:$L)))))</f>
        <v/>
      </c>
      <c r="T249" s="36" t="str">
        <f>IF($D249="","",(IF($C249="","",IF(ISNA(SUMIF('15'!$V:$V,$C249,'15'!$AB:$AB)),0,SUMIF('15'!$V:$V,$C249,'15'!$AB:$AB)))-IF($D249="","",IF(ISNA(SUMIF('15'!$B:$B,$D249,'15'!$L:$L)),0,SUMIF('15'!$B:$B,$D249,'15'!$L:$L)))))</f>
        <v/>
      </c>
      <c r="U249" s="36" t="str">
        <f>IF($D249="","",(IF($C249="","",IF(ISNA(SUMIF('16'!$V:$V,$C249,'16'!$AB:$AB)),0,SUMIF('16'!$V:$V,$C249,'16'!$AB:$AB)))-IF($D249="","",IF(ISNA(SUMIF('16'!$B:$B,$D249,'16'!$L:$L)),0,SUMIF('16'!$B:$B,$D249,'16'!$L:$L)))))</f>
        <v/>
      </c>
      <c r="V249" s="36" t="str">
        <f>IF($D249="","",(IF($C249="","",IF(ISNA(SUMIF('17'!$V:$V,$C249,'17'!$AB:$AB)),0,SUMIF('17'!$V:$V,$C249,'17'!$AB:$AB)))-IF($D249="","",IF(ISNA(SUMIF('17'!$B:$B,$D249,'17'!$L:$L)),0,SUMIF('17'!$B:$B,$D249,'17'!$L:$L)))))</f>
        <v/>
      </c>
      <c r="W249" s="36" t="str">
        <f>IF($D249="","",(IF($C249="","",IF(ISNA(SUMIF('18'!$V:$V,$C249,'18'!$AB:$AB)),0,SUMIF('18'!$V:$V,$C249,'18'!$AB:$AB)))-IF($D249="","",IF(ISNA(SUMIF('18'!$B:$B,$D249,'18'!$L:$L)),0,SUMIF('18'!$B:$B,$D249,'18'!$L:$L)))))</f>
        <v/>
      </c>
      <c r="X249" s="36" t="str">
        <f>IF($D249="","",(IF($C249="","",IF(ISNA(SUMIF('19'!$V:$V,$C249,'19'!$AB:$AB)),0,SUMIF('19'!$V:$V,$C249,'19'!$AB:$AB)))-IF($D249="","",IF(ISNA(SUMIF('19'!$B:$B,$D249,'19'!$L:$L)),0,SUMIF('19'!$B:$B,$D249,'19'!$L:$L)))))</f>
        <v/>
      </c>
      <c r="Y249" s="36" t="str">
        <f>IF($D249="","",(IF($C249="","",IF(ISNA(SUMIF('20'!$V:$V,$C249,'20'!$AB:$AB)),0,SUMIF('20'!$V:$V,$C249,'20'!$AB:$AB)))-IF($D249="","",IF(ISNA(SUMIF('20'!$B:$B,$D249,'20'!$L:$L)),0,SUMIF('20'!$B:$B,$D249,'20'!$L:$L)))))</f>
        <v/>
      </c>
      <c r="Z249" s="36" t="str">
        <f>IF($D249="","",(IF($C249="","",IF(ISNA(SUMIF('21'!$V:$V,$C249,'21'!$AB:$AB)),0,SUMIF('21'!$V:$V,$C249,'21'!$AB:$AB)))-IF($D249="","",IF(ISNA(SUMIF('21'!$B:$B,$D249,'21'!$L:$L)),0,SUMIF('21'!$B:$B,$D249,'21'!$L:$L)))))</f>
        <v/>
      </c>
      <c r="AA249" s="36" t="str">
        <f>IF($D249="","",(IF($C249="","",IF(ISNA(SUMIF('22'!$V:$V,$C249,'22'!$AB:$AB)),0,SUMIF('22'!$V:$V,$C249,'22'!$AB:$AB)))-IF($D249="","",IF(ISNA(SUMIF('22'!$B:$B,$D249,'22'!$L:$L)),0,SUMIF('22'!$B:$B,$D249,'22'!$L:$L)))))</f>
        <v/>
      </c>
      <c r="AB249" s="36" t="str">
        <f>IF($D249="","",(IF($C249="","",IF(ISNA(SUMIF('23'!$V:$V,$C249,'23'!$AB:$AB)),0,SUMIF('23'!$V:$V,$C249,'23'!$AB:$AB)))-IF($D249="","",IF(ISNA(SUMIF('23'!$B:$B,$D249,'23'!$L:$L)),0,SUMIF('23'!$B:$B,$D249,'23'!$L:$L)))))</f>
        <v/>
      </c>
      <c r="AC249" s="36" t="str">
        <f>IF($D249="","",(IF($C249="","",IF(ISNA(SUMIF('24'!$V:$V,$C249,'24'!$AB:$AB)),0,SUMIF('24'!$V:$V,$C249,'24'!$AB:$AB)))-IF($D249="","",IF(ISNA(SUMIF('24'!$B:$B,$D249,'24'!$L:$L)),0,SUMIF('24'!$B:$B,$D249,'24'!$L:$L)))))</f>
        <v/>
      </c>
      <c r="AD249" s="36" t="str">
        <f>IF($D249="","",(IF($C249="","",IF(ISNA(SUMIF('25'!$V:$V,$C249,'25'!$AB:$AB)),0,SUMIF('25'!$V:$V,$C249,'25'!$AB:$AB)))-IF($D249="","",IF(ISNA(SUMIF('25'!$B:$B,$D249,'25'!$L:$L)),0,SUMIF('25'!$B:$B,$D249,'25'!$L:$L)))))</f>
        <v/>
      </c>
      <c r="AE249" s="36" t="str">
        <f>IF($D249="","",(IF($C249="","",IF(ISNA(SUMIF('26'!$V:$V,$C249,'26'!$AB:$AB)),0,SUMIF('26'!$V:$V,$C249,'26'!$AB:$AB)))-IF($D249="","",IF(ISNA(SUMIF('26'!$B:$B,$D249,'26'!$L:$L)),0,SUMIF('26'!$B:$B,$D249,'26'!$L:$L)))))</f>
        <v/>
      </c>
      <c r="AF249" s="36" t="str">
        <f>IF($D249="","",(IF($C249="","",IF(ISNA(SUMIF('27'!$V:$V,$C249,'27'!$AB:$AB)),0,SUMIF('27'!$V:$V,$C249,'27'!$AB:$AB)))-IF($D249="","",IF(ISNA(SUMIF('27'!$B:$B,$D249,'27'!$L:$L)),0,SUMIF('27'!$B:$B,$D249,'27'!$L:$L)))))</f>
        <v/>
      </c>
      <c r="AG249" s="36" t="str">
        <f>IF($D249="","",(IF($C249="","",IF(ISNA(SUMIF('28'!$V:$V,$C249,'28'!$AB:$AB)),0,SUMIF('28'!$V:$V,$C249,'28'!$AB:$AB)))-IF($D249="","",IF(ISNA(SUMIF('28'!$B:$B,$D249,'28'!$L:$L)),0,SUMIF('28'!$B:$B,$D249,'28'!$L:$L)))))</f>
        <v/>
      </c>
      <c r="AH249" s="36" t="str">
        <f>IF($D249="","",(IF($C249="","",IF(ISNA(SUMIF('29'!$V:$V,$C249,'29'!$AB:$AB)),0,SUMIF('29'!$V:$V,$C249,'29'!$AB:$AB)))-IF($D249="","",IF(ISNA(SUMIF('29'!$B:$B,$D249,'29'!$L:$L)),0,SUMIF('29'!$B:$B,$D249,'29'!$L:$L)))))</f>
        <v/>
      </c>
      <c r="AI249" s="36" t="str">
        <f>IF($D249="","",(IF($C249="","",IF(ISNA(SUMIF('30'!$V:$V,$C249,'30'!$AB:$AB)),0,SUMIF('30'!$V:$V,$C249,'30'!$AB:$AB)))-IF($D249="","",IF(ISNA(SUMIF('30'!$B:$B,$D249,'30'!$L:$L)),0,SUMIF('30'!$B:$B,$D249,'30'!$L:$L)))))</f>
        <v/>
      </c>
      <c r="AJ249" s="36" t="str">
        <f>IF($D249="","",(IF($C249="","",IF(ISNA(SUMIF('31'!$V:$V,$C249,'31'!$AB:$AB)),0,SUMIF('31'!$V:$V,$C249,'31'!$AB:$AB)))-IF($D249="","",IF(ISNA(SUMIF('31'!$B:$B,$D249,'31'!$L:$L)),0,SUMIF('31'!$B:$B,$D249,'31'!$L:$L)))))</f>
        <v/>
      </c>
      <c r="AK249" s="37" t="str">
        <f t="shared" si="14"/>
        <v/>
      </c>
      <c r="AL249" s="33" t="str">
        <f t="shared" si="15"/>
        <v/>
      </c>
    </row>
    <row r="250" spans="1:38" ht="17.399999999999999" hidden="1">
      <c r="A250" s="20">
        <v>32</v>
      </c>
      <c r="C250" s="41" t="str">
        <f>IF(D250="","",VLOOKUP('CUADRO GENERADO'!D250,'BASE DATOS CONDUCTORES'!B:C,2,FALSE))</f>
        <v/>
      </c>
      <c r="D250" s="30" t="str">
        <f>IFERROR(VLOOKUP(A250,'BASE DATOS CONDUCTORES'!$Z$4:$AB$1001,3,FALSE),"")</f>
        <v/>
      </c>
      <c r="E250" s="36" t="str">
        <f>IF(ISNA(VLOOKUP(D250,SALDOS!B:C,2,FALSE)),"",VLOOKUP(D250,SALDOS!B:C,2,FALSE))</f>
        <v/>
      </c>
      <c r="F250" s="36" t="str">
        <f>IF($D250="","",(IF($C250="","",IF(ISNA(SUMIF('1'!$V:$V,$C250,'1'!$AB:$AB)),0,SUMIF('1'!$V:$V,$C250,'1'!$AB:$AB)))-IF($D250="","",IF(ISNA(SUMIF('1'!$B:$B,$D250,'1'!$L:$L)),0,SUMIF('1'!$B:$B,$D250,'1'!$L:$L)))))</f>
        <v/>
      </c>
      <c r="G250" s="36" t="str">
        <f>IF($D250="","",(IF($C250="","",IF(ISNA(SUMIF('2'!$V:$V,$C250,'2'!$AB:$AB)),0,SUMIF('2'!$V:$V,$C250,'2'!$AB:$AB)))-IF($D250="","",IF(ISNA(SUMIF('2'!$B:$B,$D250,'2'!$L:$L)),0,SUMIF('2'!$B:$B,$D250,'2'!$L:$L)))))</f>
        <v/>
      </c>
      <c r="H250" s="36" t="str">
        <f>IF($D250="","",(IF($C250="","",IF(ISNA(SUMIF('3'!$V:$V,$C250,'3'!$AB:$AB)),0,SUMIF('3'!$V:$V,$C250,'3'!$AB:$AB)))-IF($D250="","",IF(ISNA(SUMIF('3'!$B:$B,$D250,'3'!$L:$L)),0,SUMIF('3'!$B:$B,$D250,'3'!$L:$L)))))</f>
        <v/>
      </c>
      <c r="I250" s="36" t="str">
        <f>IF($D250="","",(IF($C250="","",IF(ISNA(SUMIF('4'!$V:$V,$C250,'4'!$AB:$AB)),0,SUMIF('4'!$V:$V,$C250,'4'!$AB:$AB)))-IF($D250="","",IF(ISNA(SUMIF('4'!$B:$B,$D250,'4'!$L:$L)),0,SUMIF('4'!$B:$B,$D250,'4'!$L:$L)))))</f>
        <v/>
      </c>
      <c r="J250" s="36" t="str">
        <f>IF($D250="","",(IF($C250="","",IF(ISNA(SUMIF('5'!$V:$V,$C250,'5'!$AB:$AB)),0,SUMIF('5'!$V:$V,$C250,'5'!$AB:$AB)))-IF($D250="","",IF(ISNA(SUMIF('5'!$B:$B,$D250,'5'!$L:$L)),0,SUMIF('5'!$B:$B,$D250,'5'!$L:$L)))))</f>
        <v/>
      </c>
      <c r="K250" s="36" t="str">
        <f>IF($D250="","",(IF($C250="","",IF(ISNA(SUMIF('6'!$V:$V,$C250,'6'!$AB:$AB)),0,SUMIF('6'!$V:$V,$C250,'6'!$AB:$AB)))-IF($D250="","",IF(ISNA(SUMIF('6'!$B:$B,$D250,'6'!$L:$L)),0,SUMIF('6'!$B:$B,$D250,'6'!$L:$L)))))</f>
        <v/>
      </c>
      <c r="L250" s="36" t="str">
        <f>IF($D250="","",(IF($C250="","",IF(ISNA(SUMIF('7'!$V:$V,$C250,'7'!$AB:$AB)),0,SUMIF('7'!$V:$V,$C250,'7'!$AB:$AB)))-IF($D250="","",IF(ISNA(SUMIF('7'!$B:$B,$D250,'7'!$L:$L)),0,SUMIF('7'!$B:$B,$D250,'7'!$L:$L)))))</f>
        <v/>
      </c>
      <c r="M250" s="36" t="str">
        <f>IF($D250="","",(IF($C250="","",IF(ISNA(SUMIF('8'!$V:$V,$C250,'8'!$AB:$AB)),0,SUMIF('8'!$V:$V,$C250,'8'!$AB:$AB)))-IF($D250="","",IF(ISNA(SUMIF('8'!$B:$B,$D250,'8'!$L:$L)),0,SUMIF('8'!$B:$B,$D250,'8'!$L:$L)))))</f>
        <v/>
      </c>
      <c r="N250" s="36" t="str">
        <f>IF($D250="","",(IF($C250="","",IF(ISNA(SUMIF('9'!$V:$V,$C250,'9'!$AB:$AB)),0,SUMIF('9'!$V:$V,$C250,'9'!$AB:$AB)))-IF($D250="","",IF(ISNA(SUMIF('9'!$B:$B,$D250,'9'!$L:$L)),0,SUMIF('9'!$B:$B,$D250,'9'!$L:$L)))))</f>
        <v/>
      </c>
      <c r="O250" s="36" t="str">
        <f>IF($D250="","",(IF($C250="","",IF(ISNA(SUMIF('10'!$V:$V,$C250,'10'!$AB:$AB)),0,SUMIF('10'!$V:$V,$C250,'10'!$AB:$AB)))-IF($D250="","",IF(ISNA(SUMIF('10'!$B:$B,$D250,'10'!$L:$L)),0,SUMIF('10'!$B:$B,$D250,'10'!$L:$L)))))</f>
        <v/>
      </c>
      <c r="P250" s="36" t="str">
        <f>IF($D250="","",(IF($C250="","",IF(ISNA(SUMIF('11'!$V:$V,$C250,'11'!$AB:$AB)),0,SUMIF('11'!$V:$V,$C250,'11'!$AB:$AB)))-IF($D250="","",IF(ISNA(SUMIF('11'!$B:$B,$D250,'11'!$L:$L)),0,SUMIF('11'!$B:$B,$D250,'11'!$L:$L)))))</f>
        <v/>
      </c>
      <c r="Q250" s="36" t="str">
        <f>IF($D250="","",(IF($C250="","",IF(ISNA(SUMIF('12'!$V:$V,$C250,'12'!$AB:$AB)),0,SUMIF('12'!$V:$V,$C250,'12'!$AB:$AB)))-IF($D250="","",IF(ISNA(SUMIF('12'!$B:$B,$D250,'12'!$L:$L)),0,SUMIF('12'!$B:$B,$D250,'12'!$L:$L)))))</f>
        <v/>
      </c>
      <c r="R250" s="36" t="str">
        <f>IF($D250="","",(IF($C250="","",IF(ISNA(SUMIF('13'!$V:$V,$C250,'13'!$AB:$AB)),0,SUMIF('13'!$V:$V,$C250,'13'!$AB:$AB)))-IF($D250="","",IF(ISNA(SUMIF('13'!$B:$B,$D250,'13'!$L:$L)),0,SUMIF('13'!$B:$B,$D250,'13'!$L:$L)))))</f>
        <v/>
      </c>
      <c r="S250" s="36" t="str">
        <f>IF($D250="","",(IF($C250="","",IF(ISNA(SUMIF('14'!$V:$V,$C250,'14'!$AB:$AB)),0,SUMIF('14'!$V:$V,$C250,'14'!$AB:$AB)))-IF($D250="","",IF(ISNA(SUMIF('14'!$B:$B,$D250,'14'!$L:$L)),0,SUMIF('14'!$B:$B,$D250,'14'!$L:$L)))))</f>
        <v/>
      </c>
      <c r="T250" s="36" t="str">
        <f>IF($D250="","",(IF($C250="","",IF(ISNA(SUMIF('15'!$V:$V,$C250,'15'!$AB:$AB)),0,SUMIF('15'!$V:$V,$C250,'15'!$AB:$AB)))-IF($D250="","",IF(ISNA(SUMIF('15'!$B:$B,$D250,'15'!$L:$L)),0,SUMIF('15'!$B:$B,$D250,'15'!$L:$L)))))</f>
        <v/>
      </c>
      <c r="U250" s="36" t="str">
        <f>IF($D250="","",(IF($C250="","",IF(ISNA(SUMIF('16'!$V:$V,$C250,'16'!$AB:$AB)),0,SUMIF('16'!$V:$V,$C250,'16'!$AB:$AB)))-IF($D250="","",IF(ISNA(SUMIF('16'!$B:$B,$D250,'16'!$L:$L)),0,SUMIF('16'!$B:$B,$D250,'16'!$L:$L)))))</f>
        <v/>
      </c>
      <c r="V250" s="36" t="str">
        <f>IF($D250="","",(IF($C250="","",IF(ISNA(SUMIF('17'!$V:$V,$C250,'17'!$AB:$AB)),0,SUMIF('17'!$V:$V,$C250,'17'!$AB:$AB)))-IF($D250="","",IF(ISNA(SUMIF('17'!$B:$B,$D250,'17'!$L:$L)),0,SUMIF('17'!$B:$B,$D250,'17'!$L:$L)))))</f>
        <v/>
      </c>
      <c r="W250" s="36" t="str">
        <f>IF($D250="","",(IF($C250="","",IF(ISNA(SUMIF('18'!$V:$V,$C250,'18'!$AB:$AB)),0,SUMIF('18'!$V:$V,$C250,'18'!$AB:$AB)))-IF($D250="","",IF(ISNA(SUMIF('18'!$B:$B,$D250,'18'!$L:$L)),0,SUMIF('18'!$B:$B,$D250,'18'!$L:$L)))))</f>
        <v/>
      </c>
      <c r="X250" s="36" t="str">
        <f>IF($D250="","",(IF($C250="","",IF(ISNA(SUMIF('19'!$V:$V,$C250,'19'!$AB:$AB)),0,SUMIF('19'!$V:$V,$C250,'19'!$AB:$AB)))-IF($D250="","",IF(ISNA(SUMIF('19'!$B:$B,$D250,'19'!$L:$L)),0,SUMIF('19'!$B:$B,$D250,'19'!$L:$L)))))</f>
        <v/>
      </c>
      <c r="Y250" s="36" t="str">
        <f>IF($D250="","",(IF($C250="","",IF(ISNA(SUMIF('20'!$V:$V,$C250,'20'!$AB:$AB)),0,SUMIF('20'!$V:$V,$C250,'20'!$AB:$AB)))-IF($D250="","",IF(ISNA(SUMIF('20'!$B:$B,$D250,'20'!$L:$L)),0,SUMIF('20'!$B:$B,$D250,'20'!$L:$L)))))</f>
        <v/>
      </c>
      <c r="Z250" s="36" t="str">
        <f>IF($D250="","",(IF($C250="","",IF(ISNA(SUMIF('21'!$V:$V,$C250,'21'!$AB:$AB)),0,SUMIF('21'!$V:$V,$C250,'21'!$AB:$AB)))-IF($D250="","",IF(ISNA(SUMIF('21'!$B:$B,$D250,'21'!$L:$L)),0,SUMIF('21'!$B:$B,$D250,'21'!$L:$L)))))</f>
        <v/>
      </c>
      <c r="AA250" s="36" t="str">
        <f>IF($D250="","",(IF($C250="","",IF(ISNA(SUMIF('22'!$V:$V,$C250,'22'!$AB:$AB)),0,SUMIF('22'!$V:$V,$C250,'22'!$AB:$AB)))-IF($D250="","",IF(ISNA(SUMIF('22'!$B:$B,$D250,'22'!$L:$L)),0,SUMIF('22'!$B:$B,$D250,'22'!$L:$L)))))</f>
        <v/>
      </c>
      <c r="AB250" s="36" t="str">
        <f>IF($D250="","",(IF($C250="","",IF(ISNA(SUMIF('23'!$V:$V,$C250,'23'!$AB:$AB)),0,SUMIF('23'!$V:$V,$C250,'23'!$AB:$AB)))-IF($D250="","",IF(ISNA(SUMIF('23'!$B:$B,$D250,'23'!$L:$L)),0,SUMIF('23'!$B:$B,$D250,'23'!$L:$L)))))</f>
        <v/>
      </c>
      <c r="AC250" s="36" t="str">
        <f>IF($D250="","",(IF($C250="","",IF(ISNA(SUMIF('24'!$V:$V,$C250,'24'!$AB:$AB)),0,SUMIF('24'!$V:$V,$C250,'24'!$AB:$AB)))-IF($D250="","",IF(ISNA(SUMIF('24'!$B:$B,$D250,'24'!$L:$L)),0,SUMIF('24'!$B:$B,$D250,'24'!$L:$L)))))</f>
        <v/>
      </c>
      <c r="AD250" s="36" t="str">
        <f>IF($D250="","",(IF($C250="","",IF(ISNA(SUMIF('25'!$V:$V,$C250,'25'!$AB:$AB)),0,SUMIF('25'!$V:$V,$C250,'25'!$AB:$AB)))-IF($D250="","",IF(ISNA(SUMIF('25'!$B:$B,$D250,'25'!$L:$L)),0,SUMIF('25'!$B:$B,$D250,'25'!$L:$L)))))</f>
        <v/>
      </c>
      <c r="AE250" s="36" t="str">
        <f>IF($D250="","",(IF($C250="","",IF(ISNA(SUMIF('26'!$V:$V,$C250,'26'!$AB:$AB)),0,SUMIF('26'!$V:$V,$C250,'26'!$AB:$AB)))-IF($D250="","",IF(ISNA(SUMIF('26'!$B:$B,$D250,'26'!$L:$L)),0,SUMIF('26'!$B:$B,$D250,'26'!$L:$L)))))</f>
        <v/>
      </c>
      <c r="AF250" s="36" t="str">
        <f>IF($D250="","",(IF($C250="","",IF(ISNA(SUMIF('27'!$V:$V,$C250,'27'!$AB:$AB)),0,SUMIF('27'!$V:$V,$C250,'27'!$AB:$AB)))-IF($D250="","",IF(ISNA(SUMIF('27'!$B:$B,$D250,'27'!$L:$L)),0,SUMIF('27'!$B:$B,$D250,'27'!$L:$L)))))</f>
        <v/>
      </c>
      <c r="AG250" s="36" t="str">
        <f>IF($D250="","",(IF($C250="","",IF(ISNA(SUMIF('28'!$V:$V,$C250,'28'!$AB:$AB)),0,SUMIF('28'!$V:$V,$C250,'28'!$AB:$AB)))-IF($D250="","",IF(ISNA(SUMIF('28'!$B:$B,$D250,'28'!$L:$L)),0,SUMIF('28'!$B:$B,$D250,'28'!$L:$L)))))</f>
        <v/>
      </c>
      <c r="AH250" s="36" t="str">
        <f>IF($D250="","",(IF($C250="","",IF(ISNA(SUMIF('29'!$V:$V,$C250,'29'!$AB:$AB)),0,SUMIF('29'!$V:$V,$C250,'29'!$AB:$AB)))-IF($D250="","",IF(ISNA(SUMIF('29'!$B:$B,$D250,'29'!$L:$L)),0,SUMIF('29'!$B:$B,$D250,'29'!$L:$L)))))</f>
        <v/>
      </c>
      <c r="AI250" s="36" t="str">
        <f>IF($D250="","",(IF($C250="","",IF(ISNA(SUMIF('30'!$V:$V,$C250,'30'!$AB:$AB)),0,SUMIF('30'!$V:$V,$C250,'30'!$AB:$AB)))-IF($D250="","",IF(ISNA(SUMIF('30'!$B:$B,$D250,'30'!$L:$L)),0,SUMIF('30'!$B:$B,$D250,'30'!$L:$L)))))</f>
        <v/>
      </c>
      <c r="AJ250" s="36" t="str">
        <f>IF($D250="","",(IF($C250="","",IF(ISNA(SUMIF('31'!$V:$V,$C250,'31'!$AB:$AB)),0,SUMIF('31'!$V:$V,$C250,'31'!$AB:$AB)))-IF($D250="","",IF(ISNA(SUMIF('31'!$B:$B,$D250,'31'!$L:$L)),0,SUMIF('31'!$B:$B,$D250,'31'!$L:$L)))))</f>
        <v/>
      </c>
      <c r="AK250" s="37" t="str">
        <f t="shared" si="14"/>
        <v/>
      </c>
      <c r="AL250" s="33" t="str">
        <f t="shared" si="15"/>
        <v/>
      </c>
    </row>
    <row r="251" spans="1:38" ht="17.399999999999999" hidden="1">
      <c r="A251" s="20">
        <v>33</v>
      </c>
      <c r="C251" s="41" t="str">
        <f>IF(D251="","",VLOOKUP('CUADRO GENERADO'!D251,'BASE DATOS CONDUCTORES'!B:C,2,FALSE))</f>
        <v/>
      </c>
      <c r="D251" s="30" t="str">
        <f>IFERROR(VLOOKUP(A251,'BASE DATOS CONDUCTORES'!$Z$4:$AB$1001,3,FALSE),"")</f>
        <v/>
      </c>
      <c r="E251" s="36" t="str">
        <f>IF(ISNA(VLOOKUP(D251,SALDOS!B:C,2,FALSE)),"",VLOOKUP(D251,SALDOS!B:C,2,FALSE))</f>
        <v/>
      </c>
      <c r="F251" s="36" t="str">
        <f>IF($D251="","",(IF($C251="","",IF(ISNA(SUMIF('1'!$V:$V,$C251,'1'!$AB:$AB)),0,SUMIF('1'!$V:$V,$C251,'1'!$AB:$AB)))-IF($D251="","",IF(ISNA(SUMIF('1'!$B:$B,$D251,'1'!$L:$L)),0,SUMIF('1'!$B:$B,$D251,'1'!$L:$L)))))</f>
        <v/>
      </c>
      <c r="G251" s="36" t="str">
        <f>IF($D251="","",(IF($C251="","",IF(ISNA(SUMIF('2'!$V:$V,$C251,'2'!$AB:$AB)),0,SUMIF('2'!$V:$V,$C251,'2'!$AB:$AB)))-IF($D251="","",IF(ISNA(SUMIF('2'!$B:$B,$D251,'2'!$L:$L)),0,SUMIF('2'!$B:$B,$D251,'2'!$L:$L)))))</f>
        <v/>
      </c>
      <c r="H251" s="36" t="str">
        <f>IF($D251="","",(IF($C251="","",IF(ISNA(SUMIF('3'!$V:$V,$C251,'3'!$AB:$AB)),0,SUMIF('3'!$V:$V,$C251,'3'!$AB:$AB)))-IF($D251="","",IF(ISNA(SUMIF('3'!$B:$B,$D251,'3'!$L:$L)),0,SUMIF('3'!$B:$B,$D251,'3'!$L:$L)))))</f>
        <v/>
      </c>
      <c r="I251" s="36" t="str">
        <f>IF($D251="","",(IF($C251="","",IF(ISNA(SUMIF('4'!$V:$V,$C251,'4'!$AB:$AB)),0,SUMIF('4'!$V:$V,$C251,'4'!$AB:$AB)))-IF($D251="","",IF(ISNA(SUMIF('4'!$B:$B,$D251,'4'!$L:$L)),0,SUMIF('4'!$B:$B,$D251,'4'!$L:$L)))))</f>
        <v/>
      </c>
      <c r="J251" s="36" t="str">
        <f>IF($D251="","",(IF($C251="","",IF(ISNA(SUMIF('5'!$V:$V,$C251,'5'!$AB:$AB)),0,SUMIF('5'!$V:$V,$C251,'5'!$AB:$AB)))-IF($D251="","",IF(ISNA(SUMIF('5'!$B:$B,$D251,'5'!$L:$L)),0,SUMIF('5'!$B:$B,$D251,'5'!$L:$L)))))</f>
        <v/>
      </c>
      <c r="K251" s="36" t="str">
        <f>IF($D251="","",(IF($C251="","",IF(ISNA(SUMIF('6'!$V:$V,$C251,'6'!$AB:$AB)),0,SUMIF('6'!$V:$V,$C251,'6'!$AB:$AB)))-IF($D251="","",IF(ISNA(SUMIF('6'!$B:$B,$D251,'6'!$L:$L)),0,SUMIF('6'!$B:$B,$D251,'6'!$L:$L)))))</f>
        <v/>
      </c>
      <c r="L251" s="36" t="str">
        <f>IF($D251="","",(IF($C251="","",IF(ISNA(SUMIF('7'!$V:$V,$C251,'7'!$AB:$AB)),0,SUMIF('7'!$V:$V,$C251,'7'!$AB:$AB)))-IF($D251="","",IF(ISNA(SUMIF('7'!$B:$B,$D251,'7'!$L:$L)),0,SUMIF('7'!$B:$B,$D251,'7'!$L:$L)))))</f>
        <v/>
      </c>
      <c r="M251" s="36" t="str">
        <f>IF($D251="","",(IF($C251="","",IF(ISNA(SUMIF('8'!$V:$V,$C251,'8'!$AB:$AB)),0,SUMIF('8'!$V:$V,$C251,'8'!$AB:$AB)))-IF($D251="","",IF(ISNA(SUMIF('8'!$B:$B,$D251,'8'!$L:$L)),0,SUMIF('8'!$B:$B,$D251,'8'!$L:$L)))))</f>
        <v/>
      </c>
      <c r="N251" s="36" t="str">
        <f>IF($D251="","",(IF($C251="","",IF(ISNA(SUMIF('9'!$V:$V,$C251,'9'!$AB:$AB)),0,SUMIF('9'!$V:$V,$C251,'9'!$AB:$AB)))-IF($D251="","",IF(ISNA(SUMIF('9'!$B:$B,$D251,'9'!$L:$L)),0,SUMIF('9'!$B:$B,$D251,'9'!$L:$L)))))</f>
        <v/>
      </c>
      <c r="O251" s="36" t="str">
        <f>IF($D251="","",(IF($C251="","",IF(ISNA(SUMIF('10'!$V:$V,$C251,'10'!$AB:$AB)),0,SUMIF('10'!$V:$V,$C251,'10'!$AB:$AB)))-IF($D251="","",IF(ISNA(SUMIF('10'!$B:$B,$D251,'10'!$L:$L)),0,SUMIF('10'!$B:$B,$D251,'10'!$L:$L)))))</f>
        <v/>
      </c>
      <c r="P251" s="36" t="str">
        <f>IF($D251="","",(IF($C251="","",IF(ISNA(SUMIF('11'!$V:$V,$C251,'11'!$AB:$AB)),0,SUMIF('11'!$V:$V,$C251,'11'!$AB:$AB)))-IF($D251="","",IF(ISNA(SUMIF('11'!$B:$B,$D251,'11'!$L:$L)),0,SUMIF('11'!$B:$B,$D251,'11'!$L:$L)))))</f>
        <v/>
      </c>
      <c r="Q251" s="36" t="str">
        <f>IF($D251="","",(IF($C251="","",IF(ISNA(SUMIF('12'!$V:$V,$C251,'12'!$AB:$AB)),0,SUMIF('12'!$V:$V,$C251,'12'!$AB:$AB)))-IF($D251="","",IF(ISNA(SUMIF('12'!$B:$B,$D251,'12'!$L:$L)),0,SUMIF('12'!$B:$B,$D251,'12'!$L:$L)))))</f>
        <v/>
      </c>
      <c r="R251" s="36" t="str">
        <f>IF($D251="","",(IF($C251="","",IF(ISNA(SUMIF('13'!$V:$V,$C251,'13'!$AB:$AB)),0,SUMIF('13'!$V:$V,$C251,'13'!$AB:$AB)))-IF($D251="","",IF(ISNA(SUMIF('13'!$B:$B,$D251,'13'!$L:$L)),0,SUMIF('13'!$B:$B,$D251,'13'!$L:$L)))))</f>
        <v/>
      </c>
      <c r="S251" s="36" t="str">
        <f>IF($D251="","",(IF($C251="","",IF(ISNA(SUMIF('14'!$V:$V,$C251,'14'!$AB:$AB)),0,SUMIF('14'!$V:$V,$C251,'14'!$AB:$AB)))-IF($D251="","",IF(ISNA(SUMIF('14'!$B:$B,$D251,'14'!$L:$L)),0,SUMIF('14'!$B:$B,$D251,'14'!$L:$L)))))</f>
        <v/>
      </c>
      <c r="T251" s="36" t="str">
        <f>IF($D251="","",(IF($C251="","",IF(ISNA(SUMIF('15'!$V:$V,$C251,'15'!$AB:$AB)),0,SUMIF('15'!$V:$V,$C251,'15'!$AB:$AB)))-IF($D251="","",IF(ISNA(SUMIF('15'!$B:$B,$D251,'15'!$L:$L)),0,SUMIF('15'!$B:$B,$D251,'15'!$L:$L)))))</f>
        <v/>
      </c>
      <c r="U251" s="36" t="str">
        <f>IF($D251="","",(IF($C251="","",IF(ISNA(SUMIF('16'!$V:$V,$C251,'16'!$AB:$AB)),0,SUMIF('16'!$V:$V,$C251,'16'!$AB:$AB)))-IF($D251="","",IF(ISNA(SUMIF('16'!$B:$B,$D251,'16'!$L:$L)),0,SUMIF('16'!$B:$B,$D251,'16'!$L:$L)))))</f>
        <v/>
      </c>
      <c r="V251" s="36" t="str">
        <f>IF($D251="","",(IF($C251="","",IF(ISNA(SUMIF('17'!$V:$V,$C251,'17'!$AB:$AB)),0,SUMIF('17'!$V:$V,$C251,'17'!$AB:$AB)))-IF($D251="","",IF(ISNA(SUMIF('17'!$B:$B,$D251,'17'!$L:$L)),0,SUMIF('17'!$B:$B,$D251,'17'!$L:$L)))))</f>
        <v/>
      </c>
      <c r="W251" s="36" t="str">
        <f>IF($D251="","",(IF($C251="","",IF(ISNA(SUMIF('18'!$V:$V,$C251,'18'!$AB:$AB)),0,SUMIF('18'!$V:$V,$C251,'18'!$AB:$AB)))-IF($D251="","",IF(ISNA(SUMIF('18'!$B:$B,$D251,'18'!$L:$L)),0,SUMIF('18'!$B:$B,$D251,'18'!$L:$L)))))</f>
        <v/>
      </c>
      <c r="X251" s="36" t="str">
        <f>IF($D251="","",(IF($C251="","",IF(ISNA(SUMIF('19'!$V:$V,$C251,'19'!$AB:$AB)),0,SUMIF('19'!$V:$V,$C251,'19'!$AB:$AB)))-IF($D251="","",IF(ISNA(SUMIF('19'!$B:$B,$D251,'19'!$L:$L)),0,SUMIF('19'!$B:$B,$D251,'19'!$L:$L)))))</f>
        <v/>
      </c>
      <c r="Y251" s="36" t="str">
        <f>IF($D251="","",(IF($C251="","",IF(ISNA(SUMIF('20'!$V:$V,$C251,'20'!$AB:$AB)),0,SUMIF('20'!$V:$V,$C251,'20'!$AB:$AB)))-IF($D251="","",IF(ISNA(SUMIF('20'!$B:$B,$D251,'20'!$L:$L)),0,SUMIF('20'!$B:$B,$D251,'20'!$L:$L)))))</f>
        <v/>
      </c>
      <c r="Z251" s="36" t="str">
        <f>IF($D251="","",(IF($C251="","",IF(ISNA(SUMIF('21'!$V:$V,$C251,'21'!$AB:$AB)),0,SUMIF('21'!$V:$V,$C251,'21'!$AB:$AB)))-IF($D251="","",IF(ISNA(SUMIF('21'!$B:$B,$D251,'21'!$L:$L)),0,SUMIF('21'!$B:$B,$D251,'21'!$L:$L)))))</f>
        <v/>
      </c>
      <c r="AA251" s="36" t="str">
        <f>IF($D251="","",(IF($C251="","",IF(ISNA(SUMIF('22'!$V:$V,$C251,'22'!$AB:$AB)),0,SUMIF('22'!$V:$V,$C251,'22'!$AB:$AB)))-IF($D251="","",IF(ISNA(SUMIF('22'!$B:$B,$D251,'22'!$L:$L)),0,SUMIF('22'!$B:$B,$D251,'22'!$L:$L)))))</f>
        <v/>
      </c>
      <c r="AB251" s="36" t="str">
        <f>IF($D251="","",(IF($C251="","",IF(ISNA(SUMIF('23'!$V:$V,$C251,'23'!$AB:$AB)),0,SUMIF('23'!$V:$V,$C251,'23'!$AB:$AB)))-IF($D251="","",IF(ISNA(SUMIF('23'!$B:$B,$D251,'23'!$L:$L)),0,SUMIF('23'!$B:$B,$D251,'23'!$L:$L)))))</f>
        <v/>
      </c>
      <c r="AC251" s="36" t="str">
        <f>IF($D251="","",(IF($C251="","",IF(ISNA(SUMIF('24'!$V:$V,$C251,'24'!$AB:$AB)),0,SUMIF('24'!$V:$V,$C251,'24'!$AB:$AB)))-IF($D251="","",IF(ISNA(SUMIF('24'!$B:$B,$D251,'24'!$L:$L)),0,SUMIF('24'!$B:$B,$D251,'24'!$L:$L)))))</f>
        <v/>
      </c>
      <c r="AD251" s="36" t="str">
        <f>IF($D251="","",(IF($C251="","",IF(ISNA(SUMIF('25'!$V:$V,$C251,'25'!$AB:$AB)),0,SUMIF('25'!$V:$V,$C251,'25'!$AB:$AB)))-IF($D251="","",IF(ISNA(SUMIF('25'!$B:$B,$D251,'25'!$L:$L)),0,SUMIF('25'!$B:$B,$D251,'25'!$L:$L)))))</f>
        <v/>
      </c>
      <c r="AE251" s="36" t="str">
        <f>IF($D251="","",(IF($C251="","",IF(ISNA(SUMIF('26'!$V:$V,$C251,'26'!$AB:$AB)),0,SUMIF('26'!$V:$V,$C251,'26'!$AB:$AB)))-IF($D251="","",IF(ISNA(SUMIF('26'!$B:$B,$D251,'26'!$L:$L)),0,SUMIF('26'!$B:$B,$D251,'26'!$L:$L)))))</f>
        <v/>
      </c>
      <c r="AF251" s="36" t="str">
        <f>IF($D251="","",(IF($C251="","",IF(ISNA(SUMIF('27'!$V:$V,$C251,'27'!$AB:$AB)),0,SUMIF('27'!$V:$V,$C251,'27'!$AB:$AB)))-IF($D251="","",IF(ISNA(SUMIF('27'!$B:$B,$D251,'27'!$L:$L)),0,SUMIF('27'!$B:$B,$D251,'27'!$L:$L)))))</f>
        <v/>
      </c>
      <c r="AG251" s="36" t="str">
        <f>IF($D251="","",(IF($C251="","",IF(ISNA(SUMIF('28'!$V:$V,$C251,'28'!$AB:$AB)),0,SUMIF('28'!$V:$V,$C251,'28'!$AB:$AB)))-IF($D251="","",IF(ISNA(SUMIF('28'!$B:$B,$D251,'28'!$L:$L)),0,SUMIF('28'!$B:$B,$D251,'28'!$L:$L)))))</f>
        <v/>
      </c>
      <c r="AH251" s="36" t="str">
        <f>IF($D251="","",(IF($C251="","",IF(ISNA(SUMIF('29'!$V:$V,$C251,'29'!$AB:$AB)),0,SUMIF('29'!$V:$V,$C251,'29'!$AB:$AB)))-IF($D251="","",IF(ISNA(SUMIF('29'!$B:$B,$D251,'29'!$L:$L)),0,SUMIF('29'!$B:$B,$D251,'29'!$L:$L)))))</f>
        <v/>
      </c>
      <c r="AI251" s="36" t="str">
        <f>IF($D251="","",(IF($C251="","",IF(ISNA(SUMIF('30'!$V:$V,$C251,'30'!$AB:$AB)),0,SUMIF('30'!$V:$V,$C251,'30'!$AB:$AB)))-IF($D251="","",IF(ISNA(SUMIF('30'!$B:$B,$D251,'30'!$L:$L)),0,SUMIF('30'!$B:$B,$D251,'30'!$L:$L)))))</f>
        <v/>
      </c>
      <c r="AJ251" s="36" t="str">
        <f>IF($D251="","",(IF($C251="","",IF(ISNA(SUMIF('31'!$V:$V,$C251,'31'!$AB:$AB)),0,SUMIF('31'!$V:$V,$C251,'31'!$AB:$AB)))-IF($D251="","",IF(ISNA(SUMIF('31'!$B:$B,$D251,'31'!$L:$L)),0,SUMIF('31'!$B:$B,$D251,'31'!$L:$L)))))</f>
        <v/>
      </c>
      <c r="AK251" s="37" t="str">
        <f t="shared" si="14"/>
        <v/>
      </c>
      <c r="AL251" s="33" t="str">
        <f t="shared" si="15"/>
        <v/>
      </c>
    </row>
    <row r="252" spans="1:38" ht="17.399999999999999" hidden="1">
      <c r="A252" s="20">
        <v>34</v>
      </c>
      <c r="C252" s="41" t="str">
        <f>IF(D252="","",VLOOKUP('CUADRO GENERADO'!D252,'BASE DATOS CONDUCTORES'!B:C,2,FALSE))</f>
        <v/>
      </c>
      <c r="D252" s="30" t="str">
        <f>IFERROR(VLOOKUP(A252,'BASE DATOS CONDUCTORES'!$Z$4:$AB$1001,3,FALSE),"")</f>
        <v/>
      </c>
      <c r="E252" s="36" t="str">
        <f>IF(ISNA(VLOOKUP(D252,SALDOS!B:C,2,FALSE)),"",VLOOKUP(D252,SALDOS!B:C,2,FALSE))</f>
        <v/>
      </c>
      <c r="F252" s="36" t="str">
        <f>IF($D252="","",(IF($C252="","",IF(ISNA(SUMIF('1'!$V:$V,$C252,'1'!$AB:$AB)),0,SUMIF('1'!$V:$V,$C252,'1'!$AB:$AB)))-IF($D252="","",IF(ISNA(SUMIF('1'!$B:$B,$D252,'1'!$L:$L)),0,SUMIF('1'!$B:$B,$D252,'1'!$L:$L)))))</f>
        <v/>
      </c>
      <c r="G252" s="36" t="str">
        <f>IF($D252="","",(IF($C252="","",IF(ISNA(SUMIF('2'!$V:$V,$C252,'2'!$AB:$AB)),0,SUMIF('2'!$V:$V,$C252,'2'!$AB:$AB)))-IF($D252="","",IF(ISNA(SUMIF('2'!$B:$B,$D252,'2'!$L:$L)),0,SUMIF('2'!$B:$B,$D252,'2'!$L:$L)))))</f>
        <v/>
      </c>
      <c r="H252" s="36" t="str">
        <f>IF($D252="","",(IF($C252="","",IF(ISNA(SUMIF('3'!$V:$V,$C252,'3'!$AB:$AB)),0,SUMIF('3'!$V:$V,$C252,'3'!$AB:$AB)))-IF($D252="","",IF(ISNA(SUMIF('3'!$B:$B,$D252,'3'!$L:$L)),0,SUMIF('3'!$B:$B,$D252,'3'!$L:$L)))))</f>
        <v/>
      </c>
      <c r="I252" s="36" t="str">
        <f>IF($D252="","",(IF($C252="","",IF(ISNA(SUMIF('4'!$V:$V,$C252,'4'!$AB:$AB)),0,SUMIF('4'!$V:$V,$C252,'4'!$AB:$AB)))-IF($D252="","",IF(ISNA(SUMIF('4'!$B:$B,$D252,'4'!$L:$L)),0,SUMIF('4'!$B:$B,$D252,'4'!$L:$L)))))</f>
        <v/>
      </c>
      <c r="J252" s="36" t="str">
        <f>IF($D252="","",(IF($C252="","",IF(ISNA(SUMIF('5'!$V:$V,$C252,'5'!$AB:$AB)),0,SUMIF('5'!$V:$V,$C252,'5'!$AB:$AB)))-IF($D252="","",IF(ISNA(SUMIF('5'!$B:$B,$D252,'5'!$L:$L)),0,SUMIF('5'!$B:$B,$D252,'5'!$L:$L)))))</f>
        <v/>
      </c>
      <c r="K252" s="36" t="str">
        <f>IF($D252="","",(IF($C252="","",IF(ISNA(SUMIF('6'!$V:$V,$C252,'6'!$AB:$AB)),0,SUMIF('6'!$V:$V,$C252,'6'!$AB:$AB)))-IF($D252="","",IF(ISNA(SUMIF('6'!$B:$B,$D252,'6'!$L:$L)),0,SUMIF('6'!$B:$B,$D252,'6'!$L:$L)))))</f>
        <v/>
      </c>
      <c r="L252" s="36" t="str">
        <f>IF($D252="","",(IF($C252="","",IF(ISNA(SUMIF('7'!$V:$V,$C252,'7'!$AB:$AB)),0,SUMIF('7'!$V:$V,$C252,'7'!$AB:$AB)))-IF($D252="","",IF(ISNA(SUMIF('7'!$B:$B,$D252,'7'!$L:$L)),0,SUMIF('7'!$B:$B,$D252,'7'!$L:$L)))))</f>
        <v/>
      </c>
      <c r="M252" s="36" t="str">
        <f>IF($D252="","",(IF($C252="","",IF(ISNA(SUMIF('8'!$V:$V,$C252,'8'!$AB:$AB)),0,SUMIF('8'!$V:$V,$C252,'8'!$AB:$AB)))-IF($D252="","",IF(ISNA(SUMIF('8'!$B:$B,$D252,'8'!$L:$L)),0,SUMIF('8'!$B:$B,$D252,'8'!$L:$L)))))</f>
        <v/>
      </c>
      <c r="N252" s="36" t="str">
        <f>IF($D252="","",(IF($C252="","",IF(ISNA(SUMIF('9'!$V:$V,$C252,'9'!$AB:$AB)),0,SUMIF('9'!$V:$V,$C252,'9'!$AB:$AB)))-IF($D252="","",IF(ISNA(SUMIF('9'!$B:$B,$D252,'9'!$L:$L)),0,SUMIF('9'!$B:$B,$D252,'9'!$L:$L)))))</f>
        <v/>
      </c>
      <c r="O252" s="36" t="str">
        <f>IF($D252="","",(IF($C252="","",IF(ISNA(SUMIF('10'!$V:$V,$C252,'10'!$AB:$AB)),0,SUMIF('10'!$V:$V,$C252,'10'!$AB:$AB)))-IF($D252="","",IF(ISNA(SUMIF('10'!$B:$B,$D252,'10'!$L:$L)),0,SUMIF('10'!$B:$B,$D252,'10'!$L:$L)))))</f>
        <v/>
      </c>
      <c r="P252" s="36" t="str">
        <f>IF($D252="","",(IF($C252="","",IF(ISNA(SUMIF('11'!$V:$V,$C252,'11'!$AB:$AB)),0,SUMIF('11'!$V:$V,$C252,'11'!$AB:$AB)))-IF($D252="","",IF(ISNA(SUMIF('11'!$B:$B,$D252,'11'!$L:$L)),0,SUMIF('11'!$B:$B,$D252,'11'!$L:$L)))))</f>
        <v/>
      </c>
      <c r="Q252" s="36" t="str">
        <f>IF($D252="","",(IF($C252="","",IF(ISNA(SUMIF('12'!$V:$V,$C252,'12'!$AB:$AB)),0,SUMIF('12'!$V:$V,$C252,'12'!$AB:$AB)))-IF($D252="","",IF(ISNA(SUMIF('12'!$B:$B,$D252,'12'!$L:$L)),0,SUMIF('12'!$B:$B,$D252,'12'!$L:$L)))))</f>
        <v/>
      </c>
      <c r="R252" s="36" t="str">
        <f>IF($D252="","",(IF($C252="","",IF(ISNA(SUMIF('13'!$V:$V,$C252,'13'!$AB:$AB)),0,SUMIF('13'!$V:$V,$C252,'13'!$AB:$AB)))-IF($D252="","",IF(ISNA(SUMIF('13'!$B:$B,$D252,'13'!$L:$L)),0,SUMIF('13'!$B:$B,$D252,'13'!$L:$L)))))</f>
        <v/>
      </c>
      <c r="S252" s="36" t="str">
        <f>IF($D252="","",(IF($C252="","",IF(ISNA(SUMIF('14'!$V:$V,$C252,'14'!$AB:$AB)),0,SUMIF('14'!$V:$V,$C252,'14'!$AB:$AB)))-IF($D252="","",IF(ISNA(SUMIF('14'!$B:$B,$D252,'14'!$L:$L)),0,SUMIF('14'!$B:$B,$D252,'14'!$L:$L)))))</f>
        <v/>
      </c>
      <c r="T252" s="36" t="str">
        <f>IF($D252="","",(IF($C252="","",IF(ISNA(SUMIF('15'!$V:$V,$C252,'15'!$AB:$AB)),0,SUMIF('15'!$V:$V,$C252,'15'!$AB:$AB)))-IF($D252="","",IF(ISNA(SUMIF('15'!$B:$B,$D252,'15'!$L:$L)),0,SUMIF('15'!$B:$B,$D252,'15'!$L:$L)))))</f>
        <v/>
      </c>
      <c r="U252" s="36" t="str">
        <f>IF($D252="","",(IF($C252="","",IF(ISNA(SUMIF('16'!$V:$V,$C252,'16'!$AB:$AB)),0,SUMIF('16'!$V:$V,$C252,'16'!$AB:$AB)))-IF($D252="","",IF(ISNA(SUMIF('16'!$B:$B,$D252,'16'!$L:$L)),0,SUMIF('16'!$B:$B,$D252,'16'!$L:$L)))))</f>
        <v/>
      </c>
      <c r="V252" s="36" t="str">
        <f>IF($D252="","",(IF($C252="","",IF(ISNA(SUMIF('17'!$V:$V,$C252,'17'!$AB:$AB)),0,SUMIF('17'!$V:$V,$C252,'17'!$AB:$AB)))-IF($D252="","",IF(ISNA(SUMIF('17'!$B:$B,$D252,'17'!$L:$L)),0,SUMIF('17'!$B:$B,$D252,'17'!$L:$L)))))</f>
        <v/>
      </c>
      <c r="W252" s="36" t="str">
        <f>IF($D252="","",(IF($C252="","",IF(ISNA(SUMIF('18'!$V:$V,$C252,'18'!$AB:$AB)),0,SUMIF('18'!$V:$V,$C252,'18'!$AB:$AB)))-IF($D252="","",IF(ISNA(SUMIF('18'!$B:$B,$D252,'18'!$L:$L)),0,SUMIF('18'!$B:$B,$D252,'18'!$L:$L)))))</f>
        <v/>
      </c>
      <c r="X252" s="36" t="str">
        <f>IF($D252="","",(IF($C252="","",IF(ISNA(SUMIF('19'!$V:$V,$C252,'19'!$AB:$AB)),0,SUMIF('19'!$V:$V,$C252,'19'!$AB:$AB)))-IF($D252="","",IF(ISNA(SUMIF('19'!$B:$B,$D252,'19'!$L:$L)),0,SUMIF('19'!$B:$B,$D252,'19'!$L:$L)))))</f>
        <v/>
      </c>
      <c r="Y252" s="36" t="str">
        <f>IF($D252="","",(IF($C252="","",IF(ISNA(SUMIF('20'!$V:$V,$C252,'20'!$AB:$AB)),0,SUMIF('20'!$V:$V,$C252,'20'!$AB:$AB)))-IF($D252="","",IF(ISNA(SUMIF('20'!$B:$B,$D252,'20'!$L:$L)),0,SUMIF('20'!$B:$B,$D252,'20'!$L:$L)))))</f>
        <v/>
      </c>
      <c r="Z252" s="36" t="str">
        <f>IF($D252="","",(IF($C252="","",IF(ISNA(SUMIF('21'!$V:$V,$C252,'21'!$AB:$AB)),0,SUMIF('21'!$V:$V,$C252,'21'!$AB:$AB)))-IF($D252="","",IF(ISNA(SUMIF('21'!$B:$B,$D252,'21'!$L:$L)),0,SUMIF('21'!$B:$B,$D252,'21'!$L:$L)))))</f>
        <v/>
      </c>
      <c r="AA252" s="36" t="str">
        <f>IF($D252="","",(IF($C252="","",IF(ISNA(SUMIF('22'!$V:$V,$C252,'22'!$AB:$AB)),0,SUMIF('22'!$V:$V,$C252,'22'!$AB:$AB)))-IF($D252="","",IF(ISNA(SUMIF('22'!$B:$B,$D252,'22'!$L:$L)),0,SUMIF('22'!$B:$B,$D252,'22'!$L:$L)))))</f>
        <v/>
      </c>
      <c r="AB252" s="36" t="str">
        <f>IF($D252="","",(IF($C252="","",IF(ISNA(SUMIF('23'!$V:$V,$C252,'23'!$AB:$AB)),0,SUMIF('23'!$V:$V,$C252,'23'!$AB:$AB)))-IF($D252="","",IF(ISNA(SUMIF('23'!$B:$B,$D252,'23'!$L:$L)),0,SUMIF('23'!$B:$B,$D252,'23'!$L:$L)))))</f>
        <v/>
      </c>
      <c r="AC252" s="36" t="str">
        <f>IF($D252="","",(IF($C252="","",IF(ISNA(SUMIF('24'!$V:$V,$C252,'24'!$AB:$AB)),0,SUMIF('24'!$V:$V,$C252,'24'!$AB:$AB)))-IF($D252="","",IF(ISNA(SUMIF('24'!$B:$B,$D252,'24'!$L:$L)),0,SUMIF('24'!$B:$B,$D252,'24'!$L:$L)))))</f>
        <v/>
      </c>
      <c r="AD252" s="36" t="str">
        <f>IF($D252="","",(IF($C252="","",IF(ISNA(SUMIF('25'!$V:$V,$C252,'25'!$AB:$AB)),0,SUMIF('25'!$V:$V,$C252,'25'!$AB:$AB)))-IF($D252="","",IF(ISNA(SUMIF('25'!$B:$B,$D252,'25'!$L:$L)),0,SUMIF('25'!$B:$B,$D252,'25'!$L:$L)))))</f>
        <v/>
      </c>
      <c r="AE252" s="36" t="str">
        <f>IF($D252="","",(IF($C252="","",IF(ISNA(SUMIF('26'!$V:$V,$C252,'26'!$AB:$AB)),0,SUMIF('26'!$V:$V,$C252,'26'!$AB:$AB)))-IF($D252="","",IF(ISNA(SUMIF('26'!$B:$B,$D252,'26'!$L:$L)),0,SUMIF('26'!$B:$B,$D252,'26'!$L:$L)))))</f>
        <v/>
      </c>
      <c r="AF252" s="36" t="str">
        <f>IF($D252="","",(IF($C252="","",IF(ISNA(SUMIF('27'!$V:$V,$C252,'27'!$AB:$AB)),0,SUMIF('27'!$V:$V,$C252,'27'!$AB:$AB)))-IF($D252="","",IF(ISNA(SUMIF('27'!$B:$B,$D252,'27'!$L:$L)),0,SUMIF('27'!$B:$B,$D252,'27'!$L:$L)))))</f>
        <v/>
      </c>
      <c r="AG252" s="36" t="str">
        <f>IF($D252="","",(IF($C252="","",IF(ISNA(SUMIF('28'!$V:$V,$C252,'28'!$AB:$AB)),0,SUMIF('28'!$V:$V,$C252,'28'!$AB:$AB)))-IF($D252="","",IF(ISNA(SUMIF('28'!$B:$B,$D252,'28'!$L:$L)),0,SUMIF('28'!$B:$B,$D252,'28'!$L:$L)))))</f>
        <v/>
      </c>
      <c r="AH252" s="36" t="str">
        <f>IF($D252="","",(IF($C252="","",IF(ISNA(SUMIF('29'!$V:$V,$C252,'29'!$AB:$AB)),0,SUMIF('29'!$V:$V,$C252,'29'!$AB:$AB)))-IF($D252="","",IF(ISNA(SUMIF('29'!$B:$B,$D252,'29'!$L:$L)),0,SUMIF('29'!$B:$B,$D252,'29'!$L:$L)))))</f>
        <v/>
      </c>
      <c r="AI252" s="36" t="str">
        <f>IF($D252="","",(IF($C252="","",IF(ISNA(SUMIF('30'!$V:$V,$C252,'30'!$AB:$AB)),0,SUMIF('30'!$V:$V,$C252,'30'!$AB:$AB)))-IF($D252="","",IF(ISNA(SUMIF('30'!$B:$B,$D252,'30'!$L:$L)),0,SUMIF('30'!$B:$B,$D252,'30'!$L:$L)))))</f>
        <v/>
      </c>
      <c r="AJ252" s="36" t="str">
        <f>IF($D252="","",(IF($C252="","",IF(ISNA(SUMIF('31'!$V:$V,$C252,'31'!$AB:$AB)),0,SUMIF('31'!$V:$V,$C252,'31'!$AB:$AB)))-IF($D252="","",IF(ISNA(SUMIF('31'!$B:$B,$D252,'31'!$L:$L)),0,SUMIF('31'!$B:$B,$D252,'31'!$L:$L)))))</f>
        <v/>
      </c>
      <c r="AK252" s="37" t="str">
        <f t="shared" si="14"/>
        <v/>
      </c>
      <c r="AL252" s="33" t="str">
        <f t="shared" si="15"/>
        <v/>
      </c>
    </row>
    <row r="253" spans="1:38" ht="17.399999999999999" hidden="1">
      <c r="A253" s="20">
        <v>35</v>
      </c>
      <c r="C253" s="41" t="str">
        <f>IF(D253="","",VLOOKUP('CUADRO GENERADO'!D253,'BASE DATOS CONDUCTORES'!B:C,2,FALSE))</f>
        <v/>
      </c>
      <c r="D253" s="30" t="str">
        <f>IFERROR(VLOOKUP(A253,'BASE DATOS CONDUCTORES'!$Z$4:$AB$1001,3,FALSE),"")</f>
        <v/>
      </c>
      <c r="E253" s="36" t="str">
        <f>IF(ISNA(VLOOKUP(D253,SALDOS!B:C,2,FALSE)),"",VLOOKUP(D253,SALDOS!B:C,2,FALSE))</f>
        <v/>
      </c>
      <c r="F253" s="36" t="str">
        <f>IF($D253="","",(IF($C253="","",IF(ISNA(SUMIF('1'!$V:$V,$C253,'1'!$AB:$AB)),0,SUMIF('1'!$V:$V,$C253,'1'!$AB:$AB)))-IF($D253="","",IF(ISNA(SUMIF('1'!$B:$B,$D253,'1'!$L:$L)),0,SUMIF('1'!$B:$B,$D253,'1'!$L:$L)))))</f>
        <v/>
      </c>
      <c r="G253" s="36" t="str">
        <f>IF($D253="","",(IF($C253="","",IF(ISNA(SUMIF('2'!$V:$V,$C253,'2'!$AB:$AB)),0,SUMIF('2'!$V:$V,$C253,'2'!$AB:$AB)))-IF($D253="","",IF(ISNA(SUMIF('2'!$B:$B,$D253,'2'!$L:$L)),0,SUMIF('2'!$B:$B,$D253,'2'!$L:$L)))))</f>
        <v/>
      </c>
      <c r="H253" s="36" t="str">
        <f>IF($D253="","",(IF($C253="","",IF(ISNA(SUMIF('3'!$V:$V,$C253,'3'!$AB:$AB)),0,SUMIF('3'!$V:$V,$C253,'3'!$AB:$AB)))-IF($D253="","",IF(ISNA(SUMIF('3'!$B:$B,$D253,'3'!$L:$L)),0,SUMIF('3'!$B:$B,$D253,'3'!$L:$L)))))</f>
        <v/>
      </c>
      <c r="I253" s="36" t="str">
        <f>IF($D253="","",(IF($C253="","",IF(ISNA(SUMIF('4'!$V:$V,$C253,'4'!$AB:$AB)),0,SUMIF('4'!$V:$V,$C253,'4'!$AB:$AB)))-IF($D253="","",IF(ISNA(SUMIF('4'!$B:$B,$D253,'4'!$L:$L)),0,SUMIF('4'!$B:$B,$D253,'4'!$L:$L)))))</f>
        <v/>
      </c>
      <c r="J253" s="36" t="str">
        <f>IF($D253="","",(IF($C253="","",IF(ISNA(SUMIF('5'!$V:$V,$C253,'5'!$AB:$AB)),0,SUMIF('5'!$V:$V,$C253,'5'!$AB:$AB)))-IF($D253="","",IF(ISNA(SUMIF('5'!$B:$B,$D253,'5'!$L:$L)),0,SUMIF('5'!$B:$B,$D253,'5'!$L:$L)))))</f>
        <v/>
      </c>
      <c r="K253" s="36" t="str">
        <f>IF($D253="","",(IF($C253="","",IF(ISNA(SUMIF('6'!$V:$V,$C253,'6'!$AB:$AB)),0,SUMIF('6'!$V:$V,$C253,'6'!$AB:$AB)))-IF($D253="","",IF(ISNA(SUMIF('6'!$B:$B,$D253,'6'!$L:$L)),0,SUMIF('6'!$B:$B,$D253,'6'!$L:$L)))))</f>
        <v/>
      </c>
      <c r="L253" s="36" t="str">
        <f>IF($D253="","",(IF($C253="","",IF(ISNA(SUMIF('7'!$V:$V,$C253,'7'!$AB:$AB)),0,SUMIF('7'!$V:$V,$C253,'7'!$AB:$AB)))-IF($D253="","",IF(ISNA(SUMIF('7'!$B:$B,$D253,'7'!$L:$L)),0,SUMIF('7'!$B:$B,$D253,'7'!$L:$L)))))</f>
        <v/>
      </c>
      <c r="M253" s="36" t="str">
        <f>IF($D253="","",(IF($C253="","",IF(ISNA(SUMIF('8'!$V:$V,$C253,'8'!$AB:$AB)),0,SUMIF('8'!$V:$V,$C253,'8'!$AB:$AB)))-IF($D253="","",IF(ISNA(SUMIF('8'!$B:$B,$D253,'8'!$L:$L)),0,SUMIF('8'!$B:$B,$D253,'8'!$L:$L)))))</f>
        <v/>
      </c>
      <c r="N253" s="36" t="str">
        <f>IF($D253="","",(IF($C253="","",IF(ISNA(SUMIF('9'!$V:$V,$C253,'9'!$AB:$AB)),0,SUMIF('9'!$V:$V,$C253,'9'!$AB:$AB)))-IF($D253="","",IF(ISNA(SUMIF('9'!$B:$B,$D253,'9'!$L:$L)),0,SUMIF('9'!$B:$B,$D253,'9'!$L:$L)))))</f>
        <v/>
      </c>
      <c r="O253" s="36" t="str">
        <f>IF($D253="","",(IF($C253="","",IF(ISNA(SUMIF('10'!$V:$V,$C253,'10'!$AB:$AB)),0,SUMIF('10'!$V:$V,$C253,'10'!$AB:$AB)))-IF($D253="","",IF(ISNA(SUMIF('10'!$B:$B,$D253,'10'!$L:$L)),0,SUMIF('10'!$B:$B,$D253,'10'!$L:$L)))))</f>
        <v/>
      </c>
      <c r="P253" s="36" t="str">
        <f>IF($D253="","",(IF($C253="","",IF(ISNA(SUMIF('11'!$V:$V,$C253,'11'!$AB:$AB)),0,SUMIF('11'!$V:$V,$C253,'11'!$AB:$AB)))-IF($D253="","",IF(ISNA(SUMIF('11'!$B:$B,$D253,'11'!$L:$L)),0,SUMIF('11'!$B:$B,$D253,'11'!$L:$L)))))</f>
        <v/>
      </c>
      <c r="Q253" s="36" t="str">
        <f>IF($D253="","",(IF($C253="","",IF(ISNA(SUMIF('12'!$V:$V,$C253,'12'!$AB:$AB)),0,SUMIF('12'!$V:$V,$C253,'12'!$AB:$AB)))-IF($D253="","",IF(ISNA(SUMIF('12'!$B:$B,$D253,'12'!$L:$L)),0,SUMIF('12'!$B:$B,$D253,'12'!$L:$L)))))</f>
        <v/>
      </c>
      <c r="R253" s="36" t="str">
        <f>IF($D253="","",(IF($C253="","",IF(ISNA(SUMIF('13'!$V:$V,$C253,'13'!$AB:$AB)),0,SUMIF('13'!$V:$V,$C253,'13'!$AB:$AB)))-IF($D253="","",IF(ISNA(SUMIF('13'!$B:$B,$D253,'13'!$L:$L)),0,SUMIF('13'!$B:$B,$D253,'13'!$L:$L)))))</f>
        <v/>
      </c>
      <c r="S253" s="36" t="str">
        <f>IF($D253="","",(IF($C253="","",IF(ISNA(SUMIF('14'!$V:$V,$C253,'14'!$AB:$AB)),0,SUMIF('14'!$V:$V,$C253,'14'!$AB:$AB)))-IF($D253="","",IF(ISNA(SUMIF('14'!$B:$B,$D253,'14'!$L:$L)),0,SUMIF('14'!$B:$B,$D253,'14'!$L:$L)))))</f>
        <v/>
      </c>
      <c r="T253" s="36" t="str">
        <f>IF($D253="","",(IF($C253="","",IF(ISNA(SUMIF('15'!$V:$V,$C253,'15'!$AB:$AB)),0,SUMIF('15'!$V:$V,$C253,'15'!$AB:$AB)))-IF($D253="","",IF(ISNA(SUMIF('15'!$B:$B,$D253,'15'!$L:$L)),0,SUMIF('15'!$B:$B,$D253,'15'!$L:$L)))))</f>
        <v/>
      </c>
      <c r="U253" s="36" t="str">
        <f>IF($D253="","",(IF($C253="","",IF(ISNA(SUMIF('16'!$V:$V,$C253,'16'!$AB:$AB)),0,SUMIF('16'!$V:$V,$C253,'16'!$AB:$AB)))-IF($D253="","",IF(ISNA(SUMIF('16'!$B:$B,$D253,'16'!$L:$L)),0,SUMIF('16'!$B:$B,$D253,'16'!$L:$L)))))</f>
        <v/>
      </c>
      <c r="V253" s="36" t="str">
        <f>IF($D253="","",(IF($C253="","",IF(ISNA(SUMIF('17'!$V:$V,$C253,'17'!$AB:$AB)),0,SUMIF('17'!$V:$V,$C253,'17'!$AB:$AB)))-IF($D253="","",IF(ISNA(SUMIF('17'!$B:$B,$D253,'17'!$L:$L)),0,SUMIF('17'!$B:$B,$D253,'17'!$L:$L)))))</f>
        <v/>
      </c>
      <c r="W253" s="36" t="str">
        <f>IF($D253="","",(IF($C253="","",IF(ISNA(SUMIF('18'!$V:$V,$C253,'18'!$AB:$AB)),0,SUMIF('18'!$V:$V,$C253,'18'!$AB:$AB)))-IF($D253="","",IF(ISNA(SUMIF('18'!$B:$B,$D253,'18'!$L:$L)),0,SUMIF('18'!$B:$B,$D253,'18'!$L:$L)))))</f>
        <v/>
      </c>
      <c r="X253" s="36" t="str">
        <f>IF($D253="","",(IF($C253="","",IF(ISNA(SUMIF('19'!$V:$V,$C253,'19'!$AB:$AB)),0,SUMIF('19'!$V:$V,$C253,'19'!$AB:$AB)))-IF($D253="","",IF(ISNA(SUMIF('19'!$B:$B,$D253,'19'!$L:$L)),0,SUMIF('19'!$B:$B,$D253,'19'!$L:$L)))))</f>
        <v/>
      </c>
      <c r="Y253" s="36" t="str">
        <f>IF($D253="","",(IF($C253="","",IF(ISNA(SUMIF('20'!$V:$V,$C253,'20'!$AB:$AB)),0,SUMIF('20'!$V:$V,$C253,'20'!$AB:$AB)))-IF($D253="","",IF(ISNA(SUMIF('20'!$B:$B,$D253,'20'!$L:$L)),0,SUMIF('20'!$B:$B,$D253,'20'!$L:$L)))))</f>
        <v/>
      </c>
      <c r="Z253" s="36" t="str">
        <f>IF($D253="","",(IF($C253="","",IF(ISNA(SUMIF('21'!$V:$V,$C253,'21'!$AB:$AB)),0,SUMIF('21'!$V:$V,$C253,'21'!$AB:$AB)))-IF($D253="","",IF(ISNA(SUMIF('21'!$B:$B,$D253,'21'!$L:$L)),0,SUMIF('21'!$B:$B,$D253,'21'!$L:$L)))))</f>
        <v/>
      </c>
      <c r="AA253" s="36" t="str">
        <f>IF($D253="","",(IF($C253="","",IF(ISNA(SUMIF('22'!$V:$V,$C253,'22'!$AB:$AB)),0,SUMIF('22'!$V:$V,$C253,'22'!$AB:$AB)))-IF($D253="","",IF(ISNA(SUMIF('22'!$B:$B,$D253,'22'!$L:$L)),0,SUMIF('22'!$B:$B,$D253,'22'!$L:$L)))))</f>
        <v/>
      </c>
      <c r="AB253" s="36" t="str">
        <f>IF($D253="","",(IF($C253="","",IF(ISNA(SUMIF('23'!$V:$V,$C253,'23'!$AB:$AB)),0,SUMIF('23'!$V:$V,$C253,'23'!$AB:$AB)))-IF($D253="","",IF(ISNA(SUMIF('23'!$B:$B,$D253,'23'!$L:$L)),0,SUMIF('23'!$B:$B,$D253,'23'!$L:$L)))))</f>
        <v/>
      </c>
      <c r="AC253" s="36" t="str">
        <f>IF($D253="","",(IF($C253="","",IF(ISNA(SUMIF('24'!$V:$V,$C253,'24'!$AB:$AB)),0,SUMIF('24'!$V:$V,$C253,'24'!$AB:$AB)))-IF($D253="","",IF(ISNA(SUMIF('24'!$B:$B,$D253,'24'!$L:$L)),0,SUMIF('24'!$B:$B,$D253,'24'!$L:$L)))))</f>
        <v/>
      </c>
      <c r="AD253" s="36" t="str">
        <f>IF($D253="","",(IF($C253="","",IF(ISNA(SUMIF('25'!$V:$V,$C253,'25'!$AB:$AB)),0,SUMIF('25'!$V:$V,$C253,'25'!$AB:$AB)))-IF($D253="","",IF(ISNA(SUMIF('25'!$B:$B,$D253,'25'!$L:$L)),0,SUMIF('25'!$B:$B,$D253,'25'!$L:$L)))))</f>
        <v/>
      </c>
      <c r="AE253" s="36" t="str">
        <f>IF($D253="","",(IF($C253="","",IF(ISNA(SUMIF('26'!$V:$V,$C253,'26'!$AB:$AB)),0,SUMIF('26'!$V:$V,$C253,'26'!$AB:$AB)))-IF($D253="","",IF(ISNA(SUMIF('26'!$B:$B,$D253,'26'!$L:$L)),0,SUMIF('26'!$B:$B,$D253,'26'!$L:$L)))))</f>
        <v/>
      </c>
      <c r="AF253" s="36" t="str">
        <f>IF($D253="","",(IF($C253="","",IF(ISNA(SUMIF('27'!$V:$V,$C253,'27'!$AB:$AB)),0,SUMIF('27'!$V:$V,$C253,'27'!$AB:$AB)))-IF($D253="","",IF(ISNA(SUMIF('27'!$B:$B,$D253,'27'!$L:$L)),0,SUMIF('27'!$B:$B,$D253,'27'!$L:$L)))))</f>
        <v/>
      </c>
      <c r="AG253" s="36" t="str">
        <f>IF($D253="","",(IF($C253="","",IF(ISNA(SUMIF('28'!$V:$V,$C253,'28'!$AB:$AB)),0,SUMIF('28'!$V:$V,$C253,'28'!$AB:$AB)))-IF($D253="","",IF(ISNA(SUMIF('28'!$B:$B,$D253,'28'!$L:$L)),0,SUMIF('28'!$B:$B,$D253,'28'!$L:$L)))))</f>
        <v/>
      </c>
      <c r="AH253" s="36" t="str">
        <f>IF($D253="","",(IF($C253="","",IF(ISNA(SUMIF('29'!$V:$V,$C253,'29'!$AB:$AB)),0,SUMIF('29'!$V:$V,$C253,'29'!$AB:$AB)))-IF($D253="","",IF(ISNA(SUMIF('29'!$B:$B,$D253,'29'!$L:$L)),0,SUMIF('29'!$B:$B,$D253,'29'!$L:$L)))))</f>
        <v/>
      </c>
      <c r="AI253" s="36" t="str">
        <f>IF($D253="","",(IF($C253="","",IF(ISNA(SUMIF('30'!$V:$V,$C253,'30'!$AB:$AB)),0,SUMIF('30'!$V:$V,$C253,'30'!$AB:$AB)))-IF($D253="","",IF(ISNA(SUMIF('30'!$B:$B,$D253,'30'!$L:$L)),0,SUMIF('30'!$B:$B,$D253,'30'!$L:$L)))))</f>
        <v/>
      </c>
      <c r="AJ253" s="36" t="str">
        <f>IF($D253="","",(IF($C253="","",IF(ISNA(SUMIF('31'!$V:$V,$C253,'31'!$AB:$AB)),0,SUMIF('31'!$V:$V,$C253,'31'!$AB:$AB)))-IF($D253="","",IF(ISNA(SUMIF('31'!$B:$B,$D253,'31'!$L:$L)),0,SUMIF('31'!$B:$B,$D253,'31'!$L:$L)))))</f>
        <v/>
      </c>
      <c r="AK253" s="37" t="str">
        <f t="shared" si="14"/>
        <v/>
      </c>
      <c r="AL253" s="33" t="str">
        <f t="shared" si="15"/>
        <v/>
      </c>
    </row>
    <row r="254" spans="1:38" ht="17.399999999999999" hidden="1">
      <c r="A254" s="20">
        <v>36</v>
      </c>
      <c r="C254" s="41" t="str">
        <f>IF(D254="","",VLOOKUP('CUADRO GENERADO'!D254,'BASE DATOS CONDUCTORES'!B:C,2,FALSE))</f>
        <v/>
      </c>
      <c r="D254" s="30" t="str">
        <f>IFERROR(VLOOKUP(A254,'BASE DATOS CONDUCTORES'!$Z$4:$AB$1001,3,FALSE),"")</f>
        <v/>
      </c>
      <c r="E254" s="36" t="str">
        <f>IF(ISNA(VLOOKUP(D254,SALDOS!B:C,2,FALSE)),"",VLOOKUP(D254,SALDOS!B:C,2,FALSE))</f>
        <v/>
      </c>
      <c r="F254" s="36" t="str">
        <f>IF($D254="","",(IF($C254="","",IF(ISNA(SUMIF('1'!$V:$V,$C254,'1'!$AB:$AB)),0,SUMIF('1'!$V:$V,$C254,'1'!$AB:$AB)))-IF($D254="","",IF(ISNA(SUMIF('1'!$B:$B,$D254,'1'!$L:$L)),0,SUMIF('1'!$B:$B,$D254,'1'!$L:$L)))))</f>
        <v/>
      </c>
      <c r="G254" s="36" t="str">
        <f>IF($D254="","",(IF($C254="","",IF(ISNA(SUMIF('2'!$V:$V,$C254,'2'!$AB:$AB)),0,SUMIF('2'!$V:$V,$C254,'2'!$AB:$AB)))-IF($D254="","",IF(ISNA(SUMIF('2'!$B:$B,$D254,'2'!$L:$L)),0,SUMIF('2'!$B:$B,$D254,'2'!$L:$L)))))</f>
        <v/>
      </c>
      <c r="H254" s="36" t="str">
        <f>IF($D254="","",(IF($C254="","",IF(ISNA(SUMIF('3'!$V:$V,$C254,'3'!$AB:$AB)),0,SUMIF('3'!$V:$V,$C254,'3'!$AB:$AB)))-IF($D254="","",IF(ISNA(SUMIF('3'!$B:$B,$D254,'3'!$L:$L)),0,SUMIF('3'!$B:$B,$D254,'3'!$L:$L)))))</f>
        <v/>
      </c>
      <c r="I254" s="36" t="str">
        <f>IF($D254="","",(IF($C254="","",IF(ISNA(SUMIF('4'!$V:$V,$C254,'4'!$AB:$AB)),0,SUMIF('4'!$V:$V,$C254,'4'!$AB:$AB)))-IF($D254="","",IF(ISNA(SUMIF('4'!$B:$B,$D254,'4'!$L:$L)),0,SUMIF('4'!$B:$B,$D254,'4'!$L:$L)))))</f>
        <v/>
      </c>
      <c r="J254" s="36" t="str">
        <f>IF($D254="","",(IF($C254="","",IF(ISNA(SUMIF('5'!$V:$V,$C254,'5'!$AB:$AB)),0,SUMIF('5'!$V:$V,$C254,'5'!$AB:$AB)))-IF($D254="","",IF(ISNA(SUMIF('5'!$B:$B,$D254,'5'!$L:$L)),0,SUMIF('5'!$B:$B,$D254,'5'!$L:$L)))))</f>
        <v/>
      </c>
      <c r="K254" s="36" t="str">
        <f>IF($D254="","",(IF($C254="","",IF(ISNA(SUMIF('6'!$V:$V,$C254,'6'!$AB:$AB)),0,SUMIF('6'!$V:$V,$C254,'6'!$AB:$AB)))-IF($D254="","",IF(ISNA(SUMIF('6'!$B:$B,$D254,'6'!$L:$L)),0,SUMIF('6'!$B:$B,$D254,'6'!$L:$L)))))</f>
        <v/>
      </c>
      <c r="L254" s="36" t="str">
        <f>IF($D254="","",(IF($C254="","",IF(ISNA(SUMIF('7'!$V:$V,$C254,'7'!$AB:$AB)),0,SUMIF('7'!$V:$V,$C254,'7'!$AB:$AB)))-IF($D254="","",IF(ISNA(SUMIF('7'!$B:$B,$D254,'7'!$L:$L)),0,SUMIF('7'!$B:$B,$D254,'7'!$L:$L)))))</f>
        <v/>
      </c>
      <c r="M254" s="36" t="str">
        <f>IF($D254="","",(IF($C254="","",IF(ISNA(SUMIF('8'!$V:$V,$C254,'8'!$AB:$AB)),0,SUMIF('8'!$V:$V,$C254,'8'!$AB:$AB)))-IF($D254="","",IF(ISNA(SUMIF('8'!$B:$B,$D254,'8'!$L:$L)),0,SUMIF('8'!$B:$B,$D254,'8'!$L:$L)))))</f>
        <v/>
      </c>
      <c r="N254" s="36" t="str">
        <f>IF($D254="","",(IF($C254="","",IF(ISNA(SUMIF('9'!$V:$V,$C254,'9'!$AB:$AB)),0,SUMIF('9'!$V:$V,$C254,'9'!$AB:$AB)))-IF($D254="","",IF(ISNA(SUMIF('9'!$B:$B,$D254,'9'!$L:$L)),0,SUMIF('9'!$B:$B,$D254,'9'!$L:$L)))))</f>
        <v/>
      </c>
      <c r="O254" s="36" t="str">
        <f>IF($D254="","",(IF($C254="","",IF(ISNA(SUMIF('10'!$V:$V,$C254,'10'!$AB:$AB)),0,SUMIF('10'!$V:$V,$C254,'10'!$AB:$AB)))-IF($D254="","",IF(ISNA(SUMIF('10'!$B:$B,$D254,'10'!$L:$L)),0,SUMIF('10'!$B:$B,$D254,'10'!$L:$L)))))</f>
        <v/>
      </c>
      <c r="P254" s="36" t="str">
        <f>IF($D254="","",(IF($C254="","",IF(ISNA(SUMIF('11'!$V:$V,$C254,'11'!$AB:$AB)),0,SUMIF('11'!$V:$V,$C254,'11'!$AB:$AB)))-IF($D254="","",IF(ISNA(SUMIF('11'!$B:$B,$D254,'11'!$L:$L)),0,SUMIF('11'!$B:$B,$D254,'11'!$L:$L)))))</f>
        <v/>
      </c>
      <c r="Q254" s="36" t="str">
        <f>IF($D254="","",(IF($C254="","",IF(ISNA(SUMIF('12'!$V:$V,$C254,'12'!$AB:$AB)),0,SUMIF('12'!$V:$V,$C254,'12'!$AB:$AB)))-IF($D254="","",IF(ISNA(SUMIF('12'!$B:$B,$D254,'12'!$L:$L)),0,SUMIF('12'!$B:$B,$D254,'12'!$L:$L)))))</f>
        <v/>
      </c>
      <c r="R254" s="36" t="str">
        <f>IF($D254="","",(IF($C254="","",IF(ISNA(SUMIF('13'!$V:$V,$C254,'13'!$AB:$AB)),0,SUMIF('13'!$V:$V,$C254,'13'!$AB:$AB)))-IF($D254="","",IF(ISNA(SUMIF('13'!$B:$B,$D254,'13'!$L:$L)),0,SUMIF('13'!$B:$B,$D254,'13'!$L:$L)))))</f>
        <v/>
      </c>
      <c r="S254" s="36" t="str">
        <f>IF($D254="","",(IF($C254="","",IF(ISNA(SUMIF('14'!$V:$V,$C254,'14'!$AB:$AB)),0,SUMIF('14'!$V:$V,$C254,'14'!$AB:$AB)))-IF($D254="","",IF(ISNA(SUMIF('14'!$B:$B,$D254,'14'!$L:$L)),0,SUMIF('14'!$B:$B,$D254,'14'!$L:$L)))))</f>
        <v/>
      </c>
      <c r="T254" s="36" t="str">
        <f>IF($D254="","",(IF($C254="","",IF(ISNA(SUMIF('15'!$V:$V,$C254,'15'!$AB:$AB)),0,SUMIF('15'!$V:$V,$C254,'15'!$AB:$AB)))-IF($D254="","",IF(ISNA(SUMIF('15'!$B:$B,$D254,'15'!$L:$L)),0,SUMIF('15'!$B:$B,$D254,'15'!$L:$L)))))</f>
        <v/>
      </c>
      <c r="U254" s="36" t="str">
        <f>IF($D254="","",(IF($C254="","",IF(ISNA(SUMIF('16'!$V:$V,$C254,'16'!$AB:$AB)),0,SUMIF('16'!$V:$V,$C254,'16'!$AB:$AB)))-IF($D254="","",IF(ISNA(SUMIF('16'!$B:$B,$D254,'16'!$L:$L)),0,SUMIF('16'!$B:$B,$D254,'16'!$L:$L)))))</f>
        <v/>
      </c>
      <c r="V254" s="36" t="str">
        <f>IF($D254="","",(IF($C254="","",IF(ISNA(SUMIF('17'!$V:$V,$C254,'17'!$AB:$AB)),0,SUMIF('17'!$V:$V,$C254,'17'!$AB:$AB)))-IF($D254="","",IF(ISNA(SUMIF('17'!$B:$B,$D254,'17'!$L:$L)),0,SUMIF('17'!$B:$B,$D254,'17'!$L:$L)))))</f>
        <v/>
      </c>
      <c r="W254" s="36" t="str">
        <f>IF($D254="","",(IF($C254="","",IF(ISNA(SUMIF('18'!$V:$V,$C254,'18'!$AB:$AB)),0,SUMIF('18'!$V:$V,$C254,'18'!$AB:$AB)))-IF($D254="","",IF(ISNA(SUMIF('18'!$B:$B,$D254,'18'!$L:$L)),0,SUMIF('18'!$B:$B,$D254,'18'!$L:$L)))))</f>
        <v/>
      </c>
      <c r="X254" s="36" t="str">
        <f>IF($D254="","",(IF($C254="","",IF(ISNA(SUMIF('19'!$V:$V,$C254,'19'!$AB:$AB)),0,SUMIF('19'!$V:$V,$C254,'19'!$AB:$AB)))-IF($D254="","",IF(ISNA(SUMIF('19'!$B:$B,$D254,'19'!$L:$L)),0,SUMIF('19'!$B:$B,$D254,'19'!$L:$L)))))</f>
        <v/>
      </c>
      <c r="Y254" s="36" t="str">
        <f>IF($D254="","",(IF($C254="","",IF(ISNA(SUMIF('20'!$V:$V,$C254,'20'!$AB:$AB)),0,SUMIF('20'!$V:$V,$C254,'20'!$AB:$AB)))-IF($D254="","",IF(ISNA(SUMIF('20'!$B:$B,$D254,'20'!$L:$L)),0,SUMIF('20'!$B:$B,$D254,'20'!$L:$L)))))</f>
        <v/>
      </c>
      <c r="Z254" s="36" t="str">
        <f>IF($D254="","",(IF($C254="","",IF(ISNA(SUMIF('21'!$V:$V,$C254,'21'!$AB:$AB)),0,SUMIF('21'!$V:$V,$C254,'21'!$AB:$AB)))-IF($D254="","",IF(ISNA(SUMIF('21'!$B:$B,$D254,'21'!$L:$L)),0,SUMIF('21'!$B:$B,$D254,'21'!$L:$L)))))</f>
        <v/>
      </c>
      <c r="AA254" s="36" t="str">
        <f>IF($D254="","",(IF($C254="","",IF(ISNA(SUMIF('22'!$V:$V,$C254,'22'!$AB:$AB)),0,SUMIF('22'!$V:$V,$C254,'22'!$AB:$AB)))-IF($D254="","",IF(ISNA(SUMIF('22'!$B:$B,$D254,'22'!$L:$L)),0,SUMIF('22'!$B:$B,$D254,'22'!$L:$L)))))</f>
        <v/>
      </c>
      <c r="AB254" s="36" t="str">
        <f>IF($D254="","",(IF($C254="","",IF(ISNA(SUMIF('23'!$V:$V,$C254,'23'!$AB:$AB)),0,SUMIF('23'!$V:$V,$C254,'23'!$AB:$AB)))-IF($D254="","",IF(ISNA(SUMIF('23'!$B:$B,$D254,'23'!$L:$L)),0,SUMIF('23'!$B:$B,$D254,'23'!$L:$L)))))</f>
        <v/>
      </c>
      <c r="AC254" s="36" t="str">
        <f>IF($D254="","",(IF($C254="","",IF(ISNA(SUMIF('24'!$V:$V,$C254,'24'!$AB:$AB)),0,SUMIF('24'!$V:$V,$C254,'24'!$AB:$AB)))-IF($D254="","",IF(ISNA(SUMIF('24'!$B:$B,$D254,'24'!$L:$L)),0,SUMIF('24'!$B:$B,$D254,'24'!$L:$L)))))</f>
        <v/>
      </c>
      <c r="AD254" s="36" t="str">
        <f>IF($D254="","",(IF($C254="","",IF(ISNA(SUMIF('25'!$V:$V,$C254,'25'!$AB:$AB)),0,SUMIF('25'!$V:$V,$C254,'25'!$AB:$AB)))-IF($D254="","",IF(ISNA(SUMIF('25'!$B:$B,$D254,'25'!$L:$L)),0,SUMIF('25'!$B:$B,$D254,'25'!$L:$L)))))</f>
        <v/>
      </c>
      <c r="AE254" s="36" t="str">
        <f>IF($D254="","",(IF($C254="","",IF(ISNA(SUMIF('26'!$V:$V,$C254,'26'!$AB:$AB)),0,SUMIF('26'!$V:$V,$C254,'26'!$AB:$AB)))-IF($D254="","",IF(ISNA(SUMIF('26'!$B:$B,$D254,'26'!$L:$L)),0,SUMIF('26'!$B:$B,$D254,'26'!$L:$L)))))</f>
        <v/>
      </c>
      <c r="AF254" s="36" t="str">
        <f>IF($D254="","",(IF($C254="","",IF(ISNA(SUMIF('27'!$V:$V,$C254,'27'!$AB:$AB)),0,SUMIF('27'!$V:$V,$C254,'27'!$AB:$AB)))-IF($D254="","",IF(ISNA(SUMIF('27'!$B:$B,$D254,'27'!$L:$L)),0,SUMIF('27'!$B:$B,$D254,'27'!$L:$L)))))</f>
        <v/>
      </c>
      <c r="AG254" s="36" t="str">
        <f>IF($D254="","",(IF($C254="","",IF(ISNA(SUMIF('28'!$V:$V,$C254,'28'!$AB:$AB)),0,SUMIF('28'!$V:$V,$C254,'28'!$AB:$AB)))-IF($D254="","",IF(ISNA(SUMIF('28'!$B:$B,$D254,'28'!$L:$L)),0,SUMIF('28'!$B:$B,$D254,'28'!$L:$L)))))</f>
        <v/>
      </c>
      <c r="AH254" s="36" t="str">
        <f>IF($D254="","",(IF($C254="","",IF(ISNA(SUMIF('29'!$V:$V,$C254,'29'!$AB:$AB)),0,SUMIF('29'!$V:$V,$C254,'29'!$AB:$AB)))-IF($D254="","",IF(ISNA(SUMIF('29'!$B:$B,$D254,'29'!$L:$L)),0,SUMIF('29'!$B:$B,$D254,'29'!$L:$L)))))</f>
        <v/>
      </c>
      <c r="AI254" s="36" t="str">
        <f>IF($D254="","",(IF($C254="","",IF(ISNA(SUMIF('30'!$V:$V,$C254,'30'!$AB:$AB)),0,SUMIF('30'!$V:$V,$C254,'30'!$AB:$AB)))-IF($D254="","",IF(ISNA(SUMIF('30'!$B:$B,$D254,'30'!$L:$L)),0,SUMIF('30'!$B:$B,$D254,'30'!$L:$L)))))</f>
        <v/>
      </c>
      <c r="AJ254" s="36" t="str">
        <f>IF($D254="","",(IF($C254="","",IF(ISNA(SUMIF('31'!$V:$V,$C254,'31'!$AB:$AB)),0,SUMIF('31'!$V:$V,$C254,'31'!$AB:$AB)))-IF($D254="","",IF(ISNA(SUMIF('31'!$B:$B,$D254,'31'!$L:$L)),0,SUMIF('31'!$B:$B,$D254,'31'!$L:$L)))))</f>
        <v/>
      </c>
      <c r="AK254" s="37" t="str">
        <f t="shared" si="14"/>
        <v/>
      </c>
      <c r="AL254" s="33" t="str">
        <f t="shared" si="15"/>
        <v/>
      </c>
    </row>
    <row r="255" spans="1:38" ht="17.399999999999999" hidden="1">
      <c r="A255" s="20">
        <v>37</v>
      </c>
      <c r="C255" s="41" t="str">
        <f>IF(D255="","",VLOOKUP('CUADRO GENERADO'!D255,'BASE DATOS CONDUCTORES'!B:C,2,FALSE))</f>
        <v/>
      </c>
      <c r="D255" s="30" t="str">
        <f>IFERROR(VLOOKUP(A255,'BASE DATOS CONDUCTORES'!$Z$4:$AB$1001,3,FALSE),"")</f>
        <v/>
      </c>
      <c r="E255" s="36" t="str">
        <f>IF(ISNA(VLOOKUP(D255,SALDOS!B:C,2,FALSE)),"",VLOOKUP(D255,SALDOS!B:C,2,FALSE))</f>
        <v/>
      </c>
      <c r="F255" s="36" t="str">
        <f>IF($D255="","",(IF($C255="","",IF(ISNA(SUMIF('1'!$V:$V,$C255,'1'!$AB:$AB)),0,SUMIF('1'!$V:$V,$C255,'1'!$AB:$AB)))-IF($D255="","",IF(ISNA(SUMIF('1'!$B:$B,$D255,'1'!$L:$L)),0,SUMIF('1'!$B:$B,$D255,'1'!$L:$L)))))</f>
        <v/>
      </c>
      <c r="G255" s="36" t="str">
        <f>IF($D255="","",(IF($C255="","",IF(ISNA(SUMIF('2'!$V:$V,$C255,'2'!$AB:$AB)),0,SUMIF('2'!$V:$V,$C255,'2'!$AB:$AB)))-IF($D255="","",IF(ISNA(SUMIF('2'!$B:$B,$D255,'2'!$L:$L)),0,SUMIF('2'!$B:$B,$D255,'2'!$L:$L)))))</f>
        <v/>
      </c>
      <c r="H255" s="36" t="str">
        <f>IF($D255="","",(IF($C255="","",IF(ISNA(SUMIF('3'!$V:$V,$C255,'3'!$AB:$AB)),0,SUMIF('3'!$V:$V,$C255,'3'!$AB:$AB)))-IF($D255="","",IF(ISNA(SUMIF('3'!$B:$B,$D255,'3'!$L:$L)),0,SUMIF('3'!$B:$B,$D255,'3'!$L:$L)))))</f>
        <v/>
      </c>
      <c r="I255" s="36" t="str">
        <f>IF($D255="","",(IF($C255="","",IF(ISNA(SUMIF('4'!$V:$V,$C255,'4'!$AB:$AB)),0,SUMIF('4'!$V:$V,$C255,'4'!$AB:$AB)))-IF($D255="","",IF(ISNA(SUMIF('4'!$B:$B,$D255,'4'!$L:$L)),0,SUMIF('4'!$B:$B,$D255,'4'!$L:$L)))))</f>
        <v/>
      </c>
      <c r="J255" s="36" t="str">
        <f>IF($D255="","",(IF($C255="","",IF(ISNA(SUMIF('5'!$V:$V,$C255,'5'!$AB:$AB)),0,SUMIF('5'!$V:$V,$C255,'5'!$AB:$AB)))-IF($D255="","",IF(ISNA(SUMIF('5'!$B:$B,$D255,'5'!$L:$L)),0,SUMIF('5'!$B:$B,$D255,'5'!$L:$L)))))</f>
        <v/>
      </c>
      <c r="K255" s="36" t="str">
        <f>IF($D255="","",(IF($C255="","",IF(ISNA(SUMIF('6'!$V:$V,$C255,'6'!$AB:$AB)),0,SUMIF('6'!$V:$V,$C255,'6'!$AB:$AB)))-IF($D255="","",IF(ISNA(SUMIF('6'!$B:$B,$D255,'6'!$L:$L)),0,SUMIF('6'!$B:$B,$D255,'6'!$L:$L)))))</f>
        <v/>
      </c>
      <c r="L255" s="36" t="str">
        <f>IF($D255="","",(IF($C255="","",IF(ISNA(SUMIF('7'!$V:$V,$C255,'7'!$AB:$AB)),0,SUMIF('7'!$V:$V,$C255,'7'!$AB:$AB)))-IF($D255="","",IF(ISNA(SUMIF('7'!$B:$B,$D255,'7'!$L:$L)),0,SUMIF('7'!$B:$B,$D255,'7'!$L:$L)))))</f>
        <v/>
      </c>
      <c r="M255" s="36" t="str">
        <f>IF($D255="","",(IF($C255="","",IF(ISNA(SUMIF('8'!$V:$V,$C255,'8'!$AB:$AB)),0,SUMIF('8'!$V:$V,$C255,'8'!$AB:$AB)))-IF($D255="","",IF(ISNA(SUMIF('8'!$B:$B,$D255,'8'!$L:$L)),0,SUMIF('8'!$B:$B,$D255,'8'!$L:$L)))))</f>
        <v/>
      </c>
      <c r="N255" s="36" t="str">
        <f>IF($D255="","",(IF($C255="","",IF(ISNA(SUMIF('9'!$V:$V,$C255,'9'!$AB:$AB)),0,SUMIF('9'!$V:$V,$C255,'9'!$AB:$AB)))-IF($D255="","",IF(ISNA(SUMIF('9'!$B:$B,$D255,'9'!$L:$L)),0,SUMIF('9'!$B:$B,$D255,'9'!$L:$L)))))</f>
        <v/>
      </c>
      <c r="O255" s="36" t="str">
        <f>IF($D255="","",(IF($C255="","",IF(ISNA(SUMIF('10'!$V:$V,$C255,'10'!$AB:$AB)),0,SUMIF('10'!$V:$V,$C255,'10'!$AB:$AB)))-IF($D255="","",IF(ISNA(SUMIF('10'!$B:$B,$D255,'10'!$L:$L)),0,SUMIF('10'!$B:$B,$D255,'10'!$L:$L)))))</f>
        <v/>
      </c>
      <c r="P255" s="36" t="str">
        <f>IF($D255="","",(IF($C255="","",IF(ISNA(SUMIF('11'!$V:$V,$C255,'11'!$AB:$AB)),0,SUMIF('11'!$V:$V,$C255,'11'!$AB:$AB)))-IF($D255="","",IF(ISNA(SUMIF('11'!$B:$B,$D255,'11'!$L:$L)),0,SUMIF('11'!$B:$B,$D255,'11'!$L:$L)))))</f>
        <v/>
      </c>
      <c r="Q255" s="36" t="str">
        <f>IF($D255="","",(IF($C255="","",IF(ISNA(SUMIF('12'!$V:$V,$C255,'12'!$AB:$AB)),0,SUMIF('12'!$V:$V,$C255,'12'!$AB:$AB)))-IF($D255="","",IF(ISNA(SUMIF('12'!$B:$B,$D255,'12'!$L:$L)),0,SUMIF('12'!$B:$B,$D255,'12'!$L:$L)))))</f>
        <v/>
      </c>
      <c r="R255" s="36" t="str">
        <f>IF($D255="","",(IF($C255="","",IF(ISNA(SUMIF('13'!$V:$V,$C255,'13'!$AB:$AB)),0,SUMIF('13'!$V:$V,$C255,'13'!$AB:$AB)))-IF($D255="","",IF(ISNA(SUMIF('13'!$B:$B,$D255,'13'!$L:$L)),0,SUMIF('13'!$B:$B,$D255,'13'!$L:$L)))))</f>
        <v/>
      </c>
      <c r="S255" s="36" t="str">
        <f>IF($D255="","",(IF($C255="","",IF(ISNA(SUMIF('14'!$V:$V,$C255,'14'!$AB:$AB)),0,SUMIF('14'!$V:$V,$C255,'14'!$AB:$AB)))-IF($D255="","",IF(ISNA(SUMIF('14'!$B:$B,$D255,'14'!$L:$L)),0,SUMIF('14'!$B:$B,$D255,'14'!$L:$L)))))</f>
        <v/>
      </c>
      <c r="T255" s="36" t="str">
        <f>IF($D255="","",(IF($C255="","",IF(ISNA(SUMIF('15'!$V:$V,$C255,'15'!$AB:$AB)),0,SUMIF('15'!$V:$V,$C255,'15'!$AB:$AB)))-IF($D255="","",IF(ISNA(SUMIF('15'!$B:$B,$D255,'15'!$L:$L)),0,SUMIF('15'!$B:$B,$D255,'15'!$L:$L)))))</f>
        <v/>
      </c>
      <c r="U255" s="36" t="str">
        <f>IF($D255="","",(IF($C255="","",IF(ISNA(SUMIF('16'!$V:$V,$C255,'16'!$AB:$AB)),0,SUMIF('16'!$V:$V,$C255,'16'!$AB:$AB)))-IF($D255="","",IF(ISNA(SUMIF('16'!$B:$B,$D255,'16'!$L:$L)),0,SUMIF('16'!$B:$B,$D255,'16'!$L:$L)))))</f>
        <v/>
      </c>
      <c r="V255" s="36" t="str">
        <f>IF($D255="","",(IF($C255="","",IF(ISNA(SUMIF('17'!$V:$V,$C255,'17'!$AB:$AB)),0,SUMIF('17'!$V:$V,$C255,'17'!$AB:$AB)))-IF($D255="","",IF(ISNA(SUMIF('17'!$B:$B,$D255,'17'!$L:$L)),0,SUMIF('17'!$B:$B,$D255,'17'!$L:$L)))))</f>
        <v/>
      </c>
      <c r="W255" s="36" t="str">
        <f>IF($D255="","",(IF($C255="","",IF(ISNA(SUMIF('18'!$V:$V,$C255,'18'!$AB:$AB)),0,SUMIF('18'!$V:$V,$C255,'18'!$AB:$AB)))-IF($D255="","",IF(ISNA(SUMIF('18'!$B:$B,$D255,'18'!$L:$L)),0,SUMIF('18'!$B:$B,$D255,'18'!$L:$L)))))</f>
        <v/>
      </c>
      <c r="X255" s="36" t="str">
        <f>IF($D255="","",(IF($C255="","",IF(ISNA(SUMIF('19'!$V:$V,$C255,'19'!$AB:$AB)),0,SUMIF('19'!$V:$V,$C255,'19'!$AB:$AB)))-IF($D255="","",IF(ISNA(SUMIF('19'!$B:$B,$D255,'19'!$L:$L)),0,SUMIF('19'!$B:$B,$D255,'19'!$L:$L)))))</f>
        <v/>
      </c>
      <c r="Y255" s="36" t="str">
        <f>IF($D255="","",(IF($C255="","",IF(ISNA(SUMIF('20'!$V:$V,$C255,'20'!$AB:$AB)),0,SUMIF('20'!$V:$V,$C255,'20'!$AB:$AB)))-IF($D255="","",IF(ISNA(SUMIF('20'!$B:$B,$D255,'20'!$L:$L)),0,SUMIF('20'!$B:$B,$D255,'20'!$L:$L)))))</f>
        <v/>
      </c>
      <c r="Z255" s="36" t="str">
        <f>IF($D255="","",(IF($C255="","",IF(ISNA(SUMIF('21'!$V:$V,$C255,'21'!$AB:$AB)),0,SUMIF('21'!$V:$V,$C255,'21'!$AB:$AB)))-IF($D255="","",IF(ISNA(SUMIF('21'!$B:$B,$D255,'21'!$L:$L)),0,SUMIF('21'!$B:$B,$D255,'21'!$L:$L)))))</f>
        <v/>
      </c>
      <c r="AA255" s="36" t="str">
        <f>IF($D255="","",(IF($C255="","",IF(ISNA(SUMIF('22'!$V:$V,$C255,'22'!$AB:$AB)),0,SUMIF('22'!$V:$V,$C255,'22'!$AB:$AB)))-IF($D255="","",IF(ISNA(SUMIF('22'!$B:$B,$D255,'22'!$L:$L)),0,SUMIF('22'!$B:$B,$D255,'22'!$L:$L)))))</f>
        <v/>
      </c>
      <c r="AB255" s="36" t="str">
        <f>IF($D255="","",(IF($C255="","",IF(ISNA(SUMIF('23'!$V:$V,$C255,'23'!$AB:$AB)),0,SUMIF('23'!$V:$V,$C255,'23'!$AB:$AB)))-IF($D255="","",IF(ISNA(SUMIF('23'!$B:$B,$D255,'23'!$L:$L)),0,SUMIF('23'!$B:$B,$D255,'23'!$L:$L)))))</f>
        <v/>
      </c>
      <c r="AC255" s="36" t="str">
        <f>IF($D255="","",(IF($C255="","",IF(ISNA(SUMIF('24'!$V:$V,$C255,'24'!$AB:$AB)),0,SUMIF('24'!$V:$V,$C255,'24'!$AB:$AB)))-IF($D255="","",IF(ISNA(SUMIF('24'!$B:$B,$D255,'24'!$L:$L)),0,SUMIF('24'!$B:$B,$D255,'24'!$L:$L)))))</f>
        <v/>
      </c>
      <c r="AD255" s="36" t="str">
        <f>IF($D255="","",(IF($C255="","",IF(ISNA(SUMIF('25'!$V:$V,$C255,'25'!$AB:$AB)),0,SUMIF('25'!$V:$V,$C255,'25'!$AB:$AB)))-IF($D255="","",IF(ISNA(SUMIF('25'!$B:$B,$D255,'25'!$L:$L)),0,SUMIF('25'!$B:$B,$D255,'25'!$L:$L)))))</f>
        <v/>
      </c>
      <c r="AE255" s="36" t="str">
        <f>IF($D255="","",(IF($C255="","",IF(ISNA(SUMIF('26'!$V:$V,$C255,'26'!$AB:$AB)),0,SUMIF('26'!$V:$V,$C255,'26'!$AB:$AB)))-IF($D255="","",IF(ISNA(SUMIF('26'!$B:$B,$D255,'26'!$L:$L)),0,SUMIF('26'!$B:$B,$D255,'26'!$L:$L)))))</f>
        <v/>
      </c>
      <c r="AF255" s="36" t="str">
        <f>IF($D255="","",(IF($C255="","",IF(ISNA(SUMIF('27'!$V:$V,$C255,'27'!$AB:$AB)),0,SUMIF('27'!$V:$V,$C255,'27'!$AB:$AB)))-IF($D255="","",IF(ISNA(SUMIF('27'!$B:$B,$D255,'27'!$L:$L)),0,SUMIF('27'!$B:$B,$D255,'27'!$L:$L)))))</f>
        <v/>
      </c>
      <c r="AG255" s="36" t="str">
        <f>IF($D255="","",(IF($C255="","",IF(ISNA(SUMIF('28'!$V:$V,$C255,'28'!$AB:$AB)),0,SUMIF('28'!$V:$V,$C255,'28'!$AB:$AB)))-IF($D255="","",IF(ISNA(SUMIF('28'!$B:$B,$D255,'28'!$L:$L)),0,SUMIF('28'!$B:$B,$D255,'28'!$L:$L)))))</f>
        <v/>
      </c>
      <c r="AH255" s="36" t="str">
        <f>IF($D255="","",(IF($C255="","",IF(ISNA(SUMIF('29'!$V:$V,$C255,'29'!$AB:$AB)),0,SUMIF('29'!$V:$V,$C255,'29'!$AB:$AB)))-IF($D255="","",IF(ISNA(SUMIF('29'!$B:$B,$D255,'29'!$L:$L)),0,SUMIF('29'!$B:$B,$D255,'29'!$L:$L)))))</f>
        <v/>
      </c>
      <c r="AI255" s="36" t="str">
        <f>IF($D255="","",(IF($C255="","",IF(ISNA(SUMIF('30'!$V:$V,$C255,'30'!$AB:$AB)),0,SUMIF('30'!$V:$V,$C255,'30'!$AB:$AB)))-IF($D255="","",IF(ISNA(SUMIF('30'!$B:$B,$D255,'30'!$L:$L)),0,SUMIF('30'!$B:$B,$D255,'30'!$L:$L)))))</f>
        <v/>
      </c>
      <c r="AJ255" s="36" t="str">
        <f>IF($D255="","",(IF($C255="","",IF(ISNA(SUMIF('31'!$V:$V,$C255,'31'!$AB:$AB)),0,SUMIF('31'!$V:$V,$C255,'31'!$AB:$AB)))-IF($D255="","",IF(ISNA(SUMIF('31'!$B:$B,$D255,'31'!$L:$L)),0,SUMIF('31'!$B:$B,$D255,'31'!$L:$L)))))</f>
        <v/>
      </c>
      <c r="AK255" s="37" t="str">
        <f t="shared" si="14"/>
        <v/>
      </c>
      <c r="AL255" s="33" t="str">
        <f t="shared" si="15"/>
        <v/>
      </c>
    </row>
    <row r="256" spans="1:38" ht="17.399999999999999" hidden="1">
      <c r="A256" s="20">
        <v>38</v>
      </c>
      <c r="C256" s="41" t="str">
        <f>IF(D256="","",VLOOKUP('CUADRO GENERADO'!D256,'BASE DATOS CONDUCTORES'!B:C,2,FALSE))</f>
        <v/>
      </c>
      <c r="D256" s="30" t="str">
        <f>IFERROR(VLOOKUP(A256,'BASE DATOS CONDUCTORES'!$Z$4:$AB$1001,3,FALSE),"")</f>
        <v/>
      </c>
      <c r="E256" s="36" t="str">
        <f>IF(ISNA(VLOOKUP(D256,SALDOS!B:C,2,FALSE)),"",VLOOKUP(D256,SALDOS!B:C,2,FALSE))</f>
        <v/>
      </c>
      <c r="F256" s="36" t="str">
        <f>IF($D256="","",(IF($C256="","",IF(ISNA(SUMIF('1'!$V:$V,$C256,'1'!$AB:$AB)),0,SUMIF('1'!$V:$V,$C256,'1'!$AB:$AB)))-IF($D256="","",IF(ISNA(SUMIF('1'!$B:$B,$D256,'1'!$L:$L)),0,SUMIF('1'!$B:$B,$D256,'1'!$L:$L)))))</f>
        <v/>
      </c>
      <c r="G256" s="36" t="str">
        <f>IF($D256="","",(IF($C256="","",IF(ISNA(SUMIF('2'!$V:$V,$C256,'2'!$AB:$AB)),0,SUMIF('2'!$V:$V,$C256,'2'!$AB:$AB)))-IF($D256="","",IF(ISNA(SUMIF('2'!$B:$B,$D256,'2'!$L:$L)),0,SUMIF('2'!$B:$B,$D256,'2'!$L:$L)))))</f>
        <v/>
      </c>
      <c r="H256" s="36" t="str">
        <f>IF($D256="","",(IF($C256="","",IF(ISNA(SUMIF('3'!$V:$V,$C256,'3'!$AB:$AB)),0,SUMIF('3'!$V:$V,$C256,'3'!$AB:$AB)))-IF($D256="","",IF(ISNA(SUMIF('3'!$B:$B,$D256,'3'!$L:$L)),0,SUMIF('3'!$B:$B,$D256,'3'!$L:$L)))))</f>
        <v/>
      </c>
      <c r="I256" s="36" t="str">
        <f>IF($D256="","",(IF($C256="","",IF(ISNA(SUMIF('4'!$V:$V,$C256,'4'!$AB:$AB)),0,SUMIF('4'!$V:$V,$C256,'4'!$AB:$AB)))-IF($D256="","",IF(ISNA(SUMIF('4'!$B:$B,$D256,'4'!$L:$L)),0,SUMIF('4'!$B:$B,$D256,'4'!$L:$L)))))</f>
        <v/>
      </c>
      <c r="J256" s="36" t="str">
        <f>IF($D256="","",(IF($C256="","",IF(ISNA(SUMIF('5'!$V:$V,$C256,'5'!$AB:$AB)),0,SUMIF('5'!$V:$V,$C256,'5'!$AB:$AB)))-IF($D256="","",IF(ISNA(SUMIF('5'!$B:$B,$D256,'5'!$L:$L)),0,SUMIF('5'!$B:$B,$D256,'5'!$L:$L)))))</f>
        <v/>
      </c>
      <c r="K256" s="36" t="str">
        <f>IF($D256="","",(IF($C256="","",IF(ISNA(SUMIF('6'!$V:$V,$C256,'6'!$AB:$AB)),0,SUMIF('6'!$V:$V,$C256,'6'!$AB:$AB)))-IF($D256="","",IF(ISNA(SUMIF('6'!$B:$B,$D256,'6'!$L:$L)),0,SUMIF('6'!$B:$B,$D256,'6'!$L:$L)))))</f>
        <v/>
      </c>
      <c r="L256" s="36" t="str">
        <f>IF($D256="","",(IF($C256="","",IF(ISNA(SUMIF('7'!$V:$V,$C256,'7'!$AB:$AB)),0,SUMIF('7'!$V:$V,$C256,'7'!$AB:$AB)))-IF($D256="","",IF(ISNA(SUMIF('7'!$B:$B,$D256,'7'!$L:$L)),0,SUMIF('7'!$B:$B,$D256,'7'!$L:$L)))))</f>
        <v/>
      </c>
      <c r="M256" s="36" t="str">
        <f>IF($D256="","",(IF($C256="","",IF(ISNA(SUMIF('8'!$V:$V,$C256,'8'!$AB:$AB)),0,SUMIF('8'!$V:$V,$C256,'8'!$AB:$AB)))-IF($D256="","",IF(ISNA(SUMIF('8'!$B:$B,$D256,'8'!$L:$L)),0,SUMIF('8'!$B:$B,$D256,'8'!$L:$L)))))</f>
        <v/>
      </c>
      <c r="N256" s="36" t="str">
        <f>IF($D256="","",(IF($C256="","",IF(ISNA(SUMIF('9'!$V:$V,$C256,'9'!$AB:$AB)),0,SUMIF('9'!$V:$V,$C256,'9'!$AB:$AB)))-IF($D256="","",IF(ISNA(SUMIF('9'!$B:$B,$D256,'9'!$L:$L)),0,SUMIF('9'!$B:$B,$D256,'9'!$L:$L)))))</f>
        <v/>
      </c>
      <c r="O256" s="36" t="str">
        <f>IF($D256="","",(IF($C256="","",IF(ISNA(SUMIF('10'!$V:$V,$C256,'10'!$AB:$AB)),0,SUMIF('10'!$V:$V,$C256,'10'!$AB:$AB)))-IF($D256="","",IF(ISNA(SUMIF('10'!$B:$B,$D256,'10'!$L:$L)),0,SUMIF('10'!$B:$B,$D256,'10'!$L:$L)))))</f>
        <v/>
      </c>
      <c r="P256" s="36" t="str">
        <f>IF($D256="","",(IF($C256="","",IF(ISNA(SUMIF('11'!$V:$V,$C256,'11'!$AB:$AB)),0,SUMIF('11'!$V:$V,$C256,'11'!$AB:$AB)))-IF($D256="","",IF(ISNA(SUMIF('11'!$B:$B,$D256,'11'!$L:$L)),0,SUMIF('11'!$B:$B,$D256,'11'!$L:$L)))))</f>
        <v/>
      </c>
      <c r="Q256" s="36" t="str">
        <f>IF($D256="","",(IF($C256="","",IF(ISNA(SUMIF('12'!$V:$V,$C256,'12'!$AB:$AB)),0,SUMIF('12'!$V:$V,$C256,'12'!$AB:$AB)))-IF($D256="","",IF(ISNA(SUMIF('12'!$B:$B,$D256,'12'!$L:$L)),0,SUMIF('12'!$B:$B,$D256,'12'!$L:$L)))))</f>
        <v/>
      </c>
      <c r="R256" s="36" t="str">
        <f>IF($D256="","",(IF($C256="","",IF(ISNA(SUMIF('13'!$V:$V,$C256,'13'!$AB:$AB)),0,SUMIF('13'!$V:$V,$C256,'13'!$AB:$AB)))-IF($D256="","",IF(ISNA(SUMIF('13'!$B:$B,$D256,'13'!$L:$L)),0,SUMIF('13'!$B:$B,$D256,'13'!$L:$L)))))</f>
        <v/>
      </c>
      <c r="S256" s="36" t="str">
        <f>IF($D256="","",(IF($C256="","",IF(ISNA(SUMIF('14'!$V:$V,$C256,'14'!$AB:$AB)),0,SUMIF('14'!$V:$V,$C256,'14'!$AB:$AB)))-IF($D256="","",IF(ISNA(SUMIF('14'!$B:$B,$D256,'14'!$L:$L)),0,SUMIF('14'!$B:$B,$D256,'14'!$L:$L)))))</f>
        <v/>
      </c>
      <c r="T256" s="36" t="str">
        <f>IF($D256="","",(IF($C256="","",IF(ISNA(SUMIF('15'!$V:$V,$C256,'15'!$AB:$AB)),0,SUMIF('15'!$V:$V,$C256,'15'!$AB:$AB)))-IF($D256="","",IF(ISNA(SUMIF('15'!$B:$B,$D256,'15'!$L:$L)),0,SUMIF('15'!$B:$B,$D256,'15'!$L:$L)))))</f>
        <v/>
      </c>
      <c r="U256" s="36" t="str">
        <f>IF($D256="","",(IF($C256="","",IF(ISNA(SUMIF('16'!$V:$V,$C256,'16'!$AB:$AB)),0,SUMIF('16'!$V:$V,$C256,'16'!$AB:$AB)))-IF($D256="","",IF(ISNA(SUMIF('16'!$B:$B,$D256,'16'!$L:$L)),0,SUMIF('16'!$B:$B,$D256,'16'!$L:$L)))))</f>
        <v/>
      </c>
      <c r="V256" s="36" t="str">
        <f>IF($D256="","",(IF($C256="","",IF(ISNA(SUMIF('17'!$V:$V,$C256,'17'!$AB:$AB)),0,SUMIF('17'!$V:$V,$C256,'17'!$AB:$AB)))-IF($D256="","",IF(ISNA(SUMIF('17'!$B:$B,$D256,'17'!$L:$L)),0,SUMIF('17'!$B:$B,$D256,'17'!$L:$L)))))</f>
        <v/>
      </c>
      <c r="W256" s="36" t="str">
        <f>IF($D256="","",(IF($C256="","",IF(ISNA(SUMIF('18'!$V:$V,$C256,'18'!$AB:$AB)),0,SUMIF('18'!$V:$V,$C256,'18'!$AB:$AB)))-IF($D256="","",IF(ISNA(SUMIF('18'!$B:$B,$D256,'18'!$L:$L)),0,SUMIF('18'!$B:$B,$D256,'18'!$L:$L)))))</f>
        <v/>
      </c>
      <c r="X256" s="36" t="str">
        <f>IF($D256="","",(IF($C256="","",IF(ISNA(SUMIF('19'!$V:$V,$C256,'19'!$AB:$AB)),0,SUMIF('19'!$V:$V,$C256,'19'!$AB:$AB)))-IF($D256="","",IF(ISNA(SUMIF('19'!$B:$B,$D256,'19'!$L:$L)),0,SUMIF('19'!$B:$B,$D256,'19'!$L:$L)))))</f>
        <v/>
      </c>
      <c r="Y256" s="36" t="str">
        <f>IF($D256="","",(IF($C256="","",IF(ISNA(SUMIF('20'!$V:$V,$C256,'20'!$AB:$AB)),0,SUMIF('20'!$V:$V,$C256,'20'!$AB:$AB)))-IF($D256="","",IF(ISNA(SUMIF('20'!$B:$B,$D256,'20'!$L:$L)),0,SUMIF('20'!$B:$B,$D256,'20'!$L:$L)))))</f>
        <v/>
      </c>
      <c r="Z256" s="36" t="str">
        <f>IF($D256="","",(IF($C256="","",IF(ISNA(SUMIF('21'!$V:$V,$C256,'21'!$AB:$AB)),0,SUMIF('21'!$V:$V,$C256,'21'!$AB:$AB)))-IF($D256="","",IF(ISNA(SUMIF('21'!$B:$B,$D256,'21'!$L:$L)),0,SUMIF('21'!$B:$B,$D256,'21'!$L:$L)))))</f>
        <v/>
      </c>
      <c r="AA256" s="36" t="str">
        <f>IF($D256="","",(IF($C256="","",IF(ISNA(SUMIF('22'!$V:$V,$C256,'22'!$AB:$AB)),0,SUMIF('22'!$V:$V,$C256,'22'!$AB:$AB)))-IF($D256="","",IF(ISNA(SUMIF('22'!$B:$B,$D256,'22'!$L:$L)),0,SUMIF('22'!$B:$B,$D256,'22'!$L:$L)))))</f>
        <v/>
      </c>
      <c r="AB256" s="36" t="str">
        <f>IF($D256="","",(IF($C256="","",IF(ISNA(SUMIF('23'!$V:$V,$C256,'23'!$AB:$AB)),0,SUMIF('23'!$V:$V,$C256,'23'!$AB:$AB)))-IF($D256="","",IF(ISNA(SUMIF('23'!$B:$B,$D256,'23'!$L:$L)),0,SUMIF('23'!$B:$B,$D256,'23'!$L:$L)))))</f>
        <v/>
      </c>
      <c r="AC256" s="36" t="str">
        <f>IF($D256="","",(IF($C256="","",IF(ISNA(SUMIF('24'!$V:$V,$C256,'24'!$AB:$AB)),0,SUMIF('24'!$V:$V,$C256,'24'!$AB:$AB)))-IF($D256="","",IF(ISNA(SUMIF('24'!$B:$B,$D256,'24'!$L:$L)),0,SUMIF('24'!$B:$B,$D256,'24'!$L:$L)))))</f>
        <v/>
      </c>
      <c r="AD256" s="36" t="str">
        <f>IF($D256="","",(IF($C256="","",IF(ISNA(SUMIF('25'!$V:$V,$C256,'25'!$AB:$AB)),0,SUMIF('25'!$V:$V,$C256,'25'!$AB:$AB)))-IF($D256="","",IF(ISNA(SUMIF('25'!$B:$B,$D256,'25'!$L:$L)),0,SUMIF('25'!$B:$B,$D256,'25'!$L:$L)))))</f>
        <v/>
      </c>
      <c r="AE256" s="36" t="str">
        <f>IF($D256="","",(IF($C256="","",IF(ISNA(SUMIF('26'!$V:$V,$C256,'26'!$AB:$AB)),0,SUMIF('26'!$V:$V,$C256,'26'!$AB:$AB)))-IF($D256="","",IF(ISNA(SUMIF('26'!$B:$B,$D256,'26'!$L:$L)),0,SUMIF('26'!$B:$B,$D256,'26'!$L:$L)))))</f>
        <v/>
      </c>
      <c r="AF256" s="36" t="str">
        <f>IF($D256="","",(IF($C256="","",IF(ISNA(SUMIF('27'!$V:$V,$C256,'27'!$AB:$AB)),0,SUMIF('27'!$V:$V,$C256,'27'!$AB:$AB)))-IF($D256="","",IF(ISNA(SUMIF('27'!$B:$B,$D256,'27'!$L:$L)),0,SUMIF('27'!$B:$B,$D256,'27'!$L:$L)))))</f>
        <v/>
      </c>
      <c r="AG256" s="36" t="str">
        <f>IF($D256="","",(IF($C256="","",IF(ISNA(SUMIF('28'!$V:$V,$C256,'28'!$AB:$AB)),0,SUMIF('28'!$V:$V,$C256,'28'!$AB:$AB)))-IF($D256="","",IF(ISNA(SUMIF('28'!$B:$B,$D256,'28'!$L:$L)),0,SUMIF('28'!$B:$B,$D256,'28'!$L:$L)))))</f>
        <v/>
      </c>
      <c r="AH256" s="36" t="str">
        <f>IF($D256="","",(IF($C256="","",IF(ISNA(SUMIF('29'!$V:$V,$C256,'29'!$AB:$AB)),0,SUMIF('29'!$V:$V,$C256,'29'!$AB:$AB)))-IF($D256="","",IF(ISNA(SUMIF('29'!$B:$B,$D256,'29'!$L:$L)),0,SUMIF('29'!$B:$B,$D256,'29'!$L:$L)))))</f>
        <v/>
      </c>
      <c r="AI256" s="36" t="str">
        <f>IF($D256="","",(IF($C256="","",IF(ISNA(SUMIF('30'!$V:$V,$C256,'30'!$AB:$AB)),0,SUMIF('30'!$V:$V,$C256,'30'!$AB:$AB)))-IF($D256="","",IF(ISNA(SUMIF('30'!$B:$B,$D256,'30'!$L:$L)),0,SUMIF('30'!$B:$B,$D256,'30'!$L:$L)))))</f>
        <v/>
      </c>
      <c r="AJ256" s="36" t="str">
        <f>IF($D256="","",(IF($C256="","",IF(ISNA(SUMIF('31'!$V:$V,$C256,'31'!$AB:$AB)),0,SUMIF('31'!$V:$V,$C256,'31'!$AB:$AB)))-IF($D256="","",IF(ISNA(SUMIF('31'!$B:$B,$D256,'31'!$L:$L)),0,SUMIF('31'!$B:$B,$D256,'31'!$L:$L)))))</f>
        <v/>
      </c>
      <c r="AK256" s="37" t="str">
        <f t="shared" si="14"/>
        <v/>
      </c>
      <c r="AL256" s="33" t="str">
        <f t="shared" si="15"/>
        <v/>
      </c>
    </row>
    <row r="257" spans="1:38" ht="17.399999999999999" hidden="1">
      <c r="A257" s="20">
        <v>39</v>
      </c>
      <c r="C257" s="41" t="str">
        <f>IF(D257="","",VLOOKUP('CUADRO GENERADO'!D257,'BASE DATOS CONDUCTORES'!B:C,2,FALSE))</f>
        <v/>
      </c>
      <c r="D257" s="30" t="str">
        <f>IFERROR(VLOOKUP(A257,'BASE DATOS CONDUCTORES'!$Z$4:$AB$1001,3,FALSE),"")</f>
        <v/>
      </c>
      <c r="E257" s="36" t="str">
        <f>IF(ISNA(VLOOKUP(D257,SALDOS!B:C,2,FALSE)),"",VLOOKUP(D257,SALDOS!B:C,2,FALSE))</f>
        <v/>
      </c>
      <c r="F257" s="36" t="str">
        <f>IF($D257="","",(IF($C257="","",IF(ISNA(SUMIF('1'!$V:$V,$C257,'1'!$AB:$AB)),0,SUMIF('1'!$V:$V,$C257,'1'!$AB:$AB)))-IF($D257="","",IF(ISNA(SUMIF('1'!$B:$B,$D257,'1'!$L:$L)),0,SUMIF('1'!$B:$B,$D257,'1'!$L:$L)))))</f>
        <v/>
      </c>
      <c r="G257" s="36" t="str">
        <f>IF($D257="","",(IF($C257="","",IF(ISNA(SUMIF('2'!$V:$V,$C257,'2'!$AB:$AB)),0,SUMIF('2'!$V:$V,$C257,'2'!$AB:$AB)))-IF($D257="","",IF(ISNA(SUMIF('2'!$B:$B,$D257,'2'!$L:$L)),0,SUMIF('2'!$B:$B,$D257,'2'!$L:$L)))))</f>
        <v/>
      </c>
      <c r="H257" s="36" t="str">
        <f>IF($D257="","",(IF($C257="","",IF(ISNA(SUMIF('3'!$V:$V,$C257,'3'!$AB:$AB)),0,SUMIF('3'!$V:$V,$C257,'3'!$AB:$AB)))-IF($D257="","",IF(ISNA(SUMIF('3'!$B:$B,$D257,'3'!$L:$L)),0,SUMIF('3'!$B:$B,$D257,'3'!$L:$L)))))</f>
        <v/>
      </c>
      <c r="I257" s="36" t="str">
        <f>IF($D257="","",(IF($C257="","",IF(ISNA(SUMIF('4'!$V:$V,$C257,'4'!$AB:$AB)),0,SUMIF('4'!$V:$V,$C257,'4'!$AB:$AB)))-IF($D257="","",IF(ISNA(SUMIF('4'!$B:$B,$D257,'4'!$L:$L)),0,SUMIF('4'!$B:$B,$D257,'4'!$L:$L)))))</f>
        <v/>
      </c>
      <c r="J257" s="36" t="str">
        <f>IF($D257="","",(IF($C257="","",IF(ISNA(SUMIF('5'!$V:$V,$C257,'5'!$AB:$AB)),0,SUMIF('5'!$V:$V,$C257,'5'!$AB:$AB)))-IF($D257="","",IF(ISNA(SUMIF('5'!$B:$B,$D257,'5'!$L:$L)),0,SUMIF('5'!$B:$B,$D257,'5'!$L:$L)))))</f>
        <v/>
      </c>
      <c r="K257" s="36" t="str">
        <f>IF($D257="","",(IF($C257="","",IF(ISNA(SUMIF('6'!$V:$V,$C257,'6'!$AB:$AB)),0,SUMIF('6'!$V:$V,$C257,'6'!$AB:$AB)))-IF($D257="","",IF(ISNA(SUMIF('6'!$B:$B,$D257,'6'!$L:$L)),0,SUMIF('6'!$B:$B,$D257,'6'!$L:$L)))))</f>
        <v/>
      </c>
      <c r="L257" s="36" t="str">
        <f>IF($D257="","",(IF($C257="","",IF(ISNA(SUMIF('7'!$V:$V,$C257,'7'!$AB:$AB)),0,SUMIF('7'!$V:$V,$C257,'7'!$AB:$AB)))-IF($D257="","",IF(ISNA(SUMIF('7'!$B:$B,$D257,'7'!$L:$L)),0,SUMIF('7'!$B:$B,$D257,'7'!$L:$L)))))</f>
        <v/>
      </c>
      <c r="M257" s="36" t="str">
        <f>IF($D257="","",(IF($C257="","",IF(ISNA(SUMIF('8'!$V:$V,$C257,'8'!$AB:$AB)),0,SUMIF('8'!$V:$V,$C257,'8'!$AB:$AB)))-IF($D257="","",IF(ISNA(SUMIF('8'!$B:$B,$D257,'8'!$L:$L)),0,SUMIF('8'!$B:$B,$D257,'8'!$L:$L)))))</f>
        <v/>
      </c>
      <c r="N257" s="36" t="str">
        <f>IF($D257="","",(IF($C257="","",IF(ISNA(SUMIF('9'!$V:$V,$C257,'9'!$AB:$AB)),0,SUMIF('9'!$V:$V,$C257,'9'!$AB:$AB)))-IF($D257="","",IF(ISNA(SUMIF('9'!$B:$B,$D257,'9'!$L:$L)),0,SUMIF('9'!$B:$B,$D257,'9'!$L:$L)))))</f>
        <v/>
      </c>
      <c r="O257" s="36" t="str">
        <f>IF($D257="","",(IF($C257="","",IF(ISNA(SUMIF('10'!$V:$V,$C257,'10'!$AB:$AB)),0,SUMIF('10'!$V:$V,$C257,'10'!$AB:$AB)))-IF($D257="","",IF(ISNA(SUMIF('10'!$B:$B,$D257,'10'!$L:$L)),0,SUMIF('10'!$B:$B,$D257,'10'!$L:$L)))))</f>
        <v/>
      </c>
      <c r="P257" s="36" t="str">
        <f>IF($D257="","",(IF($C257="","",IF(ISNA(SUMIF('11'!$V:$V,$C257,'11'!$AB:$AB)),0,SUMIF('11'!$V:$V,$C257,'11'!$AB:$AB)))-IF($D257="","",IF(ISNA(SUMIF('11'!$B:$B,$D257,'11'!$L:$L)),0,SUMIF('11'!$B:$B,$D257,'11'!$L:$L)))))</f>
        <v/>
      </c>
      <c r="Q257" s="36" t="str">
        <f>IF($D257="","",(IF($C257="","",IF(ISNA(SUMIF('12'!$V:$V,$C257,'12'!$AB:$AB)),0,SUMIF('12'!$V:$V,$C257,'12'!$AB:$AB)))-IF($D257="","",IF(ISNA(SUMIF('12'!$B:$B,$D257,'12'!$L:$L)),0,SUMIF('12'!$B:$B,$D257,'12'!$L:$L)))))</f>
        <v/>
      </c>
      <c r="R257" s="36" t="str">
        <f>IF($D257="","",(IF($C257="","",IF(ISNA(SUMIF('13'!$V:$V,$C257,'13'!$AB:$AB)),0,SUMIF('13'!$V:$V,$C257,'13'!$AB:$AB)))-IF($D257="","",IF(ISNA(SUMIF('13'!$B:$B,$D257,'13'!$L:$L)),0,SUMIF('13'!$B:$B,$D257,'13'!$L:$L)))))</f>
        <v/>
      </c>
      <c r="S257" s="36" t="str">
        <f>IF($D257="","",(IF($C257="","",IF(ISNA(SUMIF('14'!$V:$V,$C257,'14'!$AB:$AB)),0,SUMIF('14'!$V:$V,$C257,'14'!$AB:$AB)))-IF($D257="","",IF(ISNA(SUMIF('14'!$B:$B,$D257,'14'!$L:$L)),0,SUMIF('14'!$B:$B,$D257,'14'!$L:$L)))))</f>
        <v/>
      </c>
      <c r="T257" s="36" t="str">
        <f>IF($D257="","",(IF($C257="","",IF(ISNA(SUMIF('15'!$V:$V,$C257,'15'!$AB:$AB)),0,SUMIF('15'!$V:$V,$C257,'15'!$AB:$AB)))-IF($D257="","",IF(ISNA(SUMIF('15'!$B:$B,$D257,'15'!$L:$L)),0,SUMIF('15'!$B:$B,$D257,'15'!$L:$L)))))</f>
        <v/>
      </c>
      <c r="U257" s="36" t="str">
        <f>IF($D257="","",(IF($C257="","",IF(ISNA(SUMIF('16'!$V:$V,$C257,'16'!$AB:$AB)),0,SUMIF('16'!$V:$V,$C257,'16'!$AB:$AB)))-IF($D257="","",IF(ISNA(SUMIF('16'!$B:$B,$D257,'16'!$L:$L)),0,SUMIF('16'!$B:$B,$D257,'16'!$L:$L)))))</f>
        <v/>
      </c>
      <c r="V257" s="36" t="str">
        <f>IF($D257="","",(IF($C257="","",IF(ISNA(SUMIF('17'!$V:$V,$C257,'17'!$AB:$AB)),0,SUMIF('17'!$V:$V,$C257,'17'!$AB:$AB)))-IF($D257="","",IF(ISNA(SUMIF('17'!$B:$B,$D257,'17'!$L:$L)),0,SUMIF('17'!$B:$B,$D257,'17'!$L:$L)))))</f>
        <v/>
      </c>
      <c r="W257" s="36" t="str">
        <f>IF($D257="","",(IF($C257="","",IF(ISNA(SUMIF('18'!$V:$V,$C257,'18'!$AB:$AB)),0,SUMIF('18'!$V:$V,$C257,'18'!$AB:$AB)))-IF($D257="","",IF(ISNA(SUMIF('18'!$B:$B,$D257,'18'!$L:$L)),0,SUMIF('18'!$B:$B,$D257,'18'!$L:$L)))))</f>
        <v/>
      </c>
      <c r="X257" s="36" t="str">
        <f>IF($D257="","",(IF($C257="","",IF(ISNA(SUMIF('19'!$V:$V,$C257,'19'!$AB:$AB)),0,SUMIF('19'!$V:$V,$C257,'19'!$AB:$AB)))-IF($D257="","",IF(ISNA(SUMIF('19'!$B:$B,$D257,'19'!$L:$L)),0,SUMIF('19'!$B:$B,$D257,'19'!$L:$L)))))</f>
        <v/>
      </c>
      <c r="Y257" s="36" t="str">
        <f>IF($D257="","",(IF($C257="","",IF(ISNA(SUMIF('20'!$V:$V,$C257,'20'!$AB:$AB)),0,SUMIF('20'!$V:$V,$C257,'20'!$AB:$AB)))-IF($D257="","",IF(ISNA(SUMIF('20'!$B:$B,$D257,'20'!$L:$L)),0,SUMIF('20'!$B:$B,$D257,'20'!$L:$L)))))</f>
        <v/>
      </c>
      <c r="Z257" s="36" t="str">
        <f>IF($D257="","",(IF($C257="","",IF(ISNA(SUMIF('21'!$V:$V,$C257,'21'!$AB:$AB)),0,SUMIF('21'!$V:$V,$C257,'21'!$AB:$AB)))-IF($D257="","",IF(ISNA(SUMIF('21'!$B:$B,$D257,'21'!$L:$L)),0,SUMIF('21'!$B:$B,$D257,'21'!$L:$L)))))</f>
        <v/>
      </c>
      <c r="AA257" s="36" t="str">
        <f>IF($D257="","",(IF($C257="","",IF(ISNA(SUMIF('22'!$V:$V,$C257,'22'!$AB:$AB)),0,SUMIF('22'!$V:$V,$C257,'22'!$AB:$AB)))-IF($D257="","",IF(ISNA(SUMIF('22'!$B:$B,$D257,'22'!$L:$L)),0,SUMIF('22'!$B:$B,$D257,'22'!$L:$L)))))</f>
        <v/>
      </c>
      <c r="AB257" s="36" t="str">
        <f>IF($D257="","",(IF($C257="","",IF(ISNA(SUMIF('23'!$V:$V,$C257,'23'!$AB:$AB)),0,SUMIF('23'!$V:$V,$C257,'23'!$AB:$AB)))-IF($D257="","",IF(ISNA(SUMIF('23'!$B:$B,$D257,'23'!$L:$L)),0,SUMIF('23'!$B:$B,$D257,'23'!$L:$L)))))</f>
        <v/>
      </c>
      <c r="AC257" s="36" t="str">
        <f>IF($D257="","",(IF($C257="","",IF(ISNA(SUMIF('24'!$V:$V,$C257,'24'!$AB:$AB)),0,SUMIF('24'!$V:$V,$C257,'24'!$AB:$AB)))-IF($D257="","",IF(ISNA(SUMIF('24'!$B:$B,$D257,'24'!$L:$L)),0,SUMIF('24'!$B:$B,$D257,'24'!$L:$L)))))</f>
        <v/>
      </c>
      <c r="AD257" s="36" t="str">
        <f>IF($D257="","",(IF($C257="","",IF(ISNA(SUMIF('25'!$V:$V,$C257,'25'!$AB:$AB)),0,SUMIF('25'!$V:$V,$C257,'25'!$AB:$AB)))-IF($D257="","",IF(ISNA(SUMIF('25'!$B:$B,$D257,'25'!$L:$L)),0,SUMIF('25'!$B:$B,$D257,'25'!$L:$L)))))</f>
        <v/>
      </c>
      <c r="AE257" s="36" t="str">
        <f>IF($D257="","",(IF($C257="","",IF(ISNA(SUMIF('26'!$V:$V,$C257,'26'!$AB:$AB)),0,SUMIF('26'!$V:$V,$C257,'26'!$AB:$AB)))-IF($D257="","",IF(ISNA(SUMIF('26'!$B:$B,$D257,'26'!$L:$L)),0,SUMIF('26'!$B:$B,$D257,'26'!$L:$L)))))</f>
        <v/>
      </c>
      <c r="AF257" s="36" t="str">
        <f>IF($D257="","",(IF($C257="","",IF(ISNA(SUMIF('27'!$V:$V,$C257,'27'!$AB:$AB)),0,SUMIF('27'!$V:$V,$C257,'27'!$AB:$AB)))-IF($D257="","",IF(ISNA(SUMIF('27'!$B:$B,$D257,'27'!$L:$L)),0,SUMIF('27'!$B:$B,$D257,'27'!$L:$L)))))</f>
        <v/>
      </c>
      <c r="AG257" s="36" t="str">
        <f>IF($D257="","",(IF($C257="","",IF(ISNA(SUMIF('28'!$V:$V,$C257,'28'!$AB:$AB)),0,SUMIF('28'!$V:$V,$C257,'28'!$AB:$AB)))-IF($D257="","",IF(ISNA(SUMIF('28'!$B:$B,$D257,'28'!$L:$L)),0,SUMIF('28'!$B:$B,$D257,'28'!$L:$L)))))</f>
        <v/>
      </c>
      <c r="AH257" s="36" t="str">
        <f>IF($D257="","",(IF($C257="","",IF(ISNA(SUMIF('29'!$V:$V,$C257,'29'!$AB:$AB)),0,SUMIF('29'!$V:$V,$C257,'29'!$AB:$AB)))-IF($D257="","",IF(ISNA(SUMIF('29'!$B:$B,$D257,'29'!$L:$L)),0,SUMIF('29'!$B:$B,$D257,'29'!$L:$L)))))</f>
        <v/>
      </c>
      <c r="AI257" s="36" t="str">
        <f>IF($D257="","",(IF($C257="","",IF(ISNA(SUMIF('30'!$V:$V,$C257,'30'!$AB:$AB)),0,SUMIF('30'!$V:$V,$C257,'30'!$AB:$AB)))-IF($D257="","",IF(ISNA(SUMIF('30'!$B:$B,$D257,'30'!$L:$L)),0,SUMIF('30'!$B:$B,$D257,'30'!$L:$L)))))</f>
        <v/>
      </c>
      <c r="AJ257" s="36" t="str">
        <f>IF($D257="","",(IF($C257="","",IF(ISNA(SUMIF('31'!$V:$V,$C257,'31'!$AB:$AB)),0,SUMIF('31'!$V:$V,$C257,'31'!$AB:$AB)))-IF($D257="","",IF(ISNA(SUMIF('31'!$B:$B,$D257,'31'!$L:$L)),0,SUMIF('31'!$B:$B,$D257,'31'!$L:$L)))))</f>
        <v/>
      </c>
      <c r="AK257" s="37" t="str">
        <f t="shared" si="14"/>
        <v/>
      </c>
      <c r="AL257" s="33" t="str">
        <f t="shared" si="15"/>
        <v/>
      </c>
    </row>
    <row r="258" spans="1:38" ht="17.399999999999999" hidden="1">
      <c r="A258" s="20">
        <v>40</v>
      </c>
      <c r="C258" s="41" t="str">
        <f>IF(D258="","",VLOOKUP('CUADRO GENERADO'!D258,'BASE DATOS CONDUCTORES'!B:C,2,FALSE))</f>
        <v/>
      </c>
      <c r="D258" s="30" t="str">
        <f>IFERROR(VLOOKUP(A258,'BASE DATOS CONDUCTORES'!$Z$4:$AB$1001,3,FALSE),"")</f>
        <v/>
      </c>
      <c r="E258" s="36" t="str">
        <f>IF(ISNA(VLOOKUP(D258,SALDOS!B:C,2,FALSE)),"",VLOOKUP(D258,SALDOS!B:C,2,FALSE))</f>
        <v/>
      </c>
      <c r="F258" s="36" t="str">
        <f>IF($D258="","",(IF($C258="","",IF(ISNA(SUMIF('1'!$V:$V,$C258,'1'!$AB:$AB)),0,SUMIF('1'!$V:$V,$C258,'1'!$AB:$AB)))-IF($D258="","",IF(ISNA(SUMIF('1'!$B:$B,$D258,'1'!$L:$L)),0,SUMIF('1'!$B:$B,$D258,'1'!$L:$L)))))</f>
        <v/>
      </c>
      <c r="G258" s="36" t="str">
        <f>IF($D258="","",(IF($C258="","",IF(ISNA(SUMIF('2'!$V:$V,$C258,'2'!$AB:$AB)),0,SUMIF('2'!$V:$V,$C258,'2'!$AB:$AB)))-IF($D258="","",IF(ISNA(SUMIF('2'!$B:$B,$D258,'2'!$L:$L)),0,SUMIF('2'!$B:$B,$D258,'2'!$L:$L)))))</f>
        <v/>
      </c>
      <c r="H258" s="36" t="str">
        <f>IF($D258="","",(IF($C258="","",IF(ISNA(SUMIF('3'!$V:$V,$C258,'3'!$AB:$AB)),0,SUMIF('3'!$V:$V,$C258,'3'!$AB:$AB)))-IF($D258="","",IF(ISNA(SUMIF('3'!$B:$B,$D258,'3'!$L:$L)),0,SUMIF('3'!$B:$B,$D258,'3'!$L:$L)))))</f>
        <v/>
      </c>
      <c r="I258" s="36" t="str">
        <f>IF($D258="","",(IF($C258="","",IF(ISNA(SUMIF('4'!$V:$V,$C258,'4'!$AB:$AB)),0,SUMIF('4'!$V:$V,$C258,'4'!$AB:$AB)))-IF($D258="","",IF(ISNA(SUMIF('4'!$B:$B,$D258,'4'!$L:$L)),0,SUMIF('4'!$B:$B,$D258,'4'!$L:$L)))))</f>
        <v/>
      </c>
      <c r="J258" s="36" t="str">
        <f>IF($D258="","",(IF($C258="","",IF(ISNA(SUMIF('5'!$V:$V,$C258,'5'!$AB:$AB)),0,SUMIF('5'!$V:$V,$C258,'5'!$AB:$AB)))-IF($D258="","",IF(ISNA(SUMIF('5'!$B:$B,$D258,'5'!$L:$L)),0,SUMIF('5'!$B:$B,$D258,'5'!$L:$L)))))</f>
        <v/>
      </c>
      <c r="K258" s="36" t="str">
        <f>IF($D258="","",(IF($C258="","",IF(ISNA(SUMIF('6'!$V:$V,$C258,'6'!$AB:$AB)),0,SUMIF('6'!$V:$V,$C258,'6'!$AB:$AB)))-IF($D258="","",IF(ISNA(SUMIF('6'!$B:$B,$D258,'6'!$L:$L)),0,SUMIF('6'!$B:$B,$D258,'6'!$L:$L)))))</f>
        <v/>
      </c>
      <c r="L258" s="36" t="str">
        <f>IF($D258="","",(IF($C258="","",IF(ISNA(SUMIF('7'!$V:$V,$C258,'7'!$AB:$AB)),0,SUMIF('7'!$V:$V,$C258,'7'!$AB:$AB)))-IF($D258="","",IF(ISNA(SUMIF('7'!$B:$B,$D258,'7'!$L:$L)),0,SUMIF('7'!$B:$B,$D258,'7'!$L:$L)))))</f>
        <v/>
      </c>
      <c r="M258" s="36" t="str">
        <f>IF($D258="","",(IF($C258="","",IF(ISNA(SUMIF('8'!$V:$V,$C258,'8'!$AB:$AB)),0,SUMIF('8'!$V:$V,$C258,'8'!$AB:$AB)))-IF($D258="","",IF(ISNA(SUMIF('8'!$B:$B,$D258,'8'!$L:$L)),0,SUMIF('8'!$B:$B,$D258,'8'!$L:$L)))))</f>
        <v/>
      </c>
      <c r="N258" s="36" t="str">
        <f>IF($D258="","",(IF($C258="","",IF(ISNA(SUMIF('9'!$V:$V,$C258,'9'!$AB:$AB)),0,SUMIF('9'!$V:$V,$C258,'9'!$AB:$AB)))-IF($D258="","",IF(ISNA(SUMIF('9'!$B:$B,$D258,'9'!$L:$L)),0,SUMIF('9'!$B:$B,$D258,'9'!$L:$L)))))</f>
        <v/>
      </c>
      <c r="O258" s="36" t="str">
        <f>IF($D258="","",(IF($C258="","",IF(ISNA(SUMIF('10'!$V:$V,$C258,'10'!$AB:$AB)),0,SUMIF('10'!$V:$V,$C258,'10'!$AB:$AB)))-IF($D258="","",IF(ISNA(SUMIF('10'!$B:$B,$D258,'10'!$L:$L)),0,SUMIF('10'!$B:$B,$D258,'10'!$L:$L)))))</f>
        <v/>
      </c>
      <c r="P258" s="36" t="str">
        <f>IF($D258="","",(IF($C258="","",IF(ISNA(SUMIF('11'!$V:$V,$C258,'11'!$AB:$AB)),0,SUMIF('11'!$V:$V,$C258,'11'!$AB:$AB)))-IF($D258="","",IF(ISNA(SUMIF('11'!$B:$B,$D258,'11'!$L:$L)),0,SUMIF('11'!$B:$B,$D258,'11'!$L:$L)))))</f>
        <v/>
      </c>
      <c r="Q258" s="36" t="str">
        <f>IF($D258="","",(IF($C258="","",IF(ISNA(SUMIF('12'!$V:$V,$C258,'12'!$AB:$AB)),0,SUMIF('12'!$V:$V,$C258,'12'!$AB:$AB)))-IF($D258="","",IF(ISNA(SUMIF('12'!$B:$B,$D258,'12'!$L:$L)),0,SUMIF('12'!$B:$B,$D258,'12'!$L:$L)))))</f>
        <v/>
      </c>
      <c r="R258" s="36" t="str">
        <f>IF($D258="","",(IF($C258="","",IF(ISNA(SUMIF('13'!$V:$V,$C258,'13'!$AB:$AB)),0,SUMIF('13'!$V:$V,$C258,'13'!$AB:$AB)))-IF($D258="","",IF(ISNA(SUMIF('13'!$B:$B,$D258,'13'!$L:$L)),0,SUMIF('13'!$B:$B,$D258,'13'!$L:$L)))))</f>
        <v/>
      </c>
      <c r="S258" s="36" t="str">
        <f>IF($D258="","",(IF($C258="","",IF(ISNA(SUMIF('14'!$V:$V,$C258,'14'!$AB:$AB)),0,SUMIF('14'!$V:$V,$C258,'14'!$AB:$AB)))-IF($D258="","",IF(ISNA(SUMIF('14'!$B:$B,$D258,'14'!$L:$L)),0,SUMIF('14'!$B:$B,$D258,'14'!$L:$L)))))</f>
        <v/>
      </c>
      <c r="T258" s="36" t="str">
        <f>IF($D258="","",(IF($C258="","",IF(ISNA(SUMIF('15'!$V:$V,$C258,'15'!$AB:$AB)),0,SUMIF('15'!$V:$V,$C258,'15'!$AB:$AB)))-IF($D258="","",IF(ISNA(SUMIF('15'!$B:$B,$D258,'15'!$L:$L)),0,SUMIF('15'!$B:$B,$D258,'15'!$L:$L)))))</f>
        <v/>
      </c>
      <c r="U258" s="36" t="str">
        <f>IF($D258="","",(IF($C258="","",IF(ISNA(SUMIF('16'!$V:$V,$C258,'16'!$AB:$AB)),0,SUMIF('16'!$V:$V,$C258,'16'!$AB:$AB)))-IF($D258="","",IF(ISNA(SUMIF('16'!$B:$B,$D258,'16'!$L:$L)),0,SUMIF('16'!$B:$B,$D258,'16'!$L:$L)))))</f>
        <v/>
      </c>
      <c r="V258" s="36" t="str">
        <f>IF($D258="","",(IF($C258="","",IF(ISNA(SUMIF('17'!$V:$V,$C258,'17'!$AB:$AB)),0,SUMIF('17'!$V:$V,$C258,'17'!$AB:$AB)))-IF($D258="","",IF(ISNA(SUMIF('17'!$B:$B,$D258,'17'!$L:$L)),0,SUMIF('17'!$B:$B,$D258,'17'!$L:$L)))))</f>
        <v/>
      </c>
      <c r="W258" s="36" t="str">
        <f>IF($D258="","",(IF($C258="","",IF(ISNA(SUMIF('18'!$V:$V,$C258,'18'!$AB:$AB)),0,SUMIF('18'!$V:$V,$C258,'18'!$AB:$AB)))-IF($D258="","",IF(ISNA(SUMIF('18'!$B:$B,$D258,'18'!$L:$L)),0,SUMIF('18'!$B:$B,$D258,'18'!$L:$L)))))</f>
        <v/>
      </c>
      <c r="X258" s="36" t="str">
        <f>IF($D258="","",(IF($C258="","",IF(ISNA(SUMIF('19'!$V:$V,$C258,'19'!$AB:$AB)),0,SUMIF('19'!$V:$V,$C258,'19'!$AB:$AB)))-IF($D258="","",IF(ISNA(SUMIF('19'!$B:$B,$D258,'19'!$L:$L)),0,SUMIF('19'!$B:$B,$D258,'19'!$L:$L)))))</f>
        <v/>
      </c>
      <c r="Y258" s="36" t="str">
        <f>IF($D258="","",(IF($C258="","",IF(ISNA(SUMIF('20'!$V:$V,$C258,'20'!$AB:$AB)),0,SUMIF('20'!$V:$V,$C258,'20'!$AB:$AB)))-IF($D258="","",IF(ISNA(SUMIF('20'!$B:$B,$D258,'20'!$L:$L)),0,SUMIF('20'!$B:$B,$D258,'20'!$L:$L)))))</f>
        <v/>
      </c>
      <c r="Z258" s="36" t="str">
        <f>IF($D258="","",(IF($C258="","",IF(ISNA(SUMIF('21'!$V:$V,$C258,'21'!$AB:$AB)),0,SUMIF('21'!$V:$V,$C258,'21'!$AB:$AB)))-IF($D258="","",IF(ISNA(SUMIF('21'!$B:$B,$D258,'21'!$L:$L)),0,SUMIF('21'!$B:$B,$D258,'21'!$L:$L)))))</f>
        <v/>
      </c>
      <c r="AA258" s="36" t="str">
        <f>IF($D258="","",(IF($C258="","",IF(ISNA(SUMIF('22'!$V:$V,$C258,'22'!$AB:$AB)),0,SUMIF('22'!$V:$V,$C258,'22'!$AB:$AB)))-IF($D258="","",IF(ISNA(SUMIF('22'!$B:$B,$D258,'22'!$L:$L)),0,SUMIF('22'!$B:$B,$D258,'22'!$L:$L)))))</f>
        <v/>
      </c>
      <c r="AB258" s="36" t="str">
        <f>IF($D258="","",(IF($C258="","",IF(ISNA(SUMIF('23'!$V:$V,$C258,'23'!$AB:$AB)),0,SUMIF('23'!$V:$V,$C258,'23'!$AB:$AB)))-IF($D258="","",IF(ISNA(SUMIF('23'!$B:$B,$D258,'23'!$L:$L)),0,SUMIF('23'!$B:$B,$D258,'23'!$L:$L)))))</f>
        <v/>
      </c>
      <c r="AC258" s="36" t="str">
        <f>IF($D258="","",(IF($C258="","",IF(ISNA(SUMIF('24'!$V:$V,$C258,'24'!$AB:$AB)),0,SUMIF('24'!$V:$V,$C258,'24'!$AB:$AB)))-IF($D258="","",IF(ISNA(SUMIF('24'!$B:$B,$D258,'24'!$L:$L)),0,SUMIF('24'!$B:$B,$D258,'24'!$L:$L)))))</f>
        <v/>
      </c>
      <c r="AD258" s="36" t="str">
        <f>IF($D258="","",(IF($C258="","",IF(ISNA(SUMIF('25'!$V:$V,$C258,'25'!$AB:$AB)),0,SUMIF('25'!$V:$V,$C258,'25'!$AB:$AB)))-IF($D258="","",IF(ISNA(SUMIF('25'!$B:$B,$D258,'25'!$L:$L)),0,SUMIF('25'!$B:$B,$D258,'25'!$L:$L)))))</f>
        <v/>
      </c>
      <c r="AE258" s="36" t="str">
        <f>IF($D258="","",(IF($C258="","",IF(ISNA(SUMIF('26'!$V:$V,$C258,'26'!$AB:$AB)),0,SUMIF('26'!$V:$V,$C258,'26'!$AB:$AB)))-IF($D258="","",IF(ISNA(SUMIF('26'!$B:$B,$D258,'26'!$L:$L)),0,SUMIF('26'!$B:$B,$D258,'26'!$L:$L)))))</f>
        <v/>
      </c>
      <c r="AF258" s="36" t="str">
        <f>IF($D258="","",(IF($C258="","",IF(ISNA(SUMIF('27'!$V:$V,$C258,'27'!$AB:$AB)),0,SUMIF('27'!$V:$V,$C258,'27'!$AB:$AB)))-IF($D258="","",IF(ISNA(SUMIF('27'!$B:$B,$D258,'27'!$L:$L)),0,SUMIF('27'!$B:$B,$D258,'27'!$L:$L)))))</f>
        <v/>
      </c>
      <c r="AG258" s="36" t="str">
        <f>IF($D258="","",(IF($C258="","",IF(ISNA(SUMIF('28'!$V:$V,$C258,'28'!$AB:$AB)),0,SUMIF('28'!$V:$V,$C258,'28'!$AB:$AB)))-IF($D258="","",IF(ISNA(SUMIF('28'!$B:$B,$D258,'28'!$L:$L)),0,SUMIF('28'!$B:$B,$D258,'28'!$L:$L)))))</f>
        <v/>
      </c>
      <c r="AH258" s="36" t="str">
        <f>IF($D258="","",(IF($C258="","",IF(ISNA(SUMIF('29'!$V:$V,$C258,'29'!$AB:$AB)),0,SUMIF('29'!$V:$V,$C258,'29'!$AB:$AB)))-IF($D258="","",IF(ISNA(SUMIF('29'!$B:$B,$D258,'29'!$L:$L)),0,SUMIF('29'!$B:$B,$D258,'29'!$L:$L)))))</f>
        <v/>
      </c>
      <c r="AI258" s="36" t="str">
        <f>IF($D258="","",(IF($C258="","",IF(ISNA(SUMIF('30'!$V:$V,$C258,'30'!$AB:$AB)),0,SUMIF('30'!$V:$V,$C258,'30'!$AB:$AB)))-IF($D258="","",IF(ISNA(SUMIF('30'!$B:$B,$D258,'30'!$L:$L)),0,SUMIF('30'!$B:$B,$D258,'30'!$L:$L)))))</f>
        <v/>
      </c>
      <c r="AJ258" s="36" t="str">
        <f>IF($D258="","",(IF($C258="","",IF(ISNA(SUMIF('31'!$V:$V,$C258,'31'!$AB:$AB)),0,SUMIF('31'!$V:$V,$C258,'31'!$AB:$AB)))-IF($D258="","",IF(ISNA(SUMIF('31'!$B:$B,$D258,'31'!$L:$L)),0,SUMIF('31'!$B:$B,$D258,'31'!$L:$L)))))</f>
        <v/>
      </c>
      <c r="AK258" s="37" t="str">
        <f t="shared" si="14"/>
        <v/>
      </c>
      <c r="AL258" s="33" t="str">
        <f t="shared" si="15"/>
        <v/>
      </c>
    </row>
    <row r="259" spans="1:38" ht="17.399999999999999" hidden="1">
      <c r="A259" s="20">
        <v>41</v>
      </c>
      <c r="C259" s="41" t="str">
        <f>IF(D259="","",VLOOKUP('CUADRO GENERADO'!D259,'BASE DATOS CONDUCTORES'!B:C,2,FALSE))</f>
        <v/>
      </c>
      <c r="D259" s="30" t="str">
        <f>IFERROR(VLOOKUP(A259,'BASE DATOS CONDUCTORES'!$Z$4:$AB$1001,3,FALSE),"")</f>
        <v/>
      </c>
      <c r="E259" s="36" t="str">
        <f>IF(ISNA(VLOOKUP(D259,SALDOS!B:C,2,FALSE)),"",VLOOKUP(D259,SALDOS!B:C,2,FALSE))</f>
        <v/>
      </c>
      <c r="F259" s="36" t="str">
        <f>IF($D259="","",(IF($C259="","",IF(ISNA(SUMIF('1'!$V:$V,$C259,'1'!$AB:$AB)),0,SUMIF('1'!$V:$V,$C259,'1'!$AB:$AB)))-IF($D259="","",IF(ISNA(SUMIF('1'!$B:$B,$D259,'1'!$L:$L)),0,SUMIF('1'!$B:$B,$D259,'1'!$L:$L)))))</f>
        <v/>
      </c>
      <c r="G259" s="36" t="str">
        <f>IF($D259="","",(IF($C259="","",IF(ISNA(SUMIF('2'!$V:$V,$C259,'2'!$AB:$AB)),0,SUMIF('2'!$V:$V,$C259,'2'!$AB:$AB)))-IF($D259="","",IF(ISNA(SUMIF('2'!$B:$B,$D259,'2'!$L:$L)),0,SUMIF('2'!$B:$B,$D259,'2'!$L:$L)))))</f>
        <v/>
      </c>
      <c r="H259" s="36" t="str">
        <f>IF($D259="","",(IF($C259="","",IF(ISNA(SUMIF('3'!$V:$V,$C259,'3'!$AB:$AB)),0,SUMIF('3'!$V:$V,$C259,'3'!$AB:$AB)))-IF($D259="","",IF(ISNA(SUMIF('3'!$B:$B,$D259,'3'!$L:$L)),0,SUMIF('3'!$B:$B,$D259,'3'!$L:$L)))))</f>
        <v/>
      </c>
      <c r="I259" s="36" t="str">
        <f>IF($D259="","",(IF($C259="","",IF(ISNA(SUMIF('4'!$V:$V,$C259,'4'!$AB:$AB)),0,SUMIF('4'!$V:$V,$C259,'4'!$AB:$AB)))-IF($D259="","",IF(ISNA(SUMIF('4'!$B:$B,$D259,'4'!$L:$L)),0,SUMIF('4'!$B:$B,$D259,'4'!$L:$L)))))</f>
        <v/>
      </c>
      <c r="J259" s="36" t="str">
        <f>IF($D259="","",(IF($C259="","",IF(ISNA(SUMIF('5'!$V:$V,$C259,'5'!$AB:$AB)),0,SUMIF('5'!$V:$V,$C259,'5'!$AB:$AB)))-IF($D259="","",IF(ISNA(SUMIF('5'!$B:$B,$D259,'5'!$L:$L)),0,SUMIF('5'!$B:$B,$D259,'5'!$L:$L)))))</f>
        <v/>
      </c>
      <c r="K259" s="36" t="str">
        <f>IF($D259="","",(IF($C259="","",IF(ISNA(SUMIF('6'!$V:$V,$C259,'6'!$AB:$AB)),0,SUMIF('6'!$V:$V,$C259,'6'!$AB:$AB)))-IF($D259="","",IF(ISNA(SUMIF('6'!$B:$B,$D259,'6'!$L:$L)),0,SUMIF('6'!$B:$B,$D259,'6'!$L:$L)))))</f>
        <v/>
      </c>
      <c r="L259" s="36" t="str">
        <f>IF($D259="","",(IF($C259="","",IF(ISNA(SUMIF('7'!$V:$V,$C259,'7'!$AB:$AB)),0,SUMIF('7'!$V:$V,$C259,'7'!$AB:$AB)))-IF($D259="","",IF(ISNA(SUMIF('7'!$B:$B,$D259,'7'!$L:$L)),0,SUMIF('7'!$B:$B,$D259,'7'!$L:$L)))))</f>
        <v/>
      </c>
      <c r="M259" s="36" t="str">
        <f>IF($D259="","",(IF($C259="","",IF(ISNA(SUMIF('8'!$V:$V,$C259,'8'!$AB:$AB)),0,SUMIF('8'!$V:$V,$C259,'8'!$AB:$AB)))-IF($D259="","",IF(ISNA(SUMIF('8'!$B:$B,$D259,'8'!$L:$L)),0,SUMIF('8'!$B:$B,$D259,'8'!$L:$L)))))</f>
        <v/>
      </c>
      <c r="N259" s="36" t="str">
        <f>IF($D259="","",(IF($C259="","",IF(ISNA(SUMIF('9'!$V:$V,$C259,'9'!$AB:$AB)),0,SUMIF('9'!$V:$V,$C259,'9'!$AB:$AB)))-IF($D259="","",IF(ISNA(SUMIF('9'!$B:$B,$D259,'9'!$L:$L)),0,SUMIF('9'!$B:$B,$D259,'9'!$L:$L)))))</f>
        <v/>
      </c>
      <c r="O259" s="36" t="str">
        <f>IF($D259="","",(IF($C259="","",IF(ISNA(SUMIF('10'!$V:$V,$C259,'10'!$AB:$AB)),0,SUMIF('10'!$V:$V,$C259,'10'!$AB:$AB)))-IF($D259="","",IF(ISNA(SUMIF('10'!$B:$B,$D259,'10'!$L:$L)),0,SUMIF('10'!$B:$B,$D259,'10'!$L:$L)))))</f>
        <v/>
      </c>
      <c r="P259" s="36" t="str">
        <f>IF($D259="","",(IF($C259="","",IF(ISNA(SUMIF('11'!$V:$V,$C259,'11'!$AB:$AB)),0,SUMIF('11'!$V:$V,$C259,'11'!$AB:$AB)))-IF($D259="","",IF(ISNA(SUMIF('11'!$B:$B,$D259,'11'!$L:$L)),0,SUMIF('11'!$B:$B,$D259,'11'!$L:$L)))))</f>
        <v/>
      </c>
      <c r="Q259" s="36" t="str">
        <f>IF($D259="","",(IF($C259="","",IF(ISNA(SUMIF('12'!$V:$V,$C259,'12'!$AB:$AB)),0,SUMIF('12'!$V:$V,$C259,'12'!$AB:$AB)))-IF($D259="","",IF(ISNA(SUMIF('12'!$B:$B,$D259,'12'!$L:$L)),0,SUMIF('12'!$B:$B,$D259,'12'!$L:$L)))))</f>
        <v/>
      </c>
      <c r="R259" s="36" t="str">
        <f>IF($D259="","",(IF($C259="","",IF(ISNA(SUMIF('13'!$V:$V,$C259,'13'!$AB:$AB)),0,SUMIF('13'!$V:$V,$C259,'13'!$AB:$AB)))-IF($D259="","",IF(ISNA(SUMIF('13'!$B:$B,$D259,'13'!$L:$L)),0,SUMIF('13'!$B:$B,$D259,'13'!$L:$L)))))</f>
        <v/>
      </c>
      <c r="S259" s="36" t="str">
        <f>IF($D259="","",(IF($C259="","",IF(ISNA(SUMIF('14'!$V:$V,$C259,'14'!$AB:$AB)),0,SUMIF('14'!$V:$V,$C259,'14'!$AB:$AB)))-IF($D259="","",IF(ISNA(SUMIF('14'!$B:$B,$D259,'14'!$L:$L)),0,SUMIF('14'!$B:$B,$D259,'14'!$L:$L)))))</f>
        <v/>
      </c>
      <c r="T259" s="36" t="str">
        <f>IF($D259="","",(IF($C259="","",IF(ISNA(SUMIF('15'!$V:$V,$C259,'15'!$AB:$AB)),0,SUMIF('15'!$V:$V,$C259,'15'!$AB:$AB)))-IF($D259="","",IF(ISNA(SUMIF('15'!$B:$B,$D259,'15'!$L:$L)),0,SUMIF('15'!$B:$B,$D259,'15'!$L:$L)))))</f>
        <v/>
      </c>
      <c r="U259" s="36" t="str">
        <f>IF($D259="","",(IF($C259="","",IF(ISNA(SUMIF('16'!$V:$V,$C259,'16'!$AB:$AB)),0,SUMIF('16'!$V:$V,$C259,'16'!$AB:$AB)))-IF($D259="","",IF(ISNA(SUMIF('16'!$B:$B,$D259,'16'!$L:$L)),0,SUMIF('16'!$B:$B,$D259,'16'!$L:$L)))))</f>
        <v/>
      </c>
      <c r="V259" s="36" t="str">
        <f>IF($D259="","",(IF($C259="","",IF(ISNA(SUMIF('17'!$V:$V,$C259,'17'!$AB:$AB)),0,SUMIF('17'!$V:$V,$C259,'17'!$AB:$AB)))-IF($D259="","",IF(ISNA(SUMIF('17'!$B:$B,$D259,'17'!$L:$L)),0,SUMIF('17'!$B:$B,$D259,'17'!$L:$L)))))</f>
        <v/>
      </c>
      <c r="W259" s="36" t="str">
        <f>IF($D259="","",(IF($C259="","",IF(ISNA(SUMIF('18'!$V:$V,$C259,'18'!$AB:$AB)),0,SUMIF('18'!$V:$V,$C259,'18'!$AB:$AB)))-IF($D259="","",IF(ISNA(SUMIF('18'!$B:$B,$D259,'18'!$L:$L)),0,SUMIF('18'!$B:$B,$D259,'18'!$L:$L)))))</f>
        <v/>
      </c>
      <c r="X259" s="36" t="str">
        <f>IF($D259="","",(IF($C259="","",IF(ISNA(SUMIF('19'!$V:$V,$C259,'19'!$AB:$AB)),0,SUMIF('19'!$V:$V,$C259,'19'!$AB:$AB)))-IF($D259="","",IF(ISNA(SUMIF('19'!$B:$B,$D259,'19'!$L:$L)),0,SUMIF('19'!$B:$B,$D259,'19'!$L:$L)))))</f>
        <v/>
      </c>
      <c r="Y259" s="36" t="str">
        <f>IF($D259="","",(IF($C259="","",IF(ISNA(SUMIF('20'!$V:$V,$C259,'20'!$AB:$AB)),0,SUMIF('20'!$V:$V,$C259,'20'!$AB:$AB)))-IF($D259="","",IF(ISNA(SUMIF('20'!$B:$B,$D259,'20'!$L:$L)),0,SUMIF('20'!$B:$B,$D259,'20'!$L:$L)))))</f>
        <v/>
      </c>
      <c r="Z259" s="36" t="str">
        <f>IF($D259="","",(IF($C259="","",IF(ISNA(SUMIF('21'!$V:$V,$C259,'21'!$AB:$AB)),0,SUMIF('21'!$V:$V,$C259,'21'!$AB:$AB)))-IF($D259="","",IF(ISNA(SUMIF('21'!$B:$B,$D259,'21'!$L:$L)),0,SUMIF('21'!$B:$B,$D259,'21'!$L:$L)))))</f>
        <v/>
      </c>
      <c r="AA259" s="36" t="str">
        <f>IF($D259="","",(IF($C259="","",IF(ISNA(SUMIF('22'!$V:$V,$C259,'22'!$AB:$AB)),0,SUMIF('22'!$V:$V,$C259,'22'!$AB:$AB)))-IF($D259="","",IF(ISNA(SUMIF('22'!$B:$B,$D259,'22'!$L:$L)),0,SUMIF('22'!$B:$B,$D259,'22'!$L:$L)))))</f>
        <v/>
      </c>
      <c r="AB259" s="36" t="str">
        <f>IF($D259="","",(IF($C259="","",IF(ISNA(SUMIF('23'!$V:$V,$C259,'23'!$AB:$AB)),0,SUMIF('23'!$V:$V,$C259,'23'!$AB:$AB)))-IF($D259="","",IF(ISNA(SUMIF('23'!$B:$B,$D259,'23'!$L:$L)),0,SUMIF('23'!$B:$B,$D259,'23'!$L:$L)))))</f>
        <v/>
      </c>
      <c r="AC259" s="36" t="str">
        <f>IF($D259="","",(IF($C259="","",IF(ISNA(SUMIF('24'!$V:$V,$C259,'24'!$AB:$AB)),0,SUMIF('24'!$V:$V,$C259,'24'!$AB:$AB)))-IF($D259="","",IF(ISNA(SUMIF('24'!$B:$B,$D259,'24'!$L:$L)),0,SUMIF('24'!$B:$B,$D259,'24'!$L:$L)))))</f>
        <v/>
      </c>
      <c r="AD259" s="36" t="str">
        <f>IF($D259="","",(IF($C259="","",IF(ISNA(SUMIF('25'!$V:$V,$C259,'25'!$AB:$AB)),0,SUMIF('25'!$V:$V,$C259,'25'!$AB:$AB)))-IF($D259="","",IF(ISNA(SUMIF('25'!$B:$B,$D259,'25'!$L:$L)),0,SUMIF('25'!$B:$B,$D259,'25'!$L:$L)))))</f>
        <v/>
      </c>
      <c r="AE259" s="36" t="str">
        <f>IF($D259="","",(IF($C259="","",IF(ISNA(SUMIF('26'!$V:$V,$C259,'26'!$AB:$AB)),0,SUMIF('26'!$V:$V,$C259,'26'!$AB:$AB)))-IF($D259="","",IF(ISNA(SUMIF('26'!$B:$B,$D259,'26'!$L:$L)),0,SUMIF('26'!$B:$B,$D259,'26'!$L:$L)))))</f>
        <v/>
      </c>
      <c r="AF259" s="36" t="str">
        <f>IF($D259="","",(IF($C259="","",IF(ISNA(SUMIF('27'!$V:$V,$C259,'27'!$AB:$AB)),0,SUMIF('27'!$V:$V,$C259,'27'!$AB:$AB)))-IF($D259="","",IF(ISNA(SUMIF('27'!$B:$B,$D259,'27'!$L:$L)),0,SUMIF('27'!$B:$B,$D259,'27'!$L:$L)))))</f>
        <v/>
      </c>
      <c r="AG259" s="36" t="str">
        <f>IF($D259="","",(IF($C259="","",IF(ISNA(SUMIF('28'!$V:$V,$C259,'28'!$AB:$AB)),0,SUMIF('28'!$V:$V,$C259,'28'!$AB:$AB)))-IF($D259="","",IF(ISNA(SUMIF('28'!$B:$B,$D259,'28'!$L:$L)),0,SUMIF('28'!$B:$B,$D259,'28'!$L:$L)))))</f>
        <v/>
      </c>
      <c r="AH259" s="36" t="str">
        <f>IF($D259="","",(IF($C259="","",IF(ISNA(SUMIF('29'!$V:$V,$C259,'29'!$AB:$AB)),0,SUMIF('29'!$V:$V,$C259,'29'!$AB:$AB)))-IF($D259="","",IF(ISNA(SUMIF('29'!$B:$B,$D259,'29'!$L:$L)),0,SUMIF('29'!$B:$B,$D259,'29'!$L:$L)))))</f>
        <v/>
      </c>
      <c r="AI259" s="36" t="str">
        <f>IF($D259="","",(IF($C259="","",IF(ISNA(SUMIF('30'!$V:$V,$C259,'30'!$AB:$AB)),0,SUMIF('30'!$V:$V,$C259,'30'!$AB:$AB)))-IF($D259="","",IF(ISNA(SUMIF('30'!$B:$B,$D259,'30'!$L:$L)),0,SUMIF('30'!$B:$B,$D259,'30'!$L:$L)))))</f>
        <v/>
      </c>
      <c r="AJ259" s="36" t="str">
        <f>IF($D259="","",(IF($C259="","",IF(ISNA(SUMIF('31'!$V:$V,$C259,'31'!$AB:$AB)),0,SUMIF('31'!$V:$V,$C259,'31'!$AB:$AB)))-IF($D259="","",IF(ISNA(SUMIF('31'!$B:$B,$D259,'31'!$L:$L)),0,SUMIF('31'!$B:$B,$D259,'31'!$L:$L)))))</f>
        <v/>
      </c>
      <c r="AK259" s="37" t="str">
        <f t="shared" si="14"/>
        <v/>
      </c>
      <c r="AL259" s="33" t="str">
        <f t="shared" si="15"/>
        <v/>
      </c>
    </row>
    <row r="260" spans="1:38" ht="17.399999999999999" hidden="1">
      <c r="A260" s="20">
        <v>42</v>
      </c>
      <c r="C260" s="41" t="str">
        <f>IF(D260="","",VLOOKUP('CUADRO GENERADO'!D260,'BASE DATOS CONDUCTORES'!B:C,2,FALSE))</f>
        <v/>
      </c>
      <c r="D260" s="30" t="str">
        <f>IFERROR(VLOOKUP(A260,'BASE DATOS CONDUCTORES'!$Z$4:$AB$1001,3,FALSE),"")</f>
        <v/>
      </c>
      <c r="E260" s="36" t="str">
        <f>IF(ISNA(VLOOKUP(D260,SALDOS!B:C,2,FALSE)),"",VLOOKUP(D260,SALDOS!B:C,2,FALSE))</f>
        <v/>
      </c>
      <c r="F260" s="36" t="str">
        <f>IF($D260="","",(IF($C260="","",IF(ISNA(SUMIF('1'!$V:$V,$C260,'1'!$AB:$AB)),0,SUMIF('1'!$V:$V,$C260,'1'!$AB:$AB)))-IF($D260="","",IF(ISNA(SUMIF('1'!$B:$B,$D260,'1'!$L:$L)),0,SUMIF('1'!$B:$B,$D260,'1'!$L:$L)))))</f>
        <v/>
      </c>
      <c r="G260" s="36" t="str">
        <f>IF($D260="","",(IF($C260="","",IF(ISNA(SUMIF('2'!$V:$V,$C260,'2'!$AB:$AB)),0,SUMIF('2'!$V:$V,$C260,'2'!$AB:$AB)))-IF($D260="","",IF(ISNA(SUMIF('2'!$B:$B,$D260,'2'!$L:$L)),0,SUMIF('2'!$B:$B,$D260,'2'!$L:$L)))))</f>
        <v/>
      </c>
      <c r="H260" s="36" t="str">
        <f>IF($D260="","",(IF($C260="","",IF(ISNA(SUMIF('3'!$V:$V,$C260,'3'!$AB:$AB)),0,SUMIF('3'!$V:$V,$C260,'3'!$AB:$AB)))-IF($D260="","",IF(ISNA(SUMIF('3'!$B:$B,$D260,'3'!$L:$L)),0,SUMIF('3'!$B:$B,$D260,'3'!$L:$L)))))</f>
        <v/>
      </c>
      <c r="I260" s="36" t="str">
        <f>IF($D260="","",(IF($C260="","",IF(ISNA(SUMIF('4'!$V:$V,$C260,'4'!$AB:$AB)),0,SUMIF('4'!$V:$V,$C260,'4'!$AB:$AB)))-IF($D260="","",IF(ISNA(SUMIF('4'!$B:$B,$D260,'4'!$L:$L)),0,SUMIF('4'!$B:$B,$D260,'4'!$L:$L)))))</f>
        <v/>
      </c>
      <c r="J260" s="36" t="str">
        <f>IF($D260="","",(IF($C260="","",IF(ISNA(SUMIF('5'!$V:$V,$C260,'5'!$AB:$AB)),0,SUMIF('5'!$V:$V,$C260,'5'!$AB:$AB)))-IF($D260="","",IF(ISNA(SUMIF('5'!$B:$B,$D260,'5'!$L:$L)),0,SUMIF('5'!$B:$B,$D260,'5'!$L:$L)))))</f>
        <v/>
      </c>
      <c r="K260" s="36" t="str">
        <f>IF($D260="","",(IF($C260="","",IF(ISNA(SUMIF('6'!$V:$V,$C260,'6'!$AB:$AB)),0,SUMIF('6'!$V:$V,$C260,'6'!$AB:$AB)))-IF($D260="","",IF(ISNA(SUMIF('6'!$B:$B,$D260,'6'!$L:$L)),0,SUMIF('6'!$B:$B,$D260,'6'!$L:$L)))))</f>
        <v/>
      </c>
      <c r="L260" s="36" t="str">
        <f>IF($D260="","",(IF($C260="","",IF(ISNA(SUMIF('7'!$V:$V,$C260,'7'!$AB:$AB)),0,SUMIF('7'!$V:$V,$C260,'7'!$AB:$AB)))-IF($D260="","",IF(ISNA(SUMIF('7'!$B:$B,$D260,'7'!$L:$L)),0,SUMIF('7'!$B:$B,$D260,'7'!$L:$L)))))</f>
        <v/>
      </c>
      <c r="M260" s="36" t="str">
        <f>IF($D260="","",(IF($C260="","",IF(ISNA(SUMIF('8'!$V:$V,$C260,'8'!$AB:$AB)),0,SUMIF('8'!$V:$V,$C260,'8'!$AB:$AB)))-IF($D260="","",IF(ISNA(SUMIF('8'!$B:$B,$D260,'8'!$L:$L)),0,SUMIF('8'!$B:$B,$D260,'8'!$L:$L)))))</f>
        <v/>
      </c>
      <c r="N260" s="36" t="str">
        <f>IF($D260="","",(IF($C260="","",IF(ISNA(SUMIF('9'!$V:$V,$C260,'9'!$AB:$AB)),0,SUMIF('9'!$V:$V,$C260,'9'!$AB:$AB)))-IF($D260="","",IF(ISNA(SUMIF('9'!$B:$B,$D260,'9'!$L:$L)),0,SUMIF('9'!$B:$B,$D260,'9'!$L:$L)))))</f>
        <v/>
      </c>
      <c r="O260" s="36" t="str">
        <f>IF($D260="","",(IF($C260="","",IF(ISNA(SUMIF('10'!$V:$V,$C260,'10'!$AB:$AB)),0,SUMIF('10'!$V:$V,$C260,'10'!$AB:$AB)))-IF($D260="","",IF(ISNA(SUMIF('10'!$B:$B,$D260,'10'!$L:$L)),0,SUMIF('10'!$B:$B,$D260,'10'!$L:$L)))))</f>
        <v/>
      </c>
      <c r="P260" s="36" t="str">
        <f>IF($D260="","",(IF($C260="","",IF(ISNA(SUMIF('11'!$V:$V,$C260,'11'!$AB:$AB)),0,SUMIF('11'!$V:$V,$C260,'11'!$AB:$AB)))-IF($D260="","",IF(ISNA(SUMIF('11'!$B:$B,$D260,'11'!$L:$L)),0,SUMIF('11'!$B:$B,$D260,'11'!$L:$L)))))</f>
        <v/>
      </c>
      <c r="Q260" s="36" t="str">
        <f>IF($D260="","",(IF($C260="","",IF(ISNA(SUMIF('12'!$V:$V,$C260,'12'!$AB:$AB)),0,SUMIF('12'!$V:$V,$C260,'12'!$AB:$AB)))-IF($D260="","",IF(ISNA(SUMIF('12'!$B:$B,$D260,'12'!$L:$L)),0,SUMIF('12'!$B:$B,$D260,'12'!$L:$L)))))</f>
        <v/>
      </c>
      <c r="R260" s="36" t="str">
        <f>IF($D260="","",(IF($C260="","",IF(ISNA(SUMIF('13'!$V:$V,$C260,'13'!$AB:$AB)),0,SUMIF('13'!$V:$V,$C260,'13'!$AB:$AB)))-IF($D260="","",IF(ISNA(SUMIF('13'!$B:$B,$D260,'13'!$L:$L)),0,SUMIF('13'!$B:$B,$D260,'13'!$L:$L)))))</f>
        <v/>
      </c>
      <c r="S260" s="36" t="str">
        <f>IF($D260="","",(IF($C260="","",IF(ISNA(SUMIF('14'!$V:$V,$C260,'14'!$AB:$AB)),0,SUMIF('14'!$V:$V,$C260,'14'!$AB:$AB)))-IF($D260="","",IF(ISNA(SUMIF('14'!$B:$B,$D260,'14'!$L:$L)),0,SUMIF('14'!$B:$B,$D260,'14'!$L:$L)))))</f>
        <v/>
      </c>
      <c r="T260" s="36" t="str">
        <f>IF($D260="","",(IF($C260="","",IF(ISNA(SUMIF('15'!$V:$V,$C260,'15'!$AB:$AB)),0,SUMIF('15'!$V:$V,$C260,'15'!$AB:$AB)))-IF($D260="","",IF(ISNA(SUMIF('15'!$B:$B,$D260,'15'!$L:$L)),0,SUMIF('15'!$B:$B,$D260,'15'!$L:$L)))))</f>
        <v/>
      </c>
      <c r="U260" s="36" t="str">
        <f>IF($D260="","",(IF($C260="","",IF(ISNA(SUMIF('16'!$V:$V,$C260,'16'!$AB:$AB)),0,SUMIF('16'!$V:$V,$C260,'16'!$AB:$AB)))-IF($D260="","",IF(ISNA(SUMIF('16'!$B:$B,$D260,'16'!$L:$L)),0,SUMIF('16'!$B:$B,$D260,'16'!$L:$L)))))</f>
        <v/>
      </c>
      <c r="V260" s="36" t="str">
        <f>IF($D260="","",(IF($C260="","",IF(ISNA(SUMIF('17'!$V:$V,$C260,'17'!$AB:$AB)),0,SUMIF('17'!$V:$V,$C260,'17'!$AB:$AB)))-IF($D260="","",IF(ISNA(SUMIF('17'!$B:$B,$D260,'17'!$L:$L)),0,SUMIF('17'!$B:$B,$D260,'17'!$L:$L)))))</f>
        <v/>
      </c>
      <c r="W260" s="36" t="str">
        <f>IF($D260="","",(IF($C260="","",IF(ISNA(SUMIF('18'!$V:$V,$C260,'18'!$AB:$AB)),0,SUMIF('18'!$V:$V,$C260,'18'!$AB:$AB)))-IF($D260="","",IF(ISNA(SUMIF('18'!$B:$B,$D260,'18'!$L:$L)),0,SUMIF('18'!$B:$B,$D260,'18'!$L:$L)))))</f>
        <v/>
      </c>
      <c r="X260" s="36" t="str">
        <f>IF($D260="","",(IF($C260="","",IF(ISNA(SUMIF('19'!$V:$V,$C260,'19'!$AB:$AB)),0,SUMIF('19'!$V:$V,$C260,'19'!$AB:$AB)))-IF($D260="","",IF(ISNA(SUMIF('19'!$B:$B,$D260,'19'!$L:$L)),0,SUMIF('19'!$B:$B,$D260,'19'!$L:$L)))))</f>
        <v/>
      </c>
      <c r="Y260" s="36" t="str">
        <f>IF($D260="","",(IF($C260="","",IF(ISNA(SUMIF('20'!$V:$V,$C260,'20'!$AB:$AB)),0,SUMIF('20'!$V:$V,$C260,'20'!$AB:$AB)))-IF($D260="","",IF(ISNA(SUMIF('20'!$B:$B,$D260,'20'!$L:$L)),0,SUMIF('20'!$B:$B,$D260,'20'!$L:$L)))))</f>
        <v/>
      </c>
      <c r="Z260" s="36" t="str">
        <f>IF($D260="","",(IF($C260="","",IF(ISNA(SUMIF('21'!$V:$V,$C260,'21'!$AB:$AB)),0,SUMIF('21'!$V:$V,$C260,'21'!$AB:$AB)))-IF($D260="","",IF(ISNA(SUMIF('21'!$B:$B,$D260,'21'!$L:$L)),0,SUMIF('21'!$B:$B,$D260,'21'!$L:$L)))))</f>
        <v/>
      </c>
      <c r="AA260" s="36" t="str">
        <f>IF($D260="","",(IF($C260="","",IF(ISNA(SUMIF('22'!$V:$V,$C260,'22'!$AB:$AB)),0,SUMIF('22'!$V:$V,$C260,'22'!$AB:$AB)))-IF($D260="","",IF(ISNA(SUMIF('22'!$B:$B,$D260,'22'!$L:$L)),0,SUMIF('22'!$B:$B,$D260,'22'!$L:$L)))))</f>
        <v/>
      </c>
      <c r="AB260" s="36" t="str">
        <f>IF($D260="","",(IF($C260="","",IF(ISNA(SUMIF('23'!$V:$V,$C260,'23'!$AB:$AB)),0,SUMIF('23'!$V:$V,$C260,'23'!$AB:$AB)))-IF($D260="","",IF(ISNA(SUMIF('23'!$B:$B,$D260,'23'!$L:$L)),0,SUMIF('23'!$B:$B,$D260,'23'!$L:$L)))))</f>
        <v/>
      </c>
      <c r="AC260" s="36" t="str">
        <f>IF($D260="","",(IF($C260="","",IF(ISNA(SUMIF('24'!$V:$V,$C260,'24'!$AB:$AB)),0,SUMIF('24'!$V:$V,$C260,'24'!$AB:$AB)))-IF($D260="","",IF(ISNA(SUMIF('24'!$B:$B,$D260,'24'!$L:$L)),0,SUMIF('24'!$B:$B,$D260,'24'!$L:$L)))))</f>
        <v/>
      </c>
      <c r="AD260" s="36" t="str">
        <f>IF($D260="","",(IF($C260="","",IF(ISNA(SUMIF('25'!$V:$V,$C260,'25'!$AB:$AB)),0,SUMIF('25'!$V:$V,$C260,'25'!$AB:$AB)))-IF($D260="","",IF(ISNA(SUMIF('25'!$B:$B,$D260,'25'!$L:$L)),0,SUMIF('25'!$B:$B,$D260,'25'!$L:$L)))))</f>
        <v/>
      </c>
      <c r="AE260" s="36" t="str">
        <f>IF($D260="","",(IF($C260="","",IF(ISNA(SUMIF('26'!$V:$V,$C260,'26'!$AB:$AB)),0,SUMIF('26'!$V:$V,$C260,'26'!$AB:$AB)))-IF($D260="","",IF(ISNA(SUMIF('26'!$B:$B,$D260,'26'!$L:$L)),0,SUMIF('26'!$B:$B,$D260,'26'!$L:$L)))))</f>
        <v/>
      </c>
      <c r="AF260" s="36" t="str">
        <f>IF($D260="","",(IF($C260="","",IF(ISNA(SUMIF('27'!$V:$V,$C260,'27'!$AB:$AB)),0,SUMIF('27'!$V:$V,$C260,'27'!$AB:$AB)))-IF($D260="","",IF(ISNA(SUMIF('27'!$B:$B,$D260,'27'!$L:$L)),0,SUMIF('27'!$B:$B,$D260,'27'!$L:$L)))))</f>
        <v/>
      </c>
      <c r="AG260" s="36" t="str">
        <f>IF($D260="","",(IF($C260="","",IF(ISNA(SUMIF('28'!$V:$V,$C260,'28'!$AB:$AB)),0,SUMIF('28'!$V:$V,$C260,'28'!$AB:$AB)))-IF($D260="","",IF(ISNA(SUMIF('28'!$B:$B,$D260,'28'!$L:$L)),0,SUMIF('28'!$B:$B,$D260,'28'!$L:$L)))))</f>
        <v/>
      </c>
      <c r="AH260" s="36" t="str">
        <f>IF($D260="","",(IF($C260="","",IF(ISNA(SUMIF('29'!$V:$V,$C260,'29'!$AB:$AB)),0,SUMIF('29'!$V:$V,$C260,'29'!$AB:$AB)))-IF($D260="","",IF(ISNA(SUMIF('29'!$B:$B,$D260,'29'!$L:$L)),0,SUMIF('29'!$B:$B,$D260,'29'!$L:$L)))))</f>
        <v/>
      </c>
      <c r="AI260" s="36" t="str">
        <f>IF($D260="","",(IF($C260="","",IF(ISNA(SUMIF('30'!$V:$V,$C260,'30'!$AB:$AB)),0,SUMIF('30'!$V:$V,$C260,'30'!$AB:$AB)))-IF($D260="","",IF(ISNA(SUMIF('30'!$B:$B,$D260,'30'!$L:$L)),0,SUMIF('30'!$B:$B,$D260,'30'!$L:$L)))))</f>
        <v/>
      </c>
      <c r="AJ260" s="36" t="str">
        <f>IF($D260="","",(IF($C260="","",IF(ISNA(SUMIF('31'!$V:$V,$C260,'31'!$AB:$AB)),0,SUMIF('31'!$V:$V,$C260,'31'!$AB:$AB)))-IF($D260="","",IF(ISNA(SUMIF('31'!$B:$B,$D260,'31'!$L:$L)),0,SUMIF('31'!$B:$B,$D260,'31'!$L:$L)))))</f>
        <v/>
      </c>
      <c r="AK260" s="37" t="str">
        <f t="shared" si="14"/>
        <v/>
      </c>
      <c r="AL260" s="33" t="str">
        <f t="shared" si="15"/>
        <v/>
      </c>
    </row>
    <row r="261" spans="1:38" ht="17.399999999999999" hidden="1">
      <c r="A261" s="20">
        <v>43</v>
      </c>
      <c r="C261" s="41" t="str">
        <f>IF(D261="","",VLOOKUP('CUADRO GENERADO'!D261,'BASE DATOS CONDUCTORES'!B:C,2,FALSE))</f>
        <v/>
      </c>
      <c r="D261" s="30" t="str">
        <f>IFERROR(VLOOKUP(A261,'BASE DATOS CONDUCTORES'!$Z$4:$AB$1001,3,FALSE),"")</f>
        <v/>
      </c>
      <c r="E261" s="36" t="str">
        <f>IF(ISNA(VLOOKUP(D261,SALDOS!B:C,2,FALSE)),"",VLOOKUP(D261,SALDOS!B:C,2,FALSE))</f>
        <v/>
      </c>
      <c r="F261" s="36" t="str">
        <f>IF($D261="","",(IF($C261="","",IF(ISNA(SUMIF('1'!$V:$V,$C261,'1'!$AB:$AB)),0,SUMIF('1'!$V:$V,$C261,'1'!$AB:$AB)))-IF($D261="","",IF(ISNA(SUMIF('1'!$B:$B,$D261,'1'!$L:$L)),0,SUMIF('1'!$B:$B,$D261,'1'!$L:$L)))))</f>
        <v/>
      </c>
      <c r="G261" s="36" t="str">
        <f>IF($D261="","",(IF($C261="","",IF(ISNA(SUMIF('2'!$V:$V,$C261,'2'!$AB:$AB)),0,SUMIF('2'!$V:$V,$C261,'2'!$AB:$AB)))-IF($D261="","",IF(ISNA(SUMIF('2'!$B:$B,$D261,'2'!$L:$L)),0,SUMIF('2'!$B:$B,$D261,'2'!$L:$L)))))</f>
        <v/>
      </c>
      <c r="H261" s="36" t="str">
        <f>IF($D261="","",(IF($C261="","",IF(ISNA(SUMIF('3'!$V:$V,$C261,'3'!$AB:$AB)),0,SUMIF('3'!$V:$V,$C261,'3'!$AB:$AB)))-IF($D261="","",IF(ISNA(SUMIF('3'!$B:$B,$D261,'3'!$L:$L)),0,SUMIF('3'!$B:$B,$D261,'3'!$L:$L)))))</f>
        <v/>
      </c>
      <c r="I261" s="36" t="str">
        <f>IF($D261="","",(IF($C261="","",IF(ISNA(SUMIF('4'!$V:$V,$C261,'4'!$AB:$AB)),0,SUMIF('4'!$V:$V,$C261,'4'!$AB:$AB)))-IF($D261="","",IF(ISNA(SUMIF('4'!$B:$B,$D261,'4'!$L:$L)),0,SUMIF('4'!$B:$B,$D261,'4'!$L:$L)))))</f>
        <v/>
      </c>
      <c r="J261" s="36" t="str">
        <f>IF($D261="","",(IF($C261="","",IF(ISNA(SUMIF('5'!$V:$V,$C261,'5'!$AB:$AB)),0,SUMIF('5'!$V:$V,$C261,'5'!$AB:$AB)))-IF($D261="","",IF(ISNA(SUMIF('5'!$B:$B,$D261,'5'!$L:$L)),0,SUMIF('5'!$B:$B,$D261,'5'!$L:$L)))))</f>
        <v/>
      </c>
      <c r="K261" s="36" t="str">
        <f>IF($D261="","",(IF($C261="","",IF(ISNA(SUMIF('6'!$V:$V,$C261,'6'!$AB:$AB)),0,SUMIF('6'!$V:$V,$C261,'6'!$AB:$AB)))-IF($D261="","",IF(ISNA(SUMIF('6'!$B:$B,$D261,'6'!$L:$L)),0,SUMIF('6'!$B:$B,$D261,'6'!$L:$L)))))</f>
        <v/>
      </c>
      <c r="L261" s="36" t="str">
        <f>IF($D261="","",(IF($C261="","",IF(ISNA(SUMIF('7'!$V:$V,$C261,'7'!$AB:$AB)),0,SUMIF('7'!$V:$V,$C261,'7'!$AB:$AB)))-IF($D261="","",IF(ISNA(SUMIF('7'!$B:$B,$D261,'7'!$L:$L)),0,SUMIF('7'!$B:$B,$D261,'7'!$L:$L)))))</f>
        <v/>
      </c>
      <c r="M261" s="36" t="str">
        <f>IF($D261="","",(IF($C261="","",IF(ISNA(SUMIF('8'!$V:$V,$C261,'8'!$AB:$AB)),0,SUMIF('8'!$V:$V,$C261,'8'!$AB:$AB)))-IF($D261="","",IF(ISNA(SUMIF('8'!$B:$B,$D261,'8'!$L:$L)),0,SUMIF('8'!$B:$B,$D261,'8'!$L:$L)))))</f>
        <v/>
      </c>
      <c r="N261" s="36" t="str">
        <f>IF($D261="","",(IF($C261="","",IF(ISNA(SUMIF('9'!$V:$V,$C261,'9'!$AB:$AB)),0,SUMIF('9'!$V:$V,$C261,'9'!$AB:$AB)))-IF($D261="","",IF(ISNA(SUMIF('9'!$B:$B,$D261,'9'!$L:$L)),0,SUMIF('9'!$B:$B,$D261,'9'!$L:$L)))))</f>
        <v/>
      </c>
      <c r="O261" s="36" t="str">
        <f>IF($D261="","",(IF($C261="","",IF(ISNA(SUMIF('10'!$V:$V,$C261,'10'!$AB:$AB)),0,SUMIF('10'!$V:$V,$C261,'10'!$AB:$AB)))-IF($D261="","",IF(ISNA(SUMIF('10'!$B:$B,$D261,'10'!$L:$L)),0,SUMIF('10'!$B:$B,$D261,'10'!$L:$L)))))</f>
        <v/>
      </c>
      <c r="P261" s="36" t="str">
        <f>IF($D261="","",(IF($C261="","",IF(ISNA(SUMIF('11'!$V:$V,$C261,'11'!$AB:$AB)),0,SUMIF('11'!$V:$V,$C261,'11'!$AB:$AB)))-IF($D261="","",IF(ISNA(SUMIF('11'!$B:$B,$D261,'11'!$L:$L)),0,SUMIF('11'!$B:$B,$D261,'11'!$L:$L)))))</f>
        <v/>
      </c>
      <c r="Q261" s="36" t="str">
        <f>IF($D261="","",(IF($C261="","",IF(ISNA(SUMIF('12'!$V:$V,$C261,'12'!$AB:$AB)),0,SUMIF('12'!$V:$V,$C261,'12'!$AB:$AB)))-IF($D261="","",IF(ISNA(SUMIF('12'!$B:$B,$D261,'12'!$L:$L)),0,SUMIF('12'!$B:$B,$D261,'12'!$L:$L)))))</f>
        <v/>
      </c>
      <c r="R261" s="36" t="str">
        <f>IF($D261="","",(IF($C261="","",IF(ISNA(SUMIF('13'!$V:$V,$C261,'13'!$AB:$AB)),0,SUMIF('13'!$V:$V,$C261,'13'!$AB:$AB)))-IF($D261="","",IF(ISNA(SUMIF('13'!$B:$B,$D261,'13'!$L:$L)),0,SUMIF('13'!$B:$B,$D261,'13'!$L:$L)))))</f>
        <v/>
      </c>
      <c r="S261" s="36" t="str">
        <f>IF($D261="","",(IF($C261="","",IF(ISNA(SUMIF('14'!$V:$V,$C261,'14'!$AB:$AB)),0,SUMIF('14'!$V:$V,$C261,'14'!$AB:$AB)))-IF($D261="","",IF(ISNA(SUMIF('14'!$B:$B,$D261,'14'!$L:$L)),0,SUMIF('14'!$B:$B,$D261,'14'!$L:$L)))))</f>
        <v/>
      </c>
      <c r="T261" s="36" t="str">
        <f>IF($D261="","",(IF($C261="","",IF(ISNA(SUMIF('15'!$V:$V,$C261,'15'!$AB:$AB)),0,SUMIF('15'!$V:$V,$C261,'15'!$AB:$AB)))-IF($D261="","",IF(ISNA(SUMIF('15'!$B:$B,$D261,'15'!$L:$L)),0,SUMIF('15'!$B:$B,$D261,'15'!$L:$L)))))</f>
        <v/>
      </c>
      <c r="U261" s="36" t="str">
        <f>IF($D261="","",(IF($C261="","",IF(ISNA(SUMIF('16'!$V:$V,$C261,'16'!$AB:$AB)),0,SUMIF('16'!$V:$V,$C261,'16'!$AB:$AB)))-IF($D261="","",IF(ISNA(SUMIF('16'!$B:$B,$D261,'16'!$L:$L)),0,SUMIF('16'!$B:$B,$D261,'16'!$L:$L)))))</f>
        <v/>
      </c>
      <c r="V261" s="36" t="str">
        <f>IF($D261="","",(IF($C261="","",IF(ISNA(SUMIF('17'!$V:$V,$C261,'17'!$AB:$AB)),0,SUMIF('17'!$V:$V,$C261,'17'!$AB:$AB)))-IF($D261="","",IF(ISNA(SUMIF('17'!$B:$B,$D261,'17'!$L:$L)),0,SUMIF('17'!$B:$B,$D261,'17'!$L:$L)))))</f>
        <v/>
      </c>
      <c r="W261" s="36" t="str">
        <f>IF($D261="","",(IF($C261="","",IF(ISNA(SUMIF('18'!$V:$V,$C261,'18'!$AB:$AB)),0,SUMIF('18'!$V:$V,$C261,'18'!$AB:$AB)))-IF($D261="","",IF(ISNA(SUMIF('18'!$B:$B,$D261,'18'!$L:$L)),0,SUMIF('18'!$B:$B,$D261,'18'!$L:$L)))))</f>
        <v/>
      </c>
      <c r="X261" s="36" t="str">
        <f>IF($D261="","",(IF($C261="","",IF(ISNA(SUMIF('19'!$V:$V,$C261,'19'!$AB:$AB)),0,SUMIF('19'!$V:$V,$C261,'19'!$AB:$AB)))-IF($D261="","",IF(ISNA(SUMIF('19'!$B:$B,$D261,'19'!$L:$L)),0,SUMIF('19'!$B:$B,$D261,'19'!$L:$L)))))</f>
        <v/>
      </c>
      <c r="Y261" s="36" t="str">
        <f>IF($D261="","",(IF($C261="","",IF(ISNA(SUMIF('20'!$V:$V,$C261,'20'!$AB:$AB)),0,SUMIF('20'!$V:$V,$C261,'20'!$AB:$AB)))-IF($D261="","",IF(ISNA(SUMIF('20'!$B:$B,$D261,'20'!$L:$L)),0,SUMIF('20'!$B:$B,$D261,'20'!$L:$L)))))</f>
        <v/>
      </c>
      <c r="Z261" s="36" t="str">
        <f>IF($D261="","",(IF($C261="","",IF(ISNA(SUMIF('21'!$V:$V,$C261,'21'!$AB:$AB)),0,SUMIF('21'!$V:$V,$C261,'21'!$AB:$AB)))-IF($D261="","",IF(ISNA(SUMIF('21'!$B:$B,$D261,'21'!$L:$L)),0,SUMIF('21'!$B:$B,$D261,'21'!$L:$L)))))</f>
        <v/>
      </c>
      <c r="AA261" s="36" t="str">
        <f>IF($D261="","",(IF($C261="","",IF(ISNA(SUMIF('22'!$V:$V,$C261,'22'!$AB:$AB)),0,SUMIF('22'!$V:$V,$C261,'22'!$AB:$AB)))-IF($D261="","",IF(ISNA(SUMIF('22'!$B:$B,$D261,'22'!$L:$L)),0,SUMIF('22'!$B:$B,$D261,'22'!$L:$L)))))</f>
        <v/>
      </c>
      <c r="AB261" s="36" t="str">
        <f>IF($D261="","",(IF($C261="","",IF(ISNA(SUMIF('23'!$V:$V,$C261,'23'!$AB:$AB)),0,SUMIF('23'!$V:$V,$C261,'23'!$AB:$AB)))-IF($D261="","",IF(ISNA(SUMIF('23'!$B:$B,$D261,'23'!$L:$L)),0,SUMIF('23'!$B:$B,$D261,'23'!$L:$L)))))</f>
        <v/>
      </c>
      <c r="AC261" s="36" t="str">
        <f>IF($D261="","",(IF($C261="","",IF(ISNA(SUMIF('24'!$V:$V,$C261,'24'!$AB:$AB)),0,SUMIF('24'!$V:$V,$C261,'24'!$AB:$AB)))-IF($D261="","",IF(ISNA(SUMIF('24'!$B:$B,$D261,'24'!$L:$L)),0,SUMIF('24'!$B:$B,$D261,'24'!$L:$L)))))</f>
        <v/>
      </c>
      <c r="AD261" s="36" t="str">
        <f>IF($D261="","",(IF($C261="","",IF(ISNA(SUMIF('25'!$V:$V,$C261,'25'!$AB:$AB)),0,SUMIF('25'!$V:$V,$C261,'25'!$AB:$AB)))-IF($D261="","",IF(ISNA(SUMIF('25'!$B:$B,$D261,'25'!$L:$L)),0,SUMIF('25'!$B:$B,$D261,'25'!$L:$L)))))</f>
        <v/>
      </c>
      <c r="AE261" s="36" t="str">
        <f>IF($D261="","",(IF($C261="","",IF(ISNA(SUMIF('26'!$V:$V,$C261,'26'!$AB:$AB)),0,SUMIF('26'!$V:$V,$C261,'26'!$AB:$AB)))-IF($D261="","",IF(ISNA(SUMIF('26'!$B:$B,$D261,'26'!$L:$L)),0,SUMIF('26'!$B:$B,$D261,'26'!$L:$L)))))</f>
        <v/>
      </c>
      <c r="AF261" s="36" t="str">
        <f>IF($D261="","",(IF($C261="","",IF(ISNA(SUMIF('27'!$V:$V,$C261,'27'!$AB:$AB)),0,SUMIF('27'!$V:$V,$C261,'27'!$AB:$AB)))-IF($D261="","",IF(ISNA(SUMIF('27'!$B:$B,$D261,'27'!$L:$L)),0,SUMIF('27'!$B:$B,$D261,'27'!$L:$L)))))</f>
        <v/>
      </c>
      <c r="AG261" s="36" t="str">
        <f>IF($D261="","",(IF($C261="","",IF(ISNA(SUMIF('28'!$V:$V,$C261,'28'!$AB:$AB)),0,SUMIF('28'!$V:$V,$C261,'28'!$AB:$AB)))-IF($D261="","",IF(ISNA(SUMIF('28'!$B:$B,$D261,'28'!$L:$L)),0,SUMIF('28'!$B:$B,$D261,'28'!$L:$L)))))</f>
        <v/>
      </c>
      <c r="AH261" s="36" t="str">
        <f>IF($D261="","",(IF($C261="","",IF(ISNA(SUMIF('29'!$V:$V,$C261,'29'!$AB:$AB)),0,SUMIF('29'!$V:$V,$C261,'29'!$AB:$AB)))-IF($D261="","",IF(ISNA(SUMIF('29'!$B:$B,$D261,'29'!$L:$L)),0,SUMIF('29'!$B:$B,$D261,'29'!$L:$L)))))</f>
        <v/>
      </c>
      <c r="AI261" s="36" t="str">
        <f>IF($D261="","",(IF($C261="","",IF(ISNA(SUMIF('30'!$V:$V,$C261,'30'!$AB:$AB)),0,SUMIF('30'!$V:$V,$C261,'30'!$AB:$AB)))-IF($D261="","",IF(ISNA(SUMIF('30'!$B:$B,$D261,'30'!$L:$L)),0,SUMIF('30'!$B:$B,$D261,'30'!$L:$L)))))</f>
        <v/>
      </c>
      <c r="AJ261" s="36" t="str">
        <f>IF($D261="","",(IF($C261="","",IF(ISNA(SUMIF('31'!$V:$V,$C261,'31'!$AB:$AB)),0,SUMIF('31'!$V:$V,$C261,'31'!$AB:$AB)))-IF($D261="","",IF(ISNA(SUMIF('31'!$B:$B,$D261,'31'!$L:$L)),0,SUMIF('31'!$B:$B,$D261,'31'!$L:$L)))))</f>
        <v/>
      </c>
      <c r="AK261" s="37" t="str">
        <f t="shared" si="14"/>
        <v/>
      </c>
      <c r="AL261" s="33" t="str">
        <f t="shared" si="15"/>
        <v/>
      </c>
    </row>
    <row r="262" spans="1:38" ht="17.399999999999999" hidden="1">
      <c r="A262" s="20">
        <v>44</v>
      </c>
      <c r="C262" s="41" t="str">
        <f>IF(D262="","",VLOOKUP('CUADRO GENERADO'!D262,'BASE DATOS CONDUCTORES'!B:C,2,FALSE))</f>
        <v/>
      </c>
      <c r="D262" s="30" t="str">
        <f>IFERROR(VLOOKUP(A262,'BASE DATOS CONDUCTORES'!$Z$4:$AB$1001,3,FALSE),"")</f>
        <v/>
      </c>
      <c r="E262" s="36" t="str">
        <f>IF(ISNA(VLOOKUP(D262,SALDOS!B:C,2,FALSE)),"",VLOOKUP(D262,SALDOS!B:C,2,FALSE))</f>
        <v/>
      </c>
      <c r="F262" s="36" t="str">
        <f>IF($D262="","",(IF($C262="","",IF(ISNA(SUMIF('1'!$V:$V,$C262,'1'!$AB:$AB)),0,SUMIF('1'!$V:$V,$C262,'1'!$AB:$AB)))-IF($D262="","",IF(ISNA(SUMIF('1'!$B:$B,$D262,'1'!$L:$L)),0,SUMIF('1'!$B:$B,$D262,'1'!$L:$L)))))</f>
        <v/>
      </c>
      <c r="G262" s="36" t="str">
        <f>IF($D262="","",(IF($C262="","",IF(ISNA(SUMIF('2'!$V:$V,$C262,'2'!$AB:$AB)),0,SUMIF('2'!$V:$V,$C262,'2'!$AB:$AB)))-IF($D262="","",IF(ISNA(SUMIF('2'!$B:$B,$D262,'2'!$L:$L)),0,SUMIF('2'!$B:$B,$D262,'2'!$L:$L)))))</f>
        <v/>
      </c>
      <c r="H262" s="36" t="str">
        <f>IF($D262="","",(IF($C262="","",IF(ISNA(SUMIF('3'!$V:$V,$C262,'3'!$AB:$AB)),0,SUMIF('3'!$V:$V,$C262,'3'!$AB:$AB)))-IF($D262="","",IF(ISNA(SUMIF('3'!$B:$B,$D262,'3'!$L:$L)),0,SUMIF('3'!$B:$B,$D262,'3'!$L:$L)))))</f>
        <v/>
      </c>
      <c r="I262" s="36" t="str">
        <f>IF($D262="","",(IF($C262="","",IF(ISNA(SUMIF('4'!$V:$V,$C262,'4'!$AB:$AB)),0,SUMIF('4'!$V:$V,$C262,'4'!$AB:$AB)))-IF($D262="","",IF(ISNA(SUMIF('4'!$B:$B,$D262,'4'!$L:$L)),0,SUMIF('4'!$B:$B,$D262,'4'!$L:$L)))))</f>
        <v/>
      </c>
      <c r="J262" s="36" t="str">
        <f>IF($D262="","",(IF($C262="","",IF(ISNA(SUMIF('5'!$V:$V,$C262,'5'!$AB:$AB)),0,SUMIF('5'!$V:$V,$C262,'5'!$AB:$AB)))-IF($D262="","",IF(ISNA(SUMIF('5'!$B:$B,$D262,'5'!$L:$L)),0,SUMIF('5'!$B:$B,$D262,'5'!$L:$L)))))</f>
        <v/>
      </c>
      <c r="K262" s="36" t="str">
        <f>IF($D262="","",(IF($C262="","",IF(ISNA(SUMIF('6'!$V:$V,$C262,'6'!$AB:$AB)),0,SUMIF('6'!$V:$V,$C262,'6'!$AB:$AB)))-IF($D262="","",IF(ISNA(SUMIF('6'!$B:$B,$D262,'6'!$L:$L)),0,SUMIF('6'!$B:$B,$D262,'6'!$L:$L)))))</f>
        <v/>
      </c>
      <c r="L262" s="36" t="str">
        <f>IF($D262="","",(IF($C262="","",IF(ISNA(SUMIF('7'!$V:$V,$C262,'7'!$AB:$AB)),0,SUMIF('7'!$V:$V,$C262,'7'!$AB:$AB)))-IF($D262="","",IF(ISNA(SUMIF('7'!$B:$B,$D262,'7'!$L:$L)),0,SUMIF('7'!$B:$B,$D262,'7'!$L:$L)))))</f>
        <v/>
      </c>
      <c r="M262" s="36" t="str">
        <f>IF($D262="","",(IF($C262="","",IF(ISNA(SUMIF('8'!$V:$V,$C262,'8'!$AB:$AB)),0,SUMIF('8'!$V:$V,$C262,'8'!$AB:$AB)))-IF($D262="","",IF(ISNA(SUMIF('8'!$B:$B,$D262,'8'!$L:$L)),0,SUMIF('8'!$B:$B,$D262,'8'!$L:$L)))))</f>
        <v/>
      </c>
      <c r="N262" s="36" t="str">
        <f>IF($D262="","",(IF($C262="","",IF(ISNA(SUMIF('9'!$V:$V,$C262,'9'!$AB:$AB)),0,SUMIF('9'!$V:$V,$C262,'9'!$AB:$AB)))-IF($D262="","",IF(ISNA(SUMIF('9'!$B:$B,$D262,'9'!$L:$L)),0,SUMIF('9'!$B:$B,$D262,'9'!$L:$L)))))</f>
        <v/>
      </c>
      <c r="O262" s="36" t="str">
        <f>IF($D262="","",(IF($C262="","",IF(ISNA(SUMIF('10'!$V:$V,$C262,'10'!$AB:$AB)),0,SUMIF('10'!$V:$V,$C262,'10'!$AB:$AB)))-IF($D262="","",IF(ISNA(SUMIF('10'!$B:$B,$D262,'10'!$L:$L)),0,SUMIF('10'!$B:$B,$D262,'10'!$L:$L)))))</f>
        <v/>
      </c>
      <c r="P262" s="36" t="str">
        <f>IF($D262="","",(IF($C262="","",IF(ISNA(SUMIF('11'!$V:$V,$C262,'11'!$AB:$AB)),0,SUMIF('11'!$V:$V,$C262,'11'!$AB:$AB)))-IF($D262="","",IF(ISNA(SUMIF('11'!$B:$B,$D262,'11'!$L:$L)),0,SUMIF('11'!$B:$B,$D262,'11'!$L:$L)))))</f>
        <v/>
      </c>
      <c r="Q262" s="36" t="str">
        <f>IF($D262="","",(IF($C262="","",IF(ISNA(SUMIF('12'!$V:$V,$C262,'12'!$AB:$AB)),0,SUMIF('12'!$V:$V,$C262,'12'!$AB:$AB)))-IF($D262="","",IF(ISNA(SUMIF('12'!$B:$B,$D262,'12'!$L:$L)),0,SUMIF('12'!$B:$B,$D262,'12'!$L:$L)))))</f>
        <v/>
      </c>
      <c r="R262" s="36" t="str">
        <f>IF($D262="","",(IF($C262="","",IF(ISNA(SUMIF('13'!$V:$V,$C262,'13'!$AB:$AB)),0,SUMIF('13'!$V:$V,$C262,'13'!$AB:$AB)))-IF($D262="","",IF(ISNA(SUMIF('13'!$B:$B,$D262,'13'!$L:$L)),0,SUMIF('13'!$B:$B,$D262,'13'!$L:$L)))))</f>
        <v/>
      </c>
      <c r="S262" s="36" t="str">
        <f>IF($D262="","",(IF($C262="","",IF(ISNA(SUMIF('14'!$V:$V,$C262,'14'!$AB:$AB)),0,SUMIF('14'!$V:$V,$C262,'14'!$AB:$AB)))-IF($D262="","",IF(ISNA(SUMIF('14'!$B:$B,$D262,'14'!$L:$L)),0,SUMIF('14'!$B:$B,$D262,'14'!$L:$L)))))</f>
        <v/>
      </c>
      <c r="T262" s="36" t="str">
        <f>IF($D262="","",(IF($C262="","",IF(ISNA(SUMIF('15'!$V:$V,$C262,'15'!$AB:$AB)),0,SUMIF('15'!$V:$V,$C262,'15'!$AB:$AB)))-IF($D262="","",IF(ISNA(SUMIF('15'!$B:$B,$D262,'15'!$L:$L)),0,SUMIF('15'!$B:$B,$D262,'15'!$L:$L)))))</f>
        <v/>
      </c>
      <c r="U262" s="36" t="str">
        <f>IF($D262="","",(IF($C262="","",IF(ISNA(SUMIF('16'!$V:$V,$C262,'16'!$AB:$AB)),0,SUMIF('16'!$V:$V,$C262,'16'!$AB:$AB)))-IF($D262="","",IF(ISNA(SUMIF('16'!$B:$B,$D262,'16'!$L:$L)),0,SUMIF('16'!$B:$B,$D262,'16'!$L:$L)))))</f>
        <v/>
      </c>
      <c r="V262" s="36" t="str">
        <f>IF($D262="","",(IF($C262="","",IF(ISNA(SUMIF('17'!$V:$V,$C262,'17'!$AB:$AB)),0,SUMIF('17'!$V:$V,$C262,'17'!$AB:$AB)))-IF($D262="","",IF(ISNA(SUMIF('17'!$B:$B,$D262,'17'!$L:$L)),0,SUMIF('17'!$B:$B,$D262,'17'!$L:$L)))))</f>
        <v/>
      </c>
      <c r="W262" s="36" t="str">
        <f>IF($D262="","",(IF($C262="","",IF(ISNA(SUMIF('18'!$V:$V,$C262,'18'!$AB:$AB)),0,SUMIF('18'!$V:$V,$C262,'18'!$AB:$AB)))-IF($D262="","",IF(ISNA(SUMIF('18'!$B:$B,$D262,'18'!$L:$L)),0,SUMIF('18'!$B:$B,$D262,'18'!$L:$L)))))</f>
        <v/>
      </c>
      <c r="X262" s="36" t="str">
        <f>IF($D262="","",(IF($C262="","",IF(ISNA(SUMIF('19'!$V:$V,$C262,'19'!$AB:$AB)),0,SUMIF('19'!$V:$V,$C262,'19'!$AB:$AB)))-IF($D262="","",IF(ISNA(SUMIF('19'!$B:$B,$D262,'19'!$L:$L)),0,SUMIF('19'!$B:$B,$D262,'19'!$L:$L)))))</f>
        <v/>
      </c>
      <c r="Y262" s="36" t="str">
        <f>IF($D262="","",(IF($C262="","",IF(ISNA(SUMIF('20'!$V:$V,$C262,'20'!$AB:$AB)),0,SUMIF('20'!$V:$V,$C262,'20'!$AB:$AB)))-IF($D262="","",IF(ISNA(SUMIF('20'!$B:$B,$D262,'20'!$L:$L)),0,SUMIF('20'!$B:$B,$D262,'20'!$L:$L)))))</f>
        <v/>
      </c>
      <c r="Z262" s="36" t="str">
        <f>IF($D262="","",(IF($C262="","",IF(ISNA(SUMIF('21'!$V:$V,$C262,'21'!$AB:$AB)),0,SUMIF('21'!$V:$V,$C262,'21'!$AB:$AB)))-IF($D262="","",IF(ISNA(SUMIF('21'!$B:$B,$D262,'21'!$L:$L)),0,SUMIF('21'!$B:$B,$D262,'21'!$L:$L)))))</f>
        <v/>
      </c>
      <c r="AA262" s="36" t="str">
        <f>IF($D262="","",(IF($C262="","",IF(ISNA(SUMIF('22'!$V:$V,$C262,'22'!$AB:$AB)),0,SUMIF('22'!$V:$V,$C262,'22'!$AB:$AB)))-IF($D262="","",IF(ISNA(SUMIF('22'!$B:$B,$D262,'22'!$L:$L)),0,SUMIF('22'!$B:$B,$D262,'22'!$L:$L)))))</f>
        <v/>
      </c>
      <c r="AB262" s="36" t="str">
        <f>IF($D262="","",(IF($C262="","",IF(ISNA(SUMIF('23'!$V:$V,$C262,'23'!$AB:$AB)),0,SUMIF('23'!$V:$V,$C262,'23'!$AB:$AB)))-IF($D262="","",IF(ISNA(SUMIF('23'!$B:$B,$D262,'23'!$L:$L)),0,SUMIF('23'!$B:$B,$D262,'23'!$L:$L)))))</f>
        <v/>
      </c>
      <c r="AC262" s="36" t="str">
        <f>IF($D262="","",(IF($C262="","",IF(ISNA(SUMIF('24'!$V:$V,$C262,'24'!$AB:$AB)),0,SUMIF('24'!$V:$V,$C262,'24'!$AB:$AB)))-IF($D262="","",IF(ISNA(SUMIF('24'!$B:$B,$D262,'24'!$L:$L)),0,SUMIF('24'!$B:$B,$D262,'24'!$L:$L)))))</f>
        <v/>
      </c>
      <c r="AD262" s="36" t="str">
        <f>IF($D262="","",(IF($C262="","",IF(ISNA(SUMIF('25'!$V:$V,$C262,'25'!$AB:$AB)),0,SUMIF('25'!$V:$V,$C262,'25'!$AB:$AB)))-IF($D262="","",IF(ISNA(SUMIF('25'!$B:$B,$D262,'25'!$L:$L)),0,SUMIF('25'!$B:$B,$D262,'25'!$L:$L)))))</f>
        <v/>
      </c>
      <c r="AE262" s="36" t="str">
        <f>IF($D262="","",(IF($C262="","",IF(ISNA(SUMIF('26'!$V:$V,$C262,'26'!$AB:$AB)),0,SUMIF('26'!$V:$V,$C262,'26'!$AB:$AB)))-IF($D262="","",IF(ISNA(SUMIF('26'!$B:$B,$D262,'26'!$L:$L)),0,SUMIF('26'!$B:$B,$D262,'26'!$L:$L)))))</f>
        <v/>
      </c>
      <c r="AF262" s="36" t="str">
        <f>IF($D262="","",(IF($C262="","",IF(ISNA(SUMIF('27'!$V:$V,$C262,'27'!$AB:$AB)),0,SUMIF('27'!$V:$V,$C262,'27'!$AB:$AB)))-IF($D262="","",IF(ISNA(SUMIF('27'!$B:$B,$D262,'27'!$L:$L)),0,SUMIF('27'!$B:$B,$D262,'27'!$L:$L)))))</f>
        <v/>
      </c>
      <c r="AG262" s="36" t="str">
        <f>IF($D262="","",(IF($C262="","",IF(ISNA(SUMIF('28'!$V:$V,$C262,'28'!$AB:$AB)),0,SUMIF('28'!$V:$V,$C262,'28'!$AB:$AB)))-IF($D262="","",IF(ISNA(SUMIF('28'!$B:$B,$D262,'28'!$L:$L)),0,SUMIF('28'!$B:$B,$D262,'28'!$L:$L)))))</f>
        <v/>
      </c>
      <c r="AH262" s="36" t="str">
        <f>IF($D262="","",(IF($C262="","",IF(ISNA(SUMIF('29'!$V:$V,$C262,'29'!$AB:$AB)),0,SUMIF('29'!$V:$V,$C262,'29'!$AB:$AB)))-IF($D262="","",IF(ISNA(SUMIF('29'!$B:$B,$D262,'29'!$L:$L)),0,SUMIF('29'!$B:$B,$D262,'29'!$L:$L)))))</f>
        <v/>
      </c>
      <c r="AI262" s="36" t="str">
        <f>IF($D262="","",(IF($C262="","",IF(ISNA(SUMIF('30'!$V:$V,$C262,'30'!$AB:$AB)),0,SUMIF('30'!$V:$V,$C262,'30'!$AB:$AB)))-IF($D262="","",IF(ISNA(SUMIF('30'!$B:$B,$D262,'30'!$L:$L)),0,SUMIF('30'!$B:$B,$D262,'30'!$L:$L)))))</f>
        <v/>
      </c>
      <c r="AJ262" s="36" t="str">
        <f>IF($D262="","",(IF($C262="","",IF(ISNA(SUMIF('31'!$V:$V,$C262,'31'!$AB:$AB)),0,SUMIF('31'!$V:$V,$C262,'31'!$AB:$AB)))-IF($D262="","",IF(ISNA(SUMIF('31'!$B:$B,$D262,'31'!$L:$L)),0,SUMIF('31'!$B:$B,$D262,'31'!$L:$L)))))</f>
        <v/>
      </c>
      <c r="AK262" s="37" t="str">
        <f t="shared" si="14"/>
        <v/>
      </c>
      <c r="AL262" s="33" t="str">
        <f t="shared" si="15"/>
        <v/>
      </c>
    </row>
    <row r="263" spans="1:38" ht="17.399999999999999" hidden="1">
      <c r="A263" s="20">
        <v>45</v>
      </c>
      <c r="C263" s="41" t="str">
        <f>IF(D263="","",VLOOKUP('CUADRO GENERADO'!D263,'BASE DATOS CONDUCTORES'!B:C,2,FALSE))</f>
        <v/>
      </c>
      <c r="D263" s="30" t="str">
        <f>IFERROR(VLOOKUP(A263,'BASE DATOS CONDUCTORES'!$Z$4:$AB$1001,3,FALSE),"")</f>
        <v/>
      </c>
      <c r="E263" s="36" t="str">
        <f>IF(ISNA(VLOOKUP(D263,SALDOS!B:C,2,FALSE)),"",VLOOKUP(D263,SALDOS!B:C,2,FALSE))</f>
        <v/>
      </c>
      <c r="F263" s="36" t="str">
        <f>IF($D263="","",(IF($C263="","",IF(ISNA(SUMIF('1'!$V:$V,$C263,'1'!$AB:$AB)),0,SUMIF('1'!$V:$V,$C263,'1'!$AB:$AB)))-IF($D263="","",IF(ISNA(SUMIF('1'!$B:$B,$D263,'1'!$L:$L)),0,SUMIF('1'!$B:$B,$D263,'1'!$L:$L)))))</f>
        <v/>
      </c>
      <c r="G263" s="36" t="str">
        <f>IF($D263="","",(IF($C263="","",IF(ISNA(SUMIF('2'!$V:$V,$C263,'2'!$AB:$AB)),0,SUMIF('2'!$V:$V,$C263,'2'!$AB:$AB)))-IF($D263="","",IF(ISNA(SUMIF('2'!$B:$B,$D263,'2'!$L:$L)),0,SUMIF('2'!$B:$B,$D263,'2'!$L:$L)))))</f>
        <v/>
      </c>
      <c r="H263" s="36" t="str">
        <f>IF($D263="","",(IF($C263="","",IF(ISNA(SUMIF('3'!$V:$V,$C263,'3'!$AB:$AB)),0,SUMIF('3'!$V:$V,$C263,'3'!$AB:$AB)))-IF($D263="","",IF(ISNA(SUMIF('3'!$B:$B,$D263,'3'!$L:$L)),0,SUMIF('3'!$B:$B,$D263,'3'!$L:$L)))))</f>
        <v/>
      </c>
      <c r="I263" s="36" t="str">
        <f>IF($D263="","",(IF($C263="","",IF(ISNA(SUMIF('4'!$V:$V,$C263,'4'!$AB:$AB)),0,SUMIF('4'!$V:$V,$C263,'4'!$AB:$AB)))-IF($D263="","",IF(ISNA(SUMIF('4'!$B:$B,$D263,'4'!$L:$L)),0,SUMIF('4'!$B:$B,$D263,'4'!$L:$L)))))</f>
        <v/>
      </c>
      <c r="J263" s="36" t="str">
        <f>IF($D263="","",(IF($C263="","",IF(ISNA(SUMIF('5'!$V:$V,$C263,'5'!$AB:$AB)),0,SUMIF('5'!$V:$V,$C263,'5'!$AB:$AB)))-IF($D263="","",IF(ISNA(SUMIF('5'!$B:$B,$D263,'5'!$L:$L)),0,SUMIF('5'!$B:$B,$D263,'5'!$L:$L)))))</f>
        <v/>
      </c>
      <c r="K263" s="36" t="str">
        <f>IF($D263="","",(IF($C263="","",IF(ISNA(SUMIF('6'!$V:$V,$C263,'6'!$AB:$AB)),0,SUMIF('6'!$V:$V,$C263,'6'!$AB:$AB)))-IF($D263="","",IF(ISNA(SUMIF('6'!$B:$B,$D263,'6'!$L:$L)),0,SUMIF('6'!$B:$B,$D263,'6'!$L:$L)))))</f>
        <v/>
      </c>
      <c r="L263" s="36" t="str">
        <f>IF($D263="","",(IF($C263="","",IF(ISNA(SUMIF('7'!$V:$V,$C263,'7'!$AB:$AB)),0,SUMIF('7'!$V:$V,$C263,'7'!$AB:$AB)))-IF($D263="","",IF(ISNA(SUMIF('7'!$B:$B,$D263,'7'!$L:$L)),0,SUMIF('7'!$B:$B,$D263,'7'!$L:$L)))))</f>
        <v/>
      </c>
      <c r="M263" s="36" t="str">
        <f>IF($D263="","",(IF($C263="","",IF(ISNA(SUMIF('8'!$V:$V,$C263,'8'!$AB:$AB)),0,SUMIF('8'!$V:$V,$C263,'8'!$AB:$AB)))-IF($D263="","",IF(ISNA(SUMIF('8'!$B:$B,$D263,'8'!$L:$L)),0,SUMIF('8'!$B:$B,$D263,'8'!$L:$L)))))</f>
        <v/>
      </c>
      <c r="N263" s="36" t="str">
        <f>IF($D263="","",(IF($C263="","",IF(ISNA(SUMIF('9'!$V:$V,$C263,'9'!$AB:$AB)),0,SUMIF('9'!$V:$V,$C263,'9'!$AB:$AB)))-IF($D263="","",IF(ISNA(SUMIF('9'!$B:$B,$D263,'9'!$L:$L)),0,SUMIF('9'!$B:$B,$D263,'9'!$L:$L)))))</f>
        <v/>
      </c>
      <c r="O263" s="36" t="str">
        <f>IF($D263="","",(IF($C263="","",IF(ISNA(SUMIF('10'!$V:$V,$C263,'10'!$AB:$AB)),0,SUMIF('10'!$V:$V,$C263,'10'!$AB:$AB)))-IF($D263="","",IF(ISNA(SUMIF('10'!$B:$B,$D263,'10'!$L:$L)),0,SUMIF('10'!$B:$B,$D263,'10'!$L:$L)))))</f>
        <v/>
      </c>
      <c r="P263" s="36" t="str">
        <f>IF($D263="","",(IF($C263="","",IF(ISNA(SUMIF('11'!$V:$V,$C263,'11'!$AB:$AB)),0,SUMIF('11'!$V:$V,$C263,'11'!$AB:$AB)))-IF($D263="","",IF(ISNA(SUMIF('11'!$B:$B,$D263,'11'!$L:$L)),0,SUMIF('11'!$B:$B,$D263,'11'!$L:$L)))))</f>
        <v/>
      </c>
      <c r="Q263" s="36" t="str">
        <f>IF($D263="","",(IF($C263="","",IF(ISNA(SUMIF('12'!$V:$V,$C263,'12'!$AB:$AB)),0,SUMIF('12'!$V:$V,$C263,'12'!$AB:$AB)))-IF($D263="","",IF(ISNA(SUMIF('12'!$B:$B,$D263,'12'!$L:$L)),0,SUMIF('12'!$B:$B,$D263,'12'!$L:$L)))))</f>
        <v/>
      </c>
      <c r="R263" s="36" t="str">
        <f>IF($D263="","",(IF($C263="","",IF(ISNA(SUMIF('13'!$V:$V,$C263,'13'!$AB:$AB)),0,SUMIF('13'!$V:$V,$C263,'13'!$AB:$AB)))-IF($D263="","",IF(ISNA(SUMIF('13'!$B:$B,$D263,'13'!$L:$L)),0,SUMIF('13'!$B:$B,$D263,'13'!$L:$L)))))</f>
        <v/>
      </c>
      <c r="S263" s="36" t="str">
        <f>IF($D263="","",(IF($C263="","",IF(ISNA(SUMIF('14'!$V:$V,$C263,'14'!$AB:$AB)),0,SUMIF('14'!$V:$V,$C263,'14'!$AB:$AB)))-IF($D263="","",IF(ISNA(SUMIF('14'!$B:$B,$D263,'14'!$L:$L)),0,SUMIF('14'!$B:$B,$D263,'14'!$L:$L)))))</f>
        <v/>
      </c>
      <c r="T263" s="36" t="str">
        <f>IF($D263="","",(IF($C263="","",IF(ISNA(SUMIF('15'!$V:$V,$C263,'15'!$AB:$AB)),0,SUMIF('15'!$V:$V,$C263,'15'!$AB:$AB)))-IF($D263="","",IF(ISNA(SUMIF('15'!$B:$B,$D263,'15'!$L:$L)),0,SUMIF('15'!$B:$B,$D263,'15'!$L:$L)))))</f>
        <v/>
      </c>
      <c r="U263" s="36" t="str">
        <f>IF($D263="","",(IF($C263="","",IF(ISNA(SUMIF('16'!$V:$V,$C263,'16'!$AB:$AB)),0,SUMIF('16'!$V:$V,$C263,'16'!$AB:$AB)))-IF($D263="","",IF(ISNA(SUMIF('16'!$B:$B,$D263,'16'!$L:$L)),0,SUMIF('16'!$B:$B,$D263,'16'!$L:$L)))))</f>
        <v/>
      </c>
      <c r="V263" s="36" t="str">
        <f>IF($D263="","",(IF($C263="","",IF(ISNA(SUMIF('17'!$V:$V,$C263,'17'!$AB:$AB)),0,SUMIF('17'!$V:$V,$C263,'17'!$AB:$AB)))-IF($D263="","",IF(ISNA(SUMIF('17'!$B:$B,$D263,'17'!$L:$L)),0,SUMIF('17'!$B:$B,$D263,'17'!$L:$L)))))</f>
        <v/>
      </c>
      <c r="W263" s="36" t="str">
        <f>IF($D263="","",(IF($C263="","",IF(ISNA(SUMIF('18'!$V:$V,$C263,'18'!$AB:$AB)),0,SUMIF('18'!$V:$V,$C263,'18'!$AB:$AB)))-IF($D263="","",IF(ISNA(SUMIF('18'!$B:$B,$D263,'18'!$L:$L)),0,SUMIF('18'!$B:$B,$D263,'18'!$L:$L)))))</f>
        <v/>
      </c>
      <c r="X263" s="36" t="str">
        <f>IF($D263="","",(IF($C263="","",IF(ISNA(SUMIF('19'!$V:$V,$C263,'19'!$AB:$AB)),0,SUMIF('19'!$V:$V,$C263,'19'!$AB:$AB)))-IF($D263="","",IF(ISNA(SUMIF('19'!$B:$B,$D263,'19'!$L:$L)),0,SUMIF('19'!$B:$B,$D263,'19'!$L:$L)))))</f>
        <v/>
      </c>
      <c r="Y263" s="36" t="str">
        <f>IF($D263="","",(IF($C263="","",IF(ISNA(SUMIF('20'!$V:$V,$C263,'20'!$AB:$AB)),0,SUMIF('20'!$V:$V,$C263,'20'!$AB:$AB)))-IF($D263="","",IF(ISNA(SUMIF('20'!$B:$B,$D263,'20'!$L:$L)),0,SUMIF('20'!$B:$B,$D263,'20'!$L:$L)))))</f>
        <v/>
      </c>
      <c r="Z263" s="36" t="str">
        <f>IF($D263="","",(IF($C263="","",IF(ISNA(SUMIF('21'!$V:$V,$C263,'21'!$AB:$AB)),0,SUMIF('21'!$V:$V,$C263,'21'!$AB:$AB)))-IF($D263="","",IF(ISNA(SUMIF('21'!$B:$B,$D263,'21'!$L:$L)),0,SUMIF('21'!$B:$B,$D263,'21'!$L:$L)))))</f>
        <v/>
      </c>
      <c r="AA263" s="36" t="str">
        <f>IF($D263="","",(IF($C263="","",IF(ISNA(SUMIF('22'!$V:$V,$C263,'22'!$AB:$AB)),0,SUMIF('22'!$V:$V,$C263,'22'!$AB:$AB)))-IF($D263="","",IF(ISNA(SUMIF('22'!$B:$B,$D263,'22'!$L:$L)),0,SUMIF('22'!$B:$B,$D263,'22'!$L:$L)))))</f>
        <v/>
      </c>
      <c r="AB263" s="36" t="str">
        <f>IF($D263="","",(IF($C263="","",IF(ISNA(SUMIF('23'!$V:$V,$C263,'23'!$AB:$AB)),0,SUMIF('23'!$V:$V,$C263,'23'!$AB:$AB)))-IF($D263="","",IF(ISNA(SUMIF('23'!$B:$B,$D263,'23'!$L:$L)),0,SUMIF('23'!$B:$B,$D263,'23'!$L:$L)))))</f>
        <v/>
      </c>
      <c r="AC263" s="36" t="str">
        <f>IF($D263="","",(IF($C263="","",IF(ISNA(SUMIF('24'!$V:$V,$C263,'24'!$AB:$AB)),0,SUMIF('24'!$V:$V,$C263,'24'!$AB:$AB)))-IF($D263="","",IF(ISNA(SUMIF('24'!$B:$B,$D263,'24'!$L:$L)),0,SUMIF('24'!$B:$B,$D263,'24'!$L:$L)))))</f>
        <v/>
      </c>
      <c r="AD263" s="36" t="str">
        <f>IF($D263="","",(IF($C263="","",IF(ISNA(SUMIF('25'!$V:$V,$C263,'25'!$AB:$AB)),0,SUMIF('25'!$V:$V,$C263,'25'!$AB:$AB)))-IF($D263="","",IF(ISNA(SUMIF('25'!$B:$B,$D263,'25'!$L:$L)),0,SUMIF('25'!$B:$B,$D263,'25'!$L:$L)))))</f>
        <v/>
      </c>
      <c r="AE263" s="36" t="str">
        <f>IF($D263="","",(IF($C263="","",IF(ISNA(SUMIF('26'!$V:$V,$C263,'26'!$AB:$AB)),0,SUMIF('26'!$V:$V,$C263,'26'!$AB:$AB)))-IF($D263="","",IF(ISNA(SUMIF('26'!$B:$B,$D263,'26'!$L:$L)),0,SUMIF('26'!$B:$B,$D263,'26'!$L:$L)))))</f>
        <v/>
      </c>
      <c r="AF263" s="36" t="str">
        <f>IF($D263="","",(IF($C263="","",IF(ISNA(SUMIF('27'!$V:$V,$C263,'27'!$AB:$AB)),0,SUMIF('27'!$V:$V,$C263,'27'!$AB:$AB)))-IF($D263="","",IF(ISNA(SUMIF('27'!$B:$B,$D263,'27'!$L:$L)),0,SUMIF('27'!$B:$B,$D263,'27'!$L:$L)))))</f>
        <v/>
      </c>
      <c r="AG263" s="36" t="str">
        <f>IF($D263="","",(IF($C263="","",IF(ISNA(SUMIF('28'!$V:$V,$C263,'28'!$AB:$AB)),0,SUMIF('28'!$V:$V,$C263,'28'!$AB:$AB)))-IF($D263="","",IF(ISNA(SUMIF('28'!$B:$B,$D263,'28'!$L:$L)),0,SUMIF('28'!$B:$B,$D263,'28'!$L:$L)))))</f>
        <v/>
      </c>
      <c r="AH263" s="36" t="str">
        <f>IF($D263="","",(IF($C263="","",IF(ISNA(SUMIF('29'!$V:$V,$C263,'29'!$AB:$AB)),0,SUMIF('29'!$V:$V,$C263,'29'!$AB:$AB)))-IF($D263="","",IF(ISNA(SUMIF('29'!$B:$B,$D263,'29'!$L:$L)),0,SUMIF('29'!$B:$B,$D263,'29'!$L:$L)))))</f>
        <v/>
      </c>
      <c r="AI263" s="36" t="str">
        <f>IF($D263="","",(IF($C263="","",IF(ISNA(SUMIF('30'!$V:$V,$C263,'30'!$AB:$AB)),0,SUMIF('30'!$V:$V,$C263,'30'!$AB:$AB)))-IF($D263="","",IF(ISNA(SUMIF('30'!$B:$B,$D263,'30'!$L:$L)),0,SUMIF('30'!$B:$B,$D263,'30'!$L:$L)))))</f>
        <v/>
      </c>
      <c r="AJ263" s="36" t="str">
        <f>IF($D263="","",(IF($C263="","",IF(ISNA(SUMIF('31'!$V:$V,$C263,'31'!$AB:$AB)),0,SUMIF('31'!$V:$V,$C263,'31'!$AB:$AB)))-IF($D263="","",IF(ISNA(SUMIF('31'!$B:$B,$D263,'31'!$L:$L)),0,SUMIF('31'!$B:$B,$D263,'31'!$L:$L)))))</f>
        <v/>
      </c>
      <c r="AK263" s="37" t="str">
        <f t="shared" si="14"/>
        <v/>
      </c>
      <c r="AL263" s="33" t="str">
        <f t="shared" si="15"/>
        <v/>
      </c>
    </row>
    <row r="264" spans="1:38" ht="17.399999999999999" hidden="1">
      <c r="A264" s="20">
        <v>46</v>
      </c>
      <c r="C264" s="41" t="str">
        <f>IF(D264="","",VLOOKUP('CUADRO GENERADO'!D264,'BASE DATOS CONDUCTORES'!B:C,2,FALSE))</f>
        <v/>
      </c>
      <c r="D264" s="30" t="str">
        <f>IFERROR(VLOOKUP(A264,'BASE DATOS CONDUCTORES'!$Z$4:$AB$1001,3,FALSE),"")</f>
        <v/>
      </c>
      <c r="E264" s="36" t="str">
        <f>IF(ISNA(VLOOKUP(D264,SALDOS!B:C,2,FALSE)),"",VLOOKUP(D264,SALDOS!B:C,2,FALSE))</f>
        <v/>
      </c>
      <c r="F264" s="36" t="str">
        <f>IF($D264="","",(IF($C264="","",IF(ISNA(SUMIF('1'!$V:$V,$C264,'1'!$AB:$AB)),0,SUMIF('1'!$V:$V,$C264,'1'!$AB:$AB)))-IF($D264="","",IF(ISNA(SUMIF('1'!$B:$B,$D264,'1'!$L:$L)),0,SUMIF('1'!$B:$B,$D264,'1'!$L:$L)))))</f>
        <v/>
      </c>
      <c r="G264" s="36" t="str">
        <f>IF($D264="","",(IF($C264="","",IF(ISNA(SUMIF('2'!$V:$V,$C264,'2'!$AB:$AB)),0,SUMIF('2'!$V:$V,$C264,'2'!$AB:$AB)))-IF($D264="","",IF(ISNA(SUMIF('2'!$B:$B,$D264,'2'!$L:$L)),0,SUMIF('2'!$B:$B,$D264,'2'!$L:$L)))))</f>
        <v/>
      </c>
      <c r="H264" s="36" t="str">
        <f>IF($D264="","",(IF($C264="","",IF(ISNA(SUMIF('3'!$V:$V,$C264,'3'!$AB:$AB)),0,SUMIF('3'!$V:$V,$C264,'3'!$AB:$AB)))-IF($D264="","",IF(ISNA(SUMIF('3'!$B:$B,$D264,'3'!$L:$L)),0,SUMIF('3'!$B:$B,$D264,'3'!$L:$L)))))</f>
        <v/>
      </c>
      <c r="I264" s="36" t="str">
        <f>IF($D264="","",(IF($C264="","",IF(ISNA(SUMIF('4'!$V:$V,$C264,'4'!$AB:$AB)),0,SUMIF('4'!$V:$V,$C264,'4'!$AB:$AB)))-IF($D264="","",IF(ISNA(SUMIF('4'!$B:$B,$D264,'4'!$L:$L)),0,SUMIF('4'!$B:$B,$D264,'4'!$L:$L)))))</f>
        <v/>
      </c>
      <c r="J264" s="36" t="str">
        <f>IF($D264="","",(IF($C264="","",IF(ISNA(SUMIF('5'!$V:$V,$C264,'5'!$AB:$AB)),0,SUMIF('5'!$V:$V,$C264,'5'!$AB:$AB)))-IF($D264="","",IF(ISNA(SUMIF('5'!$B:$B,$D264,'5'!$L:$L)),0,SUMIF('5'!$B:$B,$D264,'5'!$L:$L)))))</f>
        <v/>
      </c>
      <c r="K264" s="36" t="str">
        <f>IF($D264="","",(IF($C264="","",IF(ISNA(SUMIF('6'!$V:$V,$C264,'6'!$AB:$AB)),0,SUMIF('6'!$V:$V,$C264,'6'!$AB:$AB)))-IF($D264="","",IF(ISNA(SUMIF('6'!$B:$B,$D264,'6'!$L:$L)),0,SUMIF('6'!$B:$B,$D264,'6'!$L:$L)))))</f>
        <v/>
      </c>
      <c r="L264" s="36" t="str">
        <f>IF($D264="","",(IF($C264="","",IF(ISNA(SUMIF('7'!$V:$V,$C264,'7'!$AB:$AB)),0,SUMIF('7'!$V:$V,$C264,'7'!$AB:$AB)))-IF($D264="","",IF(ISNA(SUMIF('7'!$B:$B,$D264,'7'!$L:$L)),0,SUMIF('7'!$B:$B,$D264,'7'!$L:$L)))))</f>
        <v/>
      </c>
      <c r="M264" s="36" t="str">
        <f>IF($D264="","",(IF($C264="","",IF(ISNA(SUMIF('8'!$V:$V,$C264,'8'!$AB:$AB)),0,SUMIF('8'!$V:$V,$C264,'8'!$AB:$AB)))-IF($D264="","",IF(ISNA(SUMIF('8'!$B:$B,$D264,'8'!$L:$L)),0,SUMIF('8'!$B:$B,$D264,'8'!$L:$L)))))</f>
        <v/>
      </c>
      <c r="N264" s="36" t="str">
        <f>IF($D264="","",(IF($C264="","",IF(ISNA(SUMIF('9'!$V:$V,$C264,'9'!$AB:$AB)),0,SUMIF('9'!$V:$V,$C264,'9'!$AB:$AB)))-IF($D264="","",IF(ISNA(SUMIF('9'!$B:$B,$D264,'9'!$L:$L)),0,SUMIF('9'!$B:$B,$D264,'9'!$L:$L)))))</f>
        <v/>
      </c>
      <c r="O264" s="36" t="str">
        <f>IF($D264="","",(IF($C264="","",IF(ISNA(SUMIF('10'!$V:$V,$C264,'10'!$AB:$AB)),0,SUMIF('10'!$V:$V,$C264,'10'!$AB:$AB)))-IF($D264="","",IF(ISNA(SUMIF('10'!$B:$B,$D264,'10'!$L:$L)),0,SUMIF('10'!$B:$B,$D264,'10'!$L:$L)))))</f>
        <v/>
      </c>
      <c r="P264" s="36" t="str">
        <f>IF($D264="","",(IF($C264="","",IF(ISNA(SUMIF('11'!$V:$V,$C264,'11'!$AB:$AB)),0,SUMIF('11'!$V:$V,$C264,'11'!$AB:$AB)))-IF($D264="","",IF(ISNA(SUMIF('11'!$B:$B,$D264,'11'!$L:$L)),0,SUMIF('11'!$B:$B,$D264,'11'!$L:$L)))))</f>
        <v/>
      </c>
      <c r="Q264" s="36" t="str">
        <f>IF($D264="","",(IF($C264="","",IF(ISNA(SUMIF('12'!$V:$V,$C264,'12'!$AB:$AB)),0,SUMIF('12'!$V:$V,$C264,'12'!$AB:$AB)))-IF($D264="","",IF(ISNA(SUMIF('12'!$B:$B,$D264,'12'!$L:$L)),0,SUMIF('12'!$B:$B,$D264,'12'!$L:$L)))))</f>
        <v/>
      </c>
      <c r="R264" s="36" t="str">
        <f>IF($D264="","",(IF($C264="","",IF(ISNA(SUMIF('13'!$V:$V,$C264,'13'!$AB:$AB)),0,SUMIF('13'!$V:$V,$C264,'13'!$AB:$AB)))-IF($D264="","",IF(ISNA(SUMIF('13'!$B:$B,$D264,'13'!$L:$L)),0,SUMIF('13'!$B:$B,$D264,'13'!$L:$L)))))</f>
        <v/>
      </c>
      <c r="S264" s="36" t="str">
        <f>IF($D264="","",(IF($C264="","",IF(ISNA(SUMIF('14'!$V:$V,$C264,'14'!$AB:$AB)),0,SUMIF('14'!$V:$V,$C264,'14'!$AB:$AB)))-IF($D264="","",IF(ISNA(SUMIF('14'!$B:$B,$D264,'14'!$L:$L)),0,SUMIF('14'!$B:$B,$D264,'14'!$L:$L)))))</f>
        <v/>
      </c>
      <c r="T264" s="36" t="str">
        <f>IF($D264="","",(IF($C264="","",IF(ISNA(SUMIF('15'!$V:$V,$C264,'15'!$AB:$AB)),0,SUMIF('15'!$V:$V,$C264,'15'!$AB:$AB)))-IF($D264="","",IF(ISNA(SUMIF('15'!$B:$B,$D264,'15'!$L:$L)),0,SUMIF('15'!$B:$B,$D264,'15'!$L:$L)))))</f>
        <v/>
      </c>
      <c r="U264" s="36" t="str">
        <f>IF($D264="","",(IF($C264="","",IF(ISNA(SUMIF('16'!$V:$V,$C264,'16'!$AB:$AB)),0,SUMIF('16'!$V:$V,$C264,'16'!$AB:$AB)))-IF($D264="","",IF(ISNA(SUMIF('16'!$B:$B,$D264,'16'!$L:$L)),0,SUMIF('16'!$B:$B,$D264,'16'!$L:$L)))))</f>
        <v/>
      </c>
      <c r="V264" s="36" t="str">
        <f>IF($D264="","",(IF($C264="","",IF(ISNA(SUMIF('17'!$V:$V,$C264,'17'!$AB:$AB)),0,SUMIF('17'!$V:$V,$C264,'17'!$AB:$AB)))-IF($D264="","",IF(ISNA(SUMIF('17'!$B:$B,$D264,'17'!$L:$L)),0,SUMIF('17'!$B:$B,$D264,'17'!$L:$L)))))</f>
        <v/>
      </c>
      <c r="W264" s="36" t="str">
        <f>IF($D264="","",(IF($C264="","",IF(ISNA(SUMIF('18'!$V:$V,$C264,'18'!$AB:$AB)),0,SUMIF('18'!$V:$V,$C264,'18'!$AB:$AB)))-IF($D264="","",IF(ISNA(SUMIF('18'!$B:$B,$D264,'18'!$L:$L)),0,SUMIF('18'!$B:$B,$D264,'18'!$L:$L)))))</f>
        <v/>
      </c>
      <c r="X264" s="36" t="str">
        <f>IF($D264="","",(IF($C264="","",IF(ISNA(SUMIF('19'!$V:$V,$C264,'19'!$AB:$AB)),0,SUMIF('19'!$V:$V,$C264,'19'!$AB:$AB)))-IF($D264="","",IF(ISNA(SUMIF('19'!$B:$B,$D264,'19'!$L:$L)),0,SUMIF('19'!$B:$B,$D264,'19'!$L:$L)))))</f>
        <v/>
      </c>
      <c r="Y264" s="36" t="str">
        <f>IF($D264="","",(IF($C264="","",IF(ISNA(SUMIF('20'!$V:$V,$C264,'20'!$AB:$AB)),0,SUMIF('20'!$V:$V,$C264,'20'!$AB:$AB)))-IF($D264="","",IF(ISNA(SUMIF('20'!$B:$B,$D264,'20'!$L:$L)),0,SUMIF('20'!$B:$B,$D264,'20'!$L:$L)))))</f>
        <v/>
      </c>
      <c r="Z264" s="36" t="str">
        <f>IF($D264="","",(IF($C264="","",IF(ISNA(SUMIF('21'!$V:$V,$C264,'21'!$AB:$AB)),0,SUMIF('21'!$V:$V,$C264,'21'!$AB:$AB)))-IF($D264="","",IF(ISNA(SUMIF('21'!$B:$B,$D264,'21'!$L:$L)),0,SUMIF('21'!$B:$B,$D264,'21'!$L:$L)))))</f>
        <v/>
      </c>
      <c r="AA264" s="36" t="str">
        <f>IF($D264="","",(IF($C264="","",IF(ISNA(SUMIF('22'!$V:$V,$C264,'22'!$AB:$AB)),0,SUMIF('22'!$V:$V,$C264,'22'!$AB:$AB)))-IF($D264="","",IF(ISNA(SUMIF('22'!$B:$B,$D264,'22'!$L:$L)),0,SUMIF('22'!$B:$B,$D264,'22'!$L:$L)))))</f>
        <v/>
      </c>
      <c r="AB264" s="36" t="str">
        <f>IF($D264="","",(IF($C264="","",IF(ISNA(SUMIF('23'!$V:$V,$C264,'23'!$AB:$AB)),0,SUMIF('23'!$V:$V,$C264,'23'!$AB:$AB)))-IF($D264="","",IF(ISNA(SUMIF('23'!$B:$B,$D264,'23'!$L:$L)),0,SUMIF('23'!$B:$B,$D264,'23'!$L:$L)))))</f>
        <v/>
      </c>
      <c r="AC264" s="36" t="str">
        <f>IF($D264="","",(IF($C264="","",IF(ISNA(SUMIF('24'!$V:$V,$C264,'24'!$AB:$AB)),0,SUMIF('24'!$V:$V,$C264,'24'!$AB:$AB)))-IF($D264="","",IF(ISNA(SUMIF('24'!$B:$B,$D264,'24'!$L:$L)),0,SUMIF('24'!$B:$B,$D264,'24'!$L:$L)))))</f>
        <v/>
      </c>
      <c r="AD264" s="36" t="str">
        <f>IF($D264="","",(IF($C264="","",IF(ISNA(SUMIF('25'!$V:$V,$C264,'25'!$AB:$AB)),0,SUMIF('25'!$V:$V,$C264,'25'!$AB:$AB)))-IF($D264="","",IF(ISNA(SUMIF('25'!$B:$B,$D264,'25'!$L:$L)),0,SUMIF('25'!$B:$B,$D264,'25'!$L:$L)))))</f>
        <v/>
      </c>
      <c r="AE264" s="36" t="str">
        <f>IF($D264="","",(IF($C264="","",IF(ISNA(SUMIF('26'!$V:$V,$C264,'26'!$AB:$AB)),0,SUMIF('26'!$V:$V,$C264,'26'!$AB:$AB)))-IF($D264="","",IF(ISNA(SUMIF('26'!$B:$B,$D264,'26'!$L:$L)),0,SUMIF('26'!$B:$B,$D264,'26'!$L:$L)))))</f>
        <v/>
      </c>
      <c r="AF264" s="36" t="str">
        <f>IF($D264="","",(IF($C264="","",IF(ISNA(SUMIF('27'!$V:$V,$C264,'27'!$AB:$AB)),0,SUMIF('27'!$V:$V,$C264,'27'!$AB:$AB)))-IF($D264="","",IF(ISNA(SUMIF('27'!$B:$B,$D264,'27'!$L:$L)),0,SUMIF('27'!$B:$B,$D264,'27'!$L:$L)))))</f>
        <v/>
      </c>
      <c r="AG264" s="36" t="str">
        <f>IF($D264="","",(IF($C264="","",IF(ISNA(SUMIF('28'!$V:$V,$C264,'28'!$AB:$AB)),0,SUMIF('28'!$V:$V,$C264,'28'!$AB:$AB)))-IF($D264="","",IF(ISNA(SUMIF('28'!$B:$B,$D264,'28'!$L:$L)),0,SUMIF('28'!$B:$B,$D264,'28'!$L:$L)))))</f>
        <v/>
      </c>
      <c r="AH264" s="36" t="str">
        <f>IF($D264="","",(IF($C264="","",IF(ISNA(SUMIF('29'!$V:$V,$C264,'29'!$AB:$AB)),0,SUMIF('29'!$V:$V,$C264,'29'!$AB:$AB)))-IF($D264="","",IF(ISNA(SUMIF('29'!$B:$B,$D264,'29'!$L:$L)),0,SUMIF('29'!$B:$B,$D264,'29'!$L:$L)))))</f>
        <v/>
      </c>
      <c r="AI264" s="36" t="str">
        <f>IF($D264="","",(IF($C264="","",IF(ISNA(SUMIF('30'!$V:$V,$C264,'30'!$AB:$AB)),0,SUMIF('30'!$V:$V,$C264,'30'!$AB:$AB)))-IF($D264="","",IF(ISNA(SUMIF('30'!$B:$B,$D264,'30'!$L:$L)),0,SUMIF('30'!$B:$B,$D264,'30'!$L:$L)))))</f>
        <v/>
      </c>
      <c r="AJ264" s="36" t="str">
        <f>IF($D264="","",(IF($C264="","",IF(ISNA(SUMIF('31'!$V:$V,$C264,'31'!$AB:$AB)),0,SUMIF('31'!$V:$V,$C264,'31'!$AB:$AB)))-IF($D264="","",IF(ISNA(SUMIF('31'!$B:$B,$D264,'31'!$L:$L)),0,SUMIF('31'!$B:$B,$D264,'31'!$L:$L)))))</f>
        <v/>
      </c>
      <c r="AK264" s="37" t="str">
        <f t="shared" si="14"/>
        <v/>
      </c>
      <c r="AL264" s="33" t="str">
        <f t="shared" si="15"/>
        <v/>
      </c>
    </row>
    <row r="265" spans="1:38" ht="17.399999999999999" hidden="1">
      <c r="A265" s="20">
        <v>47</v>
      </c>
      <c r="C265" s="41" t="str">
        <f>IF(D265="","",VLOOKUP('CUADRO GENERADO'!D265,'BASE DATOS CONDUCTORES'!B:C,2,FALSE))</f>
        <v/>
      </c>
      <c r="D265" s="30" t="str">
        <f>IFERROR(VLOOKUP(A265,'BASE DATOS CONDUCTORES'!$Z$4:$AB$1001,3,FALSE),"")</f>
        <v/>
      </c>
      <c r="E265" s="36" t="str">
        <f>IF(ISNA(VLOOKUP(D265,SALDOS!B:C,2,FALSE)),"",VLOOKUP(D265,SALDOS!B:C,2,FALSE))</f>
        <v/>
      </c>
      <c r="F265" s="36" t="str">
        <f>IF($D265="","",(IF($C265="","",IF(ISNA(SUMIF('1'!$V:$V,$C265,'1'!$AB:$AB)),0,SUMIF('1'!$V:$V,$C265,'1'!$AB:$AB)))-IF($D265="","",IF(ISNA(SUMIF('1'!$B:$B,$D265,'1'!$L:$L)),0,SUMIF('1'!$B:$B,$D265,'1'!$L:$L)))))</f>
        <v/>
      </c>
      <c r="G265" s="36" t="str">
        <f>IF($D265="","",(IF($C265="","",IF(ISNA(SUMIF('2'!$V:$V,$C265,'2'!$AB:$AB)),0,SUMIF('2'!$V:$V,$C265,'2'!$AB:$AB)))-IF($D265="","",IF(ISNA(SUMIF('2'!$B:$B,$D265,'2'!$L:$L)),0,SUMIF('2'!$B:$B,$D265,'2'!$L:$L)))))</f>
        <v/>
      </c>
      <c r="H265" s="36" t="str">
        <f>IF($D265="","",(IF($C265="","",IF(ISNA(SUMIF('3'!$V:$V,$C265,'3'!$AB:$AB)),0,SUMIF('3'!$V:$V,$C265,'3'!$AB:$AB)))-IF($D265="","",IF(ISNA(SUMIF('3'!$B:$B,$D265,'3'!$L:$L)),0,SUMIF('3'!$B:$B,$D265,'3'!$L:$L)))))</f>
        <v/>
      </c>
      <c r="I265" s="36" t="str">
        <f>IF($D265="","",(IF($C265="","",IF(ISNA(SUMIF('4'!$V:$V,$C265,'4'!$AB:$AB)),0,SUMIF('4'!$V:$V,$C265,'4'!$AB:$AB)))-IF($D265="","",IF(ISNA(SUMIF('4'!$B:$B,$D265,'4'!$L:$L)),0,SUMIF('4'!$B:$B,$D265,'4'!$L:$L)))))</f>
        <v/>
      </c>
      <c r="J265" s="36" t="str">
        <f>IF($D265="","",(IF($C265="","",IF(ISNA(SUMIF('5'!$V:$V,$C265,'5'!$AB:$AB)),0,SUMIF('5'!$V:$V,$C265,'5'!$AB:$AB)))-IF($D265="","",IF(ISNA(SUMIF('5'!$B:$B,$D265,'5'!$L:$L)),0,SUMIF('5'!$B:$B,$D265,'5'!$L:$L)))))</f>
        <v/>
      </c>
      <c r="K265" s="36" t="str">
        <f>IF($D265="","",(IF($C265="","",IF(ISNA(SUMIF('6'!$V:$V,$C265,'6'!$AB:$AB)),0,SUMIF('6'!$V:$V,$C265,'6'!$AB:$AB)))-IF($D265="","",IF(ISNA(SUMIF('6'!$B:$B,$D265,'6'!$L:$L)),0,SUMIF('6'!$B:$B,$D265,'6'!$L:$L)))))</f>
        <v/>
      </c>
      <c r="L265" s="36" t="str">
        <f>IF($D265="","",(IF($C265="","",IF(ISNA(SUMIF('7'!$V:$V,$C265,'7'!$AB:$AB)),0,SUMIF('7'!$V:$V,$C265,'7'!$AB:$AB)))-IF($D265="","",IF(ISNA(SUMIF('7'!$B:$B,$D265,'7'!$L:$L)),0,SUMIF('7'!$B:$B,$D265,'7'!$L:$L)))))</f>
        <v/>
      </c>
      <c r="M265" s="36" t="str">
        <f>IF($D265="","",(IF($C265="","",IF(ISNA(SUMIF('8'!$V:$V,$C265,'8'!$AB:$AB)),0,SUMIF('8'!$V:$V,$C265,'8'!$AB:$AB)))-IF($D265="","",IF(ISNA(SUMIF('8'!$B:$B,$D265,'8'!$L:$L)),0,SUMIF('8'!$B:$B,$D265,'8'!$L:$L)))))</f>
        <v/>
      </c>
      <c r="N265" s="36" t="str">
        <f>IF($D265="","",(IF($C265="","",IF(ISNA(SUMIF('9'!$V:$V,$C265,'9'!$AB:$AB)),0,SUMIF('9'!$V:$V,$C265,'9'!$AB:$AB)))-IF($D265="","",IF(ISNA(SUMIF('9'!$B:$B,$D265,'9'!$L:$L)),0,SUMIF('9'!$B:$B,$D265,'9'!$L:$L)))))</f>
        <v/>
      </c>
      <c r="O265" s="36" t="str">
        <f>IF($D265="","",(IF($C265="","",IF(ISNA(SUMIF('10'!$V:$V,$C265,'10'!$AB:$AB)),0,SUMIF('10'!$V:$V,$C265,'10'!$AB:$AB)))-IF($D265="","",IF(ISNA(SUMIF('10'!$B:$B,$D265,'10'!$L:$L)),0,SUMIF('10'!$B:$B,$D265,'10'!$L:$L)))))</f>
        <v/>
      </c>
      <c r="P265" s="36" t="str">
        <f>IF($D265="","",(IF($C265="","",IF(ISNA(SUMIF('11'!$V:$V,$C265,'11'!$AB:$AB)),0,SUMIF('11'!$V:$V,$C265,'11'!$AB:$AB)))-IF($D265="","",IF(ISNA(SUMIF('11'!$B:$B,$D265,'11'!$L:$L)),0,SUMIF('11'!$B:$B,$D265,'11'!$L:$L)))))</f>
        <v/>
      </c>
      <c r="Q265" s="36" t="str">
        <f>IF($D265="","",(IF($C265="","",IF(ISNA(SUMIF('12'!$V:$V,$C265,'12'!$AB:$AB)),0,SUMIF('12'!$V:$V,$C265,'12'!$AB:$AB)))-IF($D265="","",IF(ISNA(SUMIF('12'!$B:$B,$D265,'12'!$L:$L)),0,SUMIF('12'!$B:$B,$D265,'12'!$L:$L)))))</f>
        <v/>
      </c>
      <c r="R265" s="36" t="str">
        <f>IF($D265="","",(IF($C265="","",IF(ISNA(SUMIF('13'!$V:$V,$C265,'13'!$AB:$AB)),0,SUMIF('13'!$V:$V,$C265,'13'!$AB:$AB)))-IF($D265="","",IF(ISNA(SUMIF('13'!$B:$B,$D265,'13'!$L:$L)),0,SUMIF('13'!$B:$B,$D265,'13'!$L:$L)))))</f>
        <v/>
      </c>
      <c r="S265" s="36" t="str">
        <f>IF($D265="","",(IF($C265="","",IF(ISNA(SUMIF('14'!$V:$V,$C265,'14'!$AB:$AB)),0,SUMIF('14'!$V:$V,$C265,'14'!$AB:$AB)))-IF($D265="","",IF(ISNA(SUMIF('14'!$B:$B,$D265,'14'!$L:$L)),0,SUMIF('14'!$B:$B,$D265,'14'!$L:$L)))))</f>
        <v/>
      </c>
      <c r="T265" s="36" t="str">
        <f>IF($D265="","",(IF($C265="","",IF(ISNA(SUMIF('15'!$V:$V,$C265,'15'!$AB:$AB)),0,SUMIF('15'!$V:$V,$C265,'15'!$AB:$AB)))-IF($D265="","",IF(ISNA(SUMIF('15'!$B:$B,$D265,'15'!$L:$L)),0,SUMIF('15'!$B:$B,$D265,'15'!$L:$L)))))</f>
        <v/>
      </c>
      <c r="U265" s="36" t="str">
        <f>IF($D265="","",(IF($C265="","",IF(ISNA(SUMIF('16'!$V:$V,$C265,'16'!$AB:$AB)),0,SUMIF('16'!$V:$V,$C265,'16'!$AB:$AB)))-IF($D265="","",IF(ISNA(SUMIF('16'!$B:$B,$D265,'16'!$L:$L)),0,SUMIF('16'!$B:$B,$D265,'16'!$L:$L)))))</f>
        <v/>
      </c>
      <c r="V265" s="36" t="str">
        <f>IF($D265="","",(IF($C265="","",IF(ISNA(SUMIF('17'!$V:$V,$C265,'17'!$AB:$AB)),0,SUMIF('17'!$V:$V,$C265,'17'!$AB:$AB)))-IF($D265="","",IF(ISNA(SUMIF('17'!$B:$B,$D265,'17'!$L:$L)),0,SUMIF('17'!$B:$B,$D265,'17'!$L:$L)))))</f>
        <v/>
      </c>
      <c r="W265" s="36" t="str">
        <f>IF($D265="","",(IF($C265="","",IF(ISNA(SUMIF('18'!$V:$V,$C265,'18'!$AB:$AB)),0,SUMIF('18'!$V:$V,$C265,'18'!$AB:$AB)))-IF($D265="","",IF(ISNA(SUMIF('18'!$B:$B,$D265,'18'!$L:$L)),0,SUMIF('18'!$B:$B,$D265,'18'!$L:$L)))))</f>
        <v/>
      </c>
      <c r="X265" s="36" t="str">
        <f>IF($D265="","",(IF($C265="","",IF(ISNA(SUMIF('19'!$V:$V,$C265,'19'!$AB:$AB)),0,SUMIF('19'!$V:$V,$C265,'19'!$AB:$AB)))-IF($D265="","",IF(ISNA(SUMIF('19'!$B:$B,$D265,'19'!$L:$L)),0,SUMIF('19'!$B:$B,$D265,'19'!$L:$L)))))</f>
        <v/>
      </c>
      <c r="Y265" s="36" t="str">
        <f>IF($D265="","",(IF($C265="","",IF(ISNA(SUMIF('20'!$V:$V,$C265,'20'!$AB:$AB)),0,SUMIF('20'!$V:$V,$C265,'20'!$AB:$AB)))-IF($D265="","",IF(ISNA(SUMIF('20'!$B:$B,$D265,'20'!$L:$L)),0,SUMIF('20'!$B:$B,$D265,'20'!$L:$L)))))</f>
        <v/>
      </c>
      <c r="Z265" s="36" t="str">
        <f>IF($D265="","",(IF($C265="","",IF(ISNA(SUMIF('21'!$V:$V,$C265,'21'!$AB:$AB)),0,SUMIF('21'!$V:$V,$C265,'21'!$AB:$AB)))-IF($D265="","",IF(ISNA(SUMIF('21'!$B:$B,$D265,'21'!$L:$L)),0,SUMIF('21'!$B:$B,$D265,'21'!$L:$L)))))</f>
        <v/>
      </c>
      <c r="AA265" s="36" t="str">
        <f>IF($D265="","",(IF($C265="","",IF(ISNA(SUMIF('22'!$V:$V,$C265,'22'!$AB:$AB)),0,SUMIF('22'!$V:$V,$C265,'22'!$AB:$AB)))-IF($D265="","",IF(ISNA(SUMIF('22'!$B:$B,$D265,'22'!$L:$L)),0,SUMIF('22'!$B:$B,$D265,'22'!$L:$L)))))</f>
        <v/>
      </c>
      <c r="AB265" s="36" t="str">
        <f>IF($D265="","",(IF($C265="","",IF(ISNA(SUMIF('23'!$V:$V,$C265,'23'!$AB:$AB)),0,SUMIF('23'!$V:$V,$C265,'23'!$AB:$AB)))-IF($D265="","",IF(ISNA(SUMIF('23'!$B:$B,$D265,'23'!$L:$L)),0,SUMIF('23'!$B:$B,$D265,'23'!$L:$L)))))</f>
        <v/>
      </c>
      <c r="AC265" s="36" t="str">
        <f>IF($D265="","",(IF($C265="","",IF(ISNA(SUMIF('24'!$V:$V,$C265,'24'!$AB:$AB)),0,SUMIF('24'!$V:$V,$C265,'24'!$AB:$AB)))-IF($D265="","",IF(ISNA(SUMIF('24'!$B:$B,$D265,'24'!$L:$L)),0,SUMIF('24'!$B:$B,$D265,'24'!$L:$L)))))</f>
        <v/>
      </c>
      <c r="AD265" s="36" t="str">
        <f>IF($D265="","",(IF($C265="","",IF(ISNA(SUMIF('25'!$V:$V,$C265,'25'!$AB:$AB)),0,SUMIF('25'!$V:$V,$C265,'25'!$AB:$AB)))-IF($D265="","",IF(ISNA(SUMIF('25'!$B:$B,$D265,'25'!$L:$L)),0,SUMIF('25'!$B:$B,$D265,'25'!$L:$L)))))</f>
        <v/>
      </c>
      <c r="AE265" s="36" t="str">
        <f>IF($D265="","",(IF($C265="","",IF(ISNA(SUMIF('26'!$V:$V,$C265,'26'!$AB:$AB)),0,SUMIF('26'!$V:$V,$C265,'26'!$AB:$AB)))-IF($D265="","",IF(ISNA(SUMIF('26'!$B:$B,$D265,'26'!$L:$L)),0,SUMIF('26'!$B:$B,$D265,'26'!$L:$L)))))</f>
        <v/>
      </c>
      <c r="AF265" s="36" t="str">
        <f>IF($D265="","",(IF($C265="","",IF(ISNA(SUMIF('27'!$V:$V,$C265,'27'!$AB:$AB)),0,SUMIF('27'!$V:$V,$C265,'27'!$AB:$AB)))-IF($D265="","",IF(ISNA(SUMIF('27'!$B:$B,$D265,'27'!$L:$L)),0,SUMIF('27'!$B:$B,$D265,'27'!$L:$L)))))</f>
        <v/>
      </c>
      <c r="AG265" s="36" t="str">
        <f>IF($D265="","",(IF($C265="","",IF(ISNA(SUMIF('28'!$V:$V,$C265,'28'!$AB:$AB)),0,SUMIF('28'!$V:$V,$C265,'28'!$AB:$AB)))-IF($D265="","",IF(ISNA(SUMIF('28'!$B:$B,$D265,'28'!$L:$L)),0,SUMIF('28'!$B:$B,$D265,'28'!$L:$L)))))</f>
        <v/>
      </c>
      <c r="AH265" s="36" t="str">
        <f>IF($D265="","",(IF($C265="","",IF(ISNA(SUMIF('29'!$V:$V,$C265,'29'!$AB:$AB)),0,SUMIF('29'!$V:$V,$C265,'29'!$AB:$AB)))-IF($D265="","",IF(ISNA(SUMIF('29'!$B:$B,$D265,'29'!$L:$L)),0,SUMIF('29'!$B:$B,$D265,'29'!$L:$L)))))</f>
        <v/>
      </c>
      <c r="AI265" s="36" t="str">
        <f>IF($D265="","",(IF($C265="","",IF(ISNA(SUMIF('30'!$V:$V,$C265,'30'!$AB:$AB)),0,SUMIF('30'!$V:$V,$C265,'30'!$AB:$AB)))-IF($D265="","",IF(ISNA(SUMIF('30'!$B:$B,$D265,'30'!$L:$L)),0,SUMIF('30'!$B:$B,$D265,'30'!$L:$L)))))</f>
        <v/>
      </c>
      <c r="AJ265" s="36" t="str">
        <f>IF($D265="","",(IF($C265="","",IF(ISNA(SUMIF('31'!$V:$V,$C265,'31'!$AB:$AB)),0,SUMIF('31'!$V:$V,$C265,'31'!$AB:$AB)))-IF($D265="","",IF(ISNA(SUMIF('31'!$B:$B,$D265,'31'!$L:$L)),0,SUMIF('31'!$B:$B,$D265,'31'!$L:$L)))))</f>
        <v/>
      </c>
      <c r="AK265" s="37" t="str">
        <f t="shared" si="14"/>
        <v/>
      </c>
      <c r="AL265" s="33" t="str">
        <f t="shared" si="15"/>
        <v/>
      </c>
    </row>
    <row r="266" spans="1:38" ht="17.399999999999999" hidden="1">
      <c r="A266" s="20">
        <v>48</v>
      </c>
      <c r="C266" s="41" t="str">
        <f>IF(D266="","",VLOOKUP('CUADRO GENERADO'!D266,'BASE DATOS CONDUCTORES'!B:C,2,FALSE))</f>
        <v/>
      </c>
      <c r="D266" s="30" t="str">
        <f>IFERROR(VLOOKUP(A266,'BASE DATOS CONDUCTORES'!$Z$4:$AB$1001,3,FALSE),"")</f>
        <v/>
      </c>
      <c r="E266" s="36" t="str">
        <f>IF(ISNA(VLOOKUP(D266,SALDOS!B:C,2,FALSE)),"",VLOOKUP(D266,SALDOS!B:C,2,FALSE))</f>
        <v/>
      </c>
      <c r="F266" s="36" t="str">
        <f>IF($D266="","",(IF($C266="","",IF(ISNA(SUMIF('1'!$V:$V,$C266,'1'!$AB:$AB)),0,SUMIF('1'!$V:$V,$C266,'1'!$AB:$AB)))-IF($D266="","",IF(ISNA(SUMIF('1'!$B:$B,$D266,'1'!$L:$L)),0,SUMIF('1'!$B:$B,$D266,'1'!$L:$L)))))</f>
        <v/>
      </c>
      <c r="G266" s="36" t="str">
        <f>IF($D266="","",(IF($C266="","",IF(ISNA(SUMIF('2'!$V:$V,$C266,'2'!$AB:$AB)),0,SUMIF('2'!$V:$V,$C266,'2'!$AB:$AB)))-IF($D266="","",IF(ISNA(SUMIF('2'!$B:$B,$D266,'2'!$L:$L)),0,SUMIF('2'!$B:$B,$D266,'2'!$L:$L)))))</f>
        <v/>
      </c>
      <c r="H266" s="36" t="str">
        <f>IF($D266="","",(IF($C266="","",IF(ISNA(SUMIF('3'!$V:$V,$C266,'3'!$AB:$AB)),0,SUMIF('3'!$V:$V,$C266,'3'!$AB:$AB)))-IF($D266="","",IF(ISNA(SUMIF('3'!$B:$B,$D266,'3'!$L:$L)),0,SUMIF('3'!$B:$B,$D266,'3'!$L:$L)))))</f>
        <v/>
      </c>
      <c r="I266" s="36" t="str">
        <f>IF($D266="","",(IF($C266="","",IF(ISNA(SUMIF('4'!$V:$V,$C266,'4'!$AB:$AB)),0,SUMIF('4'!$V:$V,$C266,'4'!$AB:$AB)))-IF($D266="","",IF(ISNA(SUMIF('4'!$B:$B,$D266,'4'!$L:$L)),0,SUMIF('4'!$B:$B,$D266,'4'!$L:$L)))))</f>
        <v/>
      </c>
      <c r="J266" s="36" t="str">
        <f>IF($D266="","",(IF($C266="","",IF(ISNA(SUMIF('5'!$V:$V,$C266,'5'!$AB:$AB)),0,SUMIF('5'!$V:$V,$C266,'5'!$AB:$AB)))-IF($D266="","",IF(ISNA(SUMIF('5'!$B:$B,$D266,'5'!$L:$L)),0,SUMIF('5'!$B:$B,$D266,'5'!$L:$L)))))</f>
        <v/>
      </c>
      <c r="K266" s="36" t="str">
        <f>IF($D266="","",(IF($C266="","",IF(ISNA(SUMIF('6'!$V:$V,$C266,'6'!$AB:$AB)),0,SUMIF('6'!$V:$V,$C266,'6'!$AB:$AB)))-IF($D266="","",IF(ISNA(SUMIF('6'!$B:$B,$D266,'6'!$L:$L)),0,SUMIF('6'!$B:$B,$D266,'6'!$L:$L)))))</f>
        <v/>
      </c>
      <c r="L266" s="36" t="str">
        <f>IF($D266="","",(IF($C266="","",IF(ISNA(SUMIF('7'!$V:$V,$C266,'7'!$AB:$AB)),0,SUMIF('7'!$V:$V,$C266,'7'!$AB:$AB)))-IF($D266="","",IF(ISNA(SUMIF('7'!$B:$B,$D266,'7'!$L:$L)),0,SUMIF('7'!$B:$B,$D266,'7'!$L:$L)))))</f>
        <v/>
      </c>
      <c r="M266" s="36" t="str">
        <f>IF($D266="","",(IF($C266="","",IF(ISNA(SUMIF('8'!$V:$V,$C266,'8'!$AB:$AB)),0,SUMIF('8'!$V:$V,$C266,'8'!$AB:$AB)))-IF($D266="","",IF(ISNA(SUMIF('8'!$B:$B,$D266,'8'!$L:$L)),0,SUMIF('8'!$B:$B,$D266,'8'!$L:$L)))))</f>
        <v/>
      </c>
      <c r="N266" s="36" t="str">
        <f>IF($D266="","",(IF($C266="","",IF(ISNA(SUMIF('9'!$V:$V,$C266,'9'!$AB:$AB)),0,SUMIF('9'!$V:$V,$C266,'9'!$AB:$AB)))-IF($D266="","",IF(ISNA(SUMIF('9'!$B:$B,$D266,'9'!$L:$L)),0,SUMIF('9'!$B:$B,$D266,'9'!$L:$L)))))</f>
        <v/>
      </c>
      <c r="O266" s="36" t="str">
        <f>IF($D266="","",(IF($C266="","",IF(ISNA(SUMIF('10'!$V:$V,$C266,'10'!$AB:$AB)),0,SUMIF('10'!$V:$V,$C266,'10'!$AB:$AB)))-IF($D266="","",IF(ISNA(SUMIF('10'!$B:$B,$D266,'10'!$L:$L)),0,SUMIF('10'!$B:$B,$D266,'10'!$L:$L)))))</f>
        <v/>
      </c>
      <c r="P266" s="36" t="str">
        <f>IF($D266="","",(IF($C266="","",IF(ISNA(SUMIF('11'!$V:$V,$C266,'11'!$AB:$AB)),0,SUMIF('11'!$V:$V,$C266,'11'!$AB:$AB)))-IF($D266="","",IF(ISNA(SUMIF('11'!$B:$B,$D266,'11'!$L:$L)),0,SUMIF('11'!$B:$B,$D266,'11'!$L:$L)))))</f>
        <v/>
      </c>
      <c r="Q266" s="36" t="str">
        <f>IF($D266="","",(IF($C266="","",IF(ISNA(SUMIF('12'!$V:$V,$C266,'12'!$AB:$AB)),0,SUMIF('12'!$V:$V,$C266,'12'!$AB:$AB)))-IF($D266="","",IF(ISNA(SUMIF('12'!$B:$B,$D266,'12'!$L:$L)),0,SUMIF('12'!$B:$B,$D266,'12'!$L:$L)))))</f>
        <v/>
      </c>
      <c r="R266" s="36" t="str">
        <f>IF($D266="","",(IF($C266="","",IF(ISNA(SUMIF('13'!$V:$V,$C266,'13'!$AB:$AB)),0,SUMIF('13'!$V:$V,$C266,'13'!$AB:$AB)))-IF($D266="","",IF(ISNA(SUMIF('13'!$B:$B,$D266,'13'!$L:$L)),0,SUMIF('13'!$B:$B,$D266,'13'!$L:$L)))))</f>
        <v/>
      </c>
      <c r="S266" s="36" t="str">
        <f>IF($D266="","",(IF($C266="","",IF(ISNA(SUMIF('14'!$V:$V,$C266,'14'!$AB:$AB)),0,SUMIF('14'!$V:$V,$C266,'14'!$AB:$AB)))-IF($D266="","",IF(ISNA(SUMIF('14'!$B:$B,$D266,'14'!$L:$L)),0,SUMIF('14'!$B:$B,$D266,'14'!$L:$L)))))</f>
        <v/>
      </c>
      <c r="T266" s="36" t="str">
        <f>IF($D266="","",(IF($C266="","",IF(ISNA(SUMIF('15'!$V:$V,$C266,'15'!$AB:$AB)),0,SUMIF('15'!$V:$V,$C266,'15'!$AB:$AB)))-IF($D266="","",IF(ISNA(SUMIF('15'!$B:$B,$D266,'15'!$L:$L)),0,SUMIF('15'!$B:$B,$D266,'15'!$L:$L)))))</f>
        <v/>
      </c>
      <c r="U266" s="36" t="str">
        <f>IF($D266="","",(IF($C266="","",IF(ISNA(SUMIF('16'!$V:$V,$C266,'16'!$AB:$AB)),0,SUMIF('16'!$V:$V,$C266,'16'!$AB:$AB)))-IF($D266="","",IF(ISNA(SUMIF('16'!$B:$B,$D266,'16'!$L:$L)),0,SUMIF('16'!$B:$B,$D266,'16'!$L:$L)))))</f>
        <v/>
      </c>
      <c r="V266" s="36" t="str">
        <f>IF($D266="","",(IF($C266="","",IF(ISNA(SUMIF('17'!$V:$V,$C266,'17'!$AB:$AB)),0,SUMIF('17'!$V:$V,$C266,'17'!$AB:$AB)))-IF($D266="","",IF(ISNA(SUMIF('17'!$B:$B,$D266,'17'!$L:$L)),0,SUMIF('17'!$B:$B,$D266,'17'!$L:$L)))))</f>
        <v/>
      </c>
      <c r="W266" s="36" t="str">
        <f>IF($D266="","",(IF($C266="","",IF(ISNA(SUMIF('18'!$V:$V,$C266,'18'!$AB:$AB)),0,SUMIF('18'!$V:$V,$C266,'18'!$AB:$AB)))-IF($D266="","",IF(ISNA(SUMIF('18'!$B:$B,$D266,'18'!$L:$L)),0,SUMIF('18'!$B:$B,$D266,'18'!$L:$L)))))</f>
        <v/>
      </c>
      <c r="X266" s="36" t="str">
        <f>IF($D266="","",(IF($C266="","",IF(ISNA(SUMIF('19'!$V:$V,$C266,'19'!$AB:$AB)),0,SUMIF('19'!$V:$V,$C266,'19'!$AB:$AB)))-IF($D266="","",IF(ISNA(SUMIF('19'!$B:$B,$D266,'19'!$L:$L)),0,SUMIF('19'!$B:$B,$D266,'19'!$L:$L)))))</f>
        <v/>
      </c>
      <c r="Y266" s="36" t="str">
        <f>IF($D266="","",(IF($C266="","",IF(ISNA(SUMIF('20'!$V:$V,$C266,'20'!$AB:$AB)),0,SUMIF('20'!$V:$V,$C266,'20'!$AB:$AB)))-IF($D266="","",IF(ISNA(SUMIF('20'!$B:$B,$D266,'20'!$L:$L)),0,SUMIF('20'!$B:$B,$D266,'20'!$L:$L)))))</f>
        <v/>
      </c>
      <c r="Z266" s="36" t="str">
        <f>IF($D266="","",(IF($C266="","",IF(ISNA(SUMIF('21'!$V:$V,$C266,'21'!$AB:$AB)),0,SUMIF('21'!$V:$V,$C266,'21'!$AB:$AB)))-IF($D266="","",IF(ISNA(SUMIF('21'!$B:$B,$D266,'21'!$L:$L)),0,SUMIF('21'!$B:$B,$D266,'21'!$L:$L)))))</f>
        <v/>
      </c>
      <c r="AA266" s="36" t="str">
        <f>IF($D266="","",(IF($C266="","",IF(ISNA(SUMIF('22'!$V:$V,$C266,'22'!$AB:$AB)),0,SUMIF('22'!$V:$V,$C266,'22'!$AB:$AB)))-IF($D266="","",IF(ISNA(SUMIF('22'!$B:$B,$D266,'22'!$L:$L)),0,SUMIF('22'!$B:$B,$D266,'22'!$L:$L)))))</f>
        <v/>
      </c>
      <c r="AB266" s="36" t="str">
        <f>IF($D266="","",(IF($C266="","",IF(ISNA(SUMIF('23'!$V:$V,$C266,'23'!$AB:$AB)),0,SUMIF('23'!$V:$V,$C266,'23'!$AB:$AB)))-IF($D266="","",IF(ISNA(SUMIF('23'!$B:$B,$D266,'23'!$L:$L)),0,SUMIF('23'!$B:$B,$D266,'23'!$L:$L)))))</f>
        <v/>
      </c>
      <c r="AC266" s="36" t="str">
        <f>IF($D266="","",(IF($C266="","",IF(ISNA(SUMIF('24'!$V:$V,$C266,'24'!$AB:$AB)),0,SUMIF('24'!$V:$V,$C266,'24'!$AB:$AB)))-IF($D266="","",IF(ISNA(SUMIF('24'!$B:$B,$D266,'24'!$L:$L)),0,SUMIF('24'!$B:$B,$D266,'24'!$L:$L)))))</f>
        <v/>
      </c>
      <c r="AD266" s="36" t="str">
        <f>IF($D266="","",(IF($C266="","",IF(ISNA(SUMIF('25'!$V:$V,$C266,'25'!$AB:$AB)),0,SUMIF('25'!$V:$V,$C266,'25'!$AB:$AB)))-IF($D266="","",IF(ISNA(SUMIF('25'!$B:$B,$D266,'25'!$L:$L)),0,SUMIF('25'!$B:$B,$D266,'25'!$L:$L)))))</f>
        <v/>
      </c>
      <c r="AE266" s="36" t="str">
        <f>IF($D266="","",(IF($C266="","",IF(ISNA(SUMIF('26'!$V:$V,$C266,'26'!$AB:$AB)),0,SUMIF('26'!$V:$V,$C266,'26'!$AB:$AB)))-IF($D266="","",IF(ISNA(SUMIF('26'!$B:$B,$D266,'26'!$L:$L)),0,SUMIF('26'!$B:$B,$D266,'26'!$L:$L)))))</f>
        <v/>
      </c>
      <c r="AF266" s="36" t="str">
        <f>IF($D266="","",(IF($C266="","",IF(ISNA(SUMIF('27'!$V:$V,$C266,'27'!$AB:$AB)),0,SUMIF('27'!$V:$V,$C266,'27'!$AB:$AB)))-IF($D266="","",IF(ISNA(SUMIF('27'!$B:$B,$D266,'27'!$L:$L)),0,SUMIF('27'!$B:$B,$D266,'27'!$L:$L)))))</f>
        <v/>
      </c>
      <c r="AG266" s="36" t="str">
        <f>IF($D266="","",(IF($C266="","",IF(ISNA(SUMIF('28'!$V:$V,$C266,'28'!$AB:$AB)),0,SUMIF('28'!$V:$V,$C266,'28'!$AB:$AB)))-IF($D266="","",IF(ISNA(SUMIF('28'!$B:$B,$D266,'28'!$L:$L)),0,SUMIF('28'!$B:$B,$D266,'28'!$L:$L)))))</f>
        <v/>
      </c>
      <c r="AH266" s="36" t="str">
        <f>IF($D266="","",(IF($C266="","",IF(ISNA(SUMIF('29'!$V:$V,$C266,'29'!$AB:$AB)),0,SUMIF('29'!$V:$V,$C266,'29'!$AB:$AB)))-IF($D266="","",IF(ISNA(SUMIF('29'!$B:$B,$D266,'29'!$L:$L)),0,SUMIF('29'!$B:$B,$D266,'29'!$L:$L)))))</f>
        <v/>
      </c>
      <c r="AI266" s="36" t="str">
        <f>IF($D266="","",(IF($C266="","",IF(ISNA(SUMIF('30'!$V:$V,$C266,'30'!$AB:$AB)),0,SUMIF('30'!$V:$V,$C266,'30'!$AB:$AB)))-IF($D266="","",IF(ISNA(SUMIF('30'!$B:$B,$D266,'30'!$L:$L)),0,SUMIF('30'!$B:$B,$D266,'30'!$L:$L)))))</f>
        <v/>
      </c>
      <c r="AJ266" s="36" t="str">
        <f>IF($D266="","",(IF($C266="","",IF(ISNA(SUMIF('31'!$V:$V,$C266,'31'!$AB:$AB)),0,SUMIF('31'!$V:$V,$C266,'31'!$AB:$AB)))-IF($D266="","",IF(ISNA(SUMIF('31'!$B:$B,$D266,'31'!$L:$L)),0,SUMIF('31'!$B:$B,$D266,'31'!$L:$L)))))</f>
        <v/>
      </c>
      <c r="AK266" s="37" t="str">
        <f t="shared" si="14"/>
        <v/>
      </c>
      <c r="AL266" s="33" t="str">
        <f t="shared" si="15"/>
        <v/>
      </c>
    </row>
    <row r="267" spans="1:38" ht="17.399999999999999" hidden="1">
      <c r="A267" s="20">
        <v>49</v>
      </c>
      <c r="C267" s="41" t="str">
        <f>IF(D267="","",VLOOKUP('CUADRO GENERADO'!D267,'BASE DATOS CONDUCTORES'!B:C,2,FALSE))</f>
        <v/>
      </c>
      <c r="D267" s="30" t="str">
        <f>IFERROR(VLOOKUP(A267,'BASE DATOS CONDUCTORES'!$Z$4:$AB$1001,3,FALSE),"")</f>
        <v/>
      </c>
      <c r="E267" s="36" t="str">
        <f>IF(ISNA(VLOOKUP(D267,SALDOS!B:C,2,FALSE)),"",VLOOKUP(D267,SALDOS!B:C,2,FALSE))</f>
        <v/>
      </c>
      <c r="F267" s="36" t="str">
        <f>IF($D267="","",(IF($C267="","",IF(ISNA(SUMIF('1'!$V:$V,$C267,'1'!$AB:$AB)),0,SUMIF('1'!$V:$V,$C267,'1'!$AB:$AB)))-IF($D267="","",IF(ISNA(SUMIF('1'!$B:$B,$D267,'1'!$L:$L)),0,SUMIF('1'!$B:$B,$D267,'1'!$L:$L)))))</f>
        <v/>
      </c>
      <c r="G267" s="36" t="str">
        <f>IF($D267="","",(IF($C267="","",IF(ISNA(SUMIF('2'!$V:$V,$C267,'2'!$AB:$AB)),0,SUMIF('2'!$V:$V,$C267,'2'!$AB:$AB)))-IF($D267="","",IF(ISNA(SUMIF('2'!$B:$B,$D267,'2'!$L:$L)),0,SUMIF('2'!$B:$B,$D267,'2'!$L:$L)))))</f>
        <v/>
      </c>
      <c r="H267" s="36" t="str">
        <f>IF($D267="","",(IF($C267="","",IF(ISNA(SUMIF('3'!$V:$V,$C267,'3'!$AB:$AB)),0,SUMIF('3'!$V:$V,$C267,'3'!$AB:$AB)))-IF($D267="","",IF(ISNA(SUMIF('3'!$B:$B,$D267,'3'!$L:$L)),0,SUMIF('3'!$B:$B,$D267,'3'!$L:$L)))))</f>
        <v/>
      </c>
      <c r="I267" s="36" t="str">
        <f>IF($D267="","",(IF($C267="","",IF(ISNA(SUMIF('4'!$V:$V,$C267,'4'!$AB:$AB)),0,SUMIF('4'!$V:$V,$C267,'4'!$AB:$AB)))-IF($D267="","",IF(ISNA(SUMIF('4'!$B:$B,$D267,'4'!$L:$L)),0,SUMIF('4'!$B:$B,$D267,'4'!$L:$L)))))</f>
        <v/>
      </c>
      <c r="J267" s="36" t="str">
        <f>IF($D267="","",(IF($C267="","",IF(ISNA(SUMIF('5'!$V:$V,$C267,'5'!$AB:$AB)),0,SUMIF('5'!$V:$V,$C267,'5'!$AB:$AB)))-IF($D267="","",IF(ISNA(SUMIF('5'!$B:$B,$D267,'5'!$L:$L)),0,SUMIF('5'!$B:$B,$D267,'5'!$L:$L)))))</f>
        <v/>
      </c>
      <c r="K267" s="36" t="str">
        <f>IF($D267="","",(IF($C267="","",IF(ISNA(SUMIF('6'!$V:$V,$C267,'6'!$AB:$AB)),0,SUMIF('6'!$V:$V,$C267,'6'!$AB:$AB)))-IF($D267="","",IF(ISNA(SUMIF('6'!$B:$B,$D267,'6'!$L:$L)),0,SUMIF('6'!$B:$B,$D267,'6'!$L:$L)))))</f>
        <v/>
      </c>
      <c r="L267" s="36" t="str">
        <f>IF($D267="","",(IF($C267="","",IF(ISNA(SUMIF('7'!$V:$V,$C267,'7'!$AB:$AB)),0,SUMIF('7'!$V:$V,$C267,'7'!$AB:$AB)))-IF($D267="","",IF(ISNA(SUMIF('7'!$B:$B,$D267,'7'!$L:$L)),0,SUMIF('7'!$B:$B,$D267,'7'!$L:$L)))))</f>
        <v/>
      </c>
      <c r="M267" s="36" t="str">
        <f>IF($D267="","",(IF($C267="","",IF(ISNA(SUMIF('8'!$V:$V,$C267,'8'!$AB:$AB)),0,SUMIF('8'!$V:$V,$C267,'8'!$AB:$AB)))-IF($D267="","",IF(ISNA(SUMIF('8'!$B:$B,$D267,'8'!$L:$L)),0,SUMIF('8'!$B:$B,$D267,'8'!$L:$L)))))</f>
        <v/>
      </c>
      <c r="N267" s="36" t="str">
        <f>IF($D267="","",(IF($C267="","",IF(ISNA(SUMIF('9'!$V:$V,$C267,'9'!$AB:$AB)),0,SUMIF('9'!$V:$V,$C267,'9'!$AB:$AB)))-IF($D267="","",IF(ISNA(SUMIF('9'!$B:$B,$D267,'9'!$L:$L)),0,SUMIF('9'!$B:$B,$D267,'9'!$L:$L)))))</f>
        <v/>
      </c>
      <c r="O267" s="36" t="str">
        <f>IF($D267="","",(IF($C267="","",IF(ISNA(SUMIF('10'!$V:$V,$C267,'10'!$AB:$AB)),0,SUMIF('10'!$V:$V,$C267,'10'!$AB:$AB)))-IF($D267="","",IF(ISNA(SUMIF('10'!$B:$B,$D267,'10'!$L:$L)),0,SUMIF('10'!$B:$B,$D267,'10'!$L:$L)))))</f>
        <v/>
      </c>
      <c r="P267" s="36" t="str">
        <f>IF($D267="","",(IF($C267="","",IF(ISNA(SUMIF('11'!$V:$V,$C267,'11'!$AB:$AB)),0,SUMIF('11'!$V:$V,$C267,'11'!$AB:$AB)))-IF($D267="","",IF(ISNA(SUMIF('11'!$B:$B,$D267,'11'!$L:$L)),0,SUMIF('11'!$B:$B,$D267,'11'!$L:$L)))))</f>
        <v/>
      </c>
      <c r="Q267" s="36" t="str">
        <f>IF($D267="","",(IF($C267="","",IF(ISNA(SUMIF('12'!$V:$V,$C267,'12'!$AB:$AB)),0,SUMIF('12'!$V:$V,$C267,'12'!$AB:$AB)))-IF($D267="","",IF(ISNA(SUMIF('12'!$B:$B,$D267,'12'!$L:$L)),0,SUMIF('12'!$B:$B,$D267,'12'!$L:$L)))))</f>
        <v/>
      </c>
      <c r="R267" s="36" t="str">
        <f>IF($D267="","",(IF($C267="","",IF(ISNA(SUMIF('13'!$V:$V,$C267,'13'!$AB:$AB)),0,SUMIF('13'!$V:$V,$C267,'13'!$AB:$AB)))-IF($D267="","",IF(ISNA(SUMIF('13'!$B:$B,$D267,'13'!$L:$L)),0,SUMIF('13'!$B:$B,$D267,'13'!$L:$L)))))</f>
        <v/>
      </c>
      <c r="S267" s="36" t="str">
        <f>IF($D267="","",(IF($C267="","",IF(ISNA(SUMIF('14'!$V:$V,$C267,'14'!$AB:$AB)),0,SUMIF('14'!$V:$V,$C267,'14'!$AB:$AB)))-IF($D267="","",IF(ISNA(SUMIF('14'!$B:$B,$D267,'14'!$L:$L)),0,SUMIF('14'!$B:$B,$D267,'14'!$L:$L)))))</f>
        <v/>
      </c>
      <c r="T267" s="36" t="str">
        <f>IF($D267="","",(IF($C267="","",IF(ISNA(SUMIF('15'!$V:$V,$C267,'15'!$AB:$AB)),0,SUMIF('15'!$V:$V,$C267,'15'!$AB:$AB)))-IF($D267="","",IF(ISNA(SUMIF('15'!$B:$B,$D267,'15'!$L:$L)),0,SUMIF('15'!$B:$B,$D267,'15'!$L:$L)))))</f>
        <v/>
      </c>
      <c r="U267" s="36" t="str">
        <f>IF($D267="","",(IF($C267="","",IF(ISNA(SUMIF('16'!$V:$V,$C267,'16'!$AB:$AB)),0,SUMIF('16'!$V:$V,$C267,'16'!$AB:$AB)))-IF($D267="","",IF(ISNA(SUMIF('16'!$B:$B,$D267,'16'!$L:$L)),0,SUMIF('16'!$B:$B,$D267,'16'!$L:$L)))))</f>
        <v/>
      </c>
      <c r="V267" s="36" t="str">
        <f>IF($D267="","",(IF($C267="","",IF(ISNA(SUMIF('17'!$V:$V,$C267,'17'!$AB:$AB)),0,SUMIF('17'!$V:$V,$C267,'17'!$AB:$AB)))-IF($D267="","",IF(ISNA(SUMIF('17'!$B:$B,$D267,'17'!$L:$L)),0,SUMIF('17'!$B:$B,$D267,'17'!$L:$L)))))</f>
        <v/>
      </c>
      <c r="W267" s="36" t="str">
        <f>IF($D267="","",(IF($C267="","",IF(ISNA(SUMIF('18'!$V:$V,$C267,'18'!$AB:$AB)),0,SUMIF('18'!$V:$V,$C267,'18'!$AB:$AB)))-IF($D267="","",IF(ISNA(SUMIF('18'!$B:$B,$D267,'18'!$L:$L)),0,SUMIF('18'!$B:$B,$D267,'18'!$L:$L)))))</f>
        <v/>
      </c>
      <c r="X267" s="36" t="str">
        <f>IF($D267="","",(IF($C267="","",IF(ISNA(SUMIF('19'!$V:$V,$C267,'19'!$AB:$AB)),0,SUMIF('19'!$V:$V,$C267,'19'!$AB:$AB)))-IF($D267="","",IF(ISNA(SUMIF('19'!$B:$B,$D267,'19'!$L:$L)),0,SUMIF('19'!$B:$B,$D267,'19'!$L:$L)))))</f>
        <v/>
      </c>
      <c r="Y267" s="36" t="str">
        <f>IF($D267="","",(IF($C267="","",IF(ISNA(SUMIF('20'!$V:$V,$C267,'20'!$AB:$AB)),0,SUMIF('20'!$V:$V,$C267,'20'!$AB:$AB)))-IF($D267="","",IF(ISNA(SUMIF('20'!$B:$B,$D267,'20'!$L:$L)),0,SUMIF('20'!$B:$B,$D267,'20'!$L:$L)))))</f>
        <v/>
      </c>
      <c r="Z267" s="36" t="str">
        <f>IF($D267="","",(IF($C267="","",IF(ISNA(SUMIF('21'!$V:$V,$C267,'21'!$AB:$AB)),0,SUMIF('21'!$V:$V,$C267,'21'!$AB:$AB)))-IF($D267="","",IF(ISNA(SUMIF('21'!$B:$B,$D267,'21'!$L:$L)),0,SUMIF('21'!$B:$B,$D267,'21'!$L:$L)))))</f>
        <v/>
      </c>
      <c r="AA267" s="36" t="str">
        <f>IF($D267="","",(IF($C267="","",IF(ISNA(SUMIF('22'!$V:$V,$C267,'22'!$AB:$AB)),0,SUMIF('22'!$V:$V,$C267,'22'!$AB:$AB)))-IF($D267="","",IF(ISNA(SUMIF('22'!$B:$B,$D267,'22'!$L:$L)),0,SUMIF('22'!$B:$B,$D267,'22'!$L:$L)))))</f>
        <v/>
      </c>
      <c r="AB267" s="36" t="str">
        <f>IF($D267="","",(IF($C267="","",IF(ISNA(SUMIF('23'!$V:$V,$C267,'23'!$AB:$AB)),0,SUMIF('23'!$V:$V,$C267,'23'!$AB:$AB)))-IF($D267="","",IF(ISNA(SUMIF('23'!$B:$B,$D267,'23'!$L:$L)),0,SUMIF('23'!$B:$B,$D267,'23'!$L:$L)))))</f>
        <v/>
      </c>
      <c r="AC267" s="36" t="str">
        <f>IF($D267="","",(IF($C267="","",IF(ISNA(SUMIF('24'!$V:$V,$C267,'24'!$AB:$AB)),0,SUMIF('24'!$V:$V,$C267,'24'!$AB:$AB)))-IF($D267="","",IF(ISNA(SUMIF('24'!$B:$B,$D267,'24'!$L:$L)),0,SUMIF('24'!$B:$B,$D267,'24'!$L:$L)))))</f>
        <v/>
      </c>
      <c r="AD267" s="36" t="str">
        <f>IF($D267="","",(IF($C267="","",IF(ISNA(SUMIF('25'!$V:$V,$C267,'25'!$AB:$AB)),0,SUMIF('25'!$V:$V,$C267,'25'!$AB:$AB)))-IF($D267="","",IF(ISNA(SUMIF('25'!$B:$B,$D267,'25'!$L:$L)),0,SUMIF('25'!$B:$B,$D267,'25'!$L:$L)))))</f>
        <v/>
      </c>
      <c r="AE267" s="36" t="str">
        <f>IF($D267="","",(IF($C267="","",IF(ISNA(SUMIF('26'!$V:$V,$C267,'26'!$AB:$AB)),0,SUMIF('26'!$V:$V,$C267,'26'!$AB:$AB)))-IF($D267="","",IF(ISNA(SUMIF('26'!$B:$B,$D267,'26'!$L:$L)),0,SUMIF('26'!$B:$B,$D267,'26'!$L:$L)))))</f>
        <v/>
      </c>
      <c r="AF267" s="36" t="str">
        <f>IF($D267="","",(IF($C267="","",IF(ISNA(SUMIF('27'!$V:$V,$C267,'27'!$AB:$AB)),0,SUMIF('27'!$V:$V,$C267,'27'!$AB:$AB)))-IF($D267="","",IF(ISNA(SUMIF('27'!$B:$B,$D267,'27'!$L:$L)),0,SUMIF('27'!$B:$B,$D267,'27'!$L:$L)))))</f>
        <v/>
      </c>
      <c r="AG267" s="36" t="str">
        <f>IF($D267="","",(IF($C267="","",IF(ISNA(SUMIF('28'!$V:$V,$C267,'28'!$AB:$AB)),0,SUMIF('28'!$V:$V,$C267,'28'!$AB:$AB)))-IF($D267="","",IF(ISNA(SUMIF('28'!$B:$B,$D267,'28'!$L:$L)),0,SUMIF('28'!$B:$B,$D267,'28'!$L:$L)))))</f>
        <v/>
      </c>
      <c r="AH267" s="36" t="str">
        <f>IF($D267="","",(IF($C267="","",IF(ISNA(SUMIF('29'!$V:$V,$C267,'29'!$AB:$AB)),0,SUMIF('29'!$V:$V,$C267,'29'!$AB:$AB)))-IF($D267="","",IF(ISNA(SUMIF('29'!$B:$B,$D267,'29'!$L:$L)),0,SUMIF('29'!$B:$B,$D267,'29'!$L:$L)))))</f>
        <v/>
      </c>
      <c r="AI267" s="36" t="str">
        <f>IF($D267="","",(IF($C267="","",IF(ISNA(SUMIF('30'!$V:$V,$C267,'30'!$AB:$AB)),0,SUMIF('30'!$V:$V,$C267,'30'!$AB:$AB)))-IF($D267="","",IF(ISNA(SUMIF('30'!$B:$B,$D267,'30'!$L:$L)),0,SUMIF('30'!$B:$B,$D267,'30'!$L:$L)))))</f>
        <v/>
      </c>
      <c r="AJ267" s="36" t="str">
        <f>IF($D267="","",(IF($C267="","",IF(ISNA(SUMIF('31'!$V:$V,$C267,'31'!$AB:$AB)),0,SUMIF('31'!$V:$V,$C267,'31'!$AB:$AB)))-IF($D267="","",IF(ISNA(SUMIF('31'!$B:$B,$D267,'31'!$L:$L)),0,SUMIF('31'!$B:$B,$D267,'31'!$L:$L)))))</f>
        <v/>
      </c>
      <c r="AK267" s="37" t="str">
        <f t="shared" si="14"/>
        <v/>
      </c>
      <c r="AL267" s="33" t="str">
        <f t="shared" si="15"/>
        <v/>
      </c>
    </row>
    <row r="268" spans="1:38" ht="17.399999999999999" hidden="1">
      <c r="A268" s="20">
        <v>50</v>
      </c>
      <c r="C268" s="41" t="str">
        <f>IF(D268="","",VLOOKUP('CUADRO GENERADO'!D268,'BASE DATOS CONDUCTORES'!B:C,2,FALSE))</f>
        <v/>
      </c>
      <c r="D268" s="30" t="str">
        <f>IFERROR(VLOOKUP(A268,'BASE DATOS CONDUCTORES'!$Z$4:$AB$1001,3,FALSE),"")</f>
        <v/>
      </c>
      <c r="E268" s="36" t="str">
        <f>IF(ISNA(VLOOKUP(D268,SALDOS!B:C,2,FALSE)),"",VLOOKUP(D268,SALDOS!B:C,2,FALSE))</f>
        <v/>
      </c>
      <c r="F268" s="36" t="str">
        <f>IF($D268="","",(IF($C268="","",IF(ISNA(SUMIF('1'!$V:$V,$C268,'1'!$AB:$AB)),0,SUMIF('1'!$V:$V,$C268,'1'!$AB:$AB)))-IF($D268="","",IF(ISNA(SUMIF('1'!$B:$B,$D268,'1'!$L:$L)),0,SUMIF('1'!$B:$B,$D268,'1'!$L:$L)))))</f>
        <v/>
      </c>
      <c r="G268" s="36" t="str">
        <f>IF($D268="","",(IF($C268="","",IF(ISNA(SUMIF('2'!$V:$V,$C268,'2'!$AB:$AB)),0,SUMIF('2'!$V:$V,$C268,'2'!$AB:$AB)))-IF($D268="","",IF(ISNA(SUMIF('2'!$B:$B,$D268,'2'!$L:$L)),0,SUMIF('2'!$B:$B,$D268,'2'!$L:$L)))))</f>
        <v/>
      </c>
      <c r="H268" s="36" t="str">
        <f>IF($D268="","",(IF($C268="","",IF(ISNA(SUMIF('3'!$V:$V,$C268,'3'!$AB:$AB)),0,SUMIF('3'!$V:$V,$C268,'3'!$AB:$AB)))-IF($D268="","",IF(ISNA(SUMIF('3'!$B:$B,$D268,'3'!$L:$L)),0,SUMIF('3'!$B:$B,$D268,'3'!$L:$L)))))</f>
        <v/>
      </c>
      <c r="I268" s="36" t="str">
        <f>IF($D268="","",(IF($C268="","",IF(ISNA(SUMIF('4'!$V:$V,$C268,'4'!$AB:$AB)),0,SUMIF('4'!$V:$V,$C268,'4'!$AB:$AB)))-IF($D268="","",IF(ISNA(SUMIF('4'!$B:$B,$D268,'4'!$L:$L)),0,SUMIF('4'!$B:$B,$D268,'4'!$L:$L)))))</f>
        <v/>
      </c>
      <c r="J268" s="36" t="str">
        <f>IF($D268="","",(IF($C268="","",IF(ISNA(SUMIF('5'!$V:$V,$C268,'5'!$AB:$AB)),0,SUMIF('5'!$V:$V,$C268,'5'!$AB:$AB)))-IF($D268="","",IF(ISNA(SUMIF('5'!$B:$B,$D268,'5'!$L:$L)),0,SUMIF('5'!$B:$B,$D268,'5'!$L:$L)))))</f>
        <v/>
      </c>
      <c r="K268" s="36" t="str">
        <f>IF($D268="","",(IF($C268="","",IF(ISNA(SUMIF('6'!$V:$V,$C268,'6'!$AB:$AB)),0,SUMIF('6'!$V:$V,$C268,'6'!$AB:$AB)))-IF($D268="","",IF(ISNA(SUMIF('6'!$B:$B,$D268,'6'!$L:$L)),0,SUMIF('6'!$B:$B,$D268,'6'!$L:$L)))))</f>
        <v/>
      </c>
      <c r="L268" s="36" t="str">
        <f>IF($D268="","",(IF($C268="","",IF(ISNA(SUMIF('7'!$V:$V,$C268,'7'!$AB:$AB)),0,SUMIF('7'!$V:$V,$C268,'7'!$AB:$AB)))-IF($D268="","",IF(ISNA(SUMIF('7'!$B:$B,$D268,'7'!$L:$L)),0,SUMIF('7'!$B:$B,$D268,'7'!$L:$L)))))</f>
        <v/>
      </c>
      <c r="M268" s="36" t="str">
        <f>IF($D268="","",(IF($C268="","",IF(ISNA(SUMIF('8'!$V:$V,$C268,'8'!$AB:$AB)),0,SUMIF('8'!$V:$V,$C268,'8'!$AB:$AB)))-IF($D268="","",IF(ISNA(SUMIF('8'!$B:$B,$D268,'8'!$L:$L)),0,SUMIF('8'!$B:$B,$D268,'8'!$L:$L)))))</f>
        <v/>
      </c>
      <c r="N268" s="36" t="str">
        <f>IF($D268="","",(IF($C268="","",IF(ISNA(SUMIF('9'!$V:$V,$C268,'9'!$AB:$AB)),0,SUMIF('9'!$V:$V,$C268,'9'!$AB:$AB)))-IF($D268="","",IF(ISNA(SUMIF('9'!$B:$B,$D268,'9'!$L:$L)),0,SUMIF('9'!$B:$B,$D268,'9'!$L:$L)))))</f>
        <v/>
      </c>
      <c r="O268" s="36" t="str">
        <f>IF($D268="","",(IF($C268="","",IF(ISNA(SUMIF('10'!$V:$V,$C268,'10'!$AB:$AB)),0,SUMIF('10'!$V:$V,$C268,'10'!$AB:$AB)))-IF($D268="","",IF(ISNA(SUMIF('10'!$B:$B,$D268,'10'!$L:$L)),0,SUMIF('10'!$B:$B,$D268,'10'!$L:$L)))))</f>
        <v/>
      </c>
      <c r="P268" s="36" t="str">
        <f>IF($D268="","",(IF($C268="","",IF(ISNA(SUMIF('11'!$V:$V,$C268,'11'!$AB:$AB)),0,SUMIF('11'!$V:$V,$C268,'11'!$AB:$AB)))-IF($D268="","",IF(ISNA(SUMIF('11'!$B:$B,$D268,'11'!$L:$L)),0,SUMIF('11'!$B:$B,$D268,'11'!$L:$L)))))</f>
        <v/>
      </c>
      <c r="Q268" s="36" t="str">
        <f>IF($D268="","",(IF($C268="","",IF(ISNA(SUMIF('12'!$V:$V,$C268,'12'!$AB:$AB)),0,SUMIF('12'!$V:$V,$C268,'12'!$AB:$AB)))-IF($D268="","",IF(ISNA(SUMIF('12'!$B:$B,$D268,'12'!$L:$L)),0,SUMIF('12'!$B:$B,$D268,'12'!$L:$L)))))</f>
        <v/>
      </c>
      <c r="R268" s="36" t="str">
        <f>IF($D268="","",(IF($C268="","",IF(ISNA(SUMIF('13'!$V:$V,$C268,'13'!$AB:$AB)),0,SUMIF('13'!$V:$V,$C268,'13'!$AB:$AB)))-IF($D268="","",IF(ISNA(SUMIF('13'!$B:$B,$D268,'13'!$L:$L)),0,SUMIF('13'!$B:$B,$D268,'13'!$L:$L)))))</f>
        <v/>
      </c>
      <c r="S268" s="36" t="str">
        <f>IF($D268="","",(IF($C268="","",IF(ISNA(SUMIF('14'!$V:$V,$C268,'14'!$AB:$AB)),0,SUMIF('14'!$V:$V,$C268,'14'!$AB:$AB)))-IF($D268="","",IF(ISNA(SUMIF('14'!$B:$B,$D268,'14'!$L:$L)),0,SUMIF('14'!$B:$B,$D268,'14'!$L:$L)))))</f>
        <v/>
      </c>
      <c r="T268" s="36" t="str">
        <f>IF($D268="","",(IF($C268="","",IF(ISNA(SUMIF('15'!$V:$V,$C268,'15'!$AB:$AB)),0,SUMIF('15'!$V:$V,$C268,'15'!$AB:$AB)))-IF($D268="","",IF(ISNA(SUMIF('15'!$B:$B,$D268,'15'!$L:$L)),0,SUMIF('15'!$B:$B,$D268,'15'!$L:$L)))))</f>
        <v/>
      </c>
      <c r="U268" s="36" t="str">
        <f>IF($D268="","",(IF($C268="","",IF(ISNA(SUMIF('16'!$V:$V,$C268,'16'!$AB:$AB)),0,SUMIF('16'!$V:$V,$C268,'16'!$AB:$AB)))-IF($D268="","",IF(ISNA(SUMIF('16'!$B:$B,$D268,'16'!$L:$L)),0,SUMIF('16'!$B:$B,$D268,'16'!$L:$L)))))</f>
        <v/>
      </c>
      <c r="V268" s="36" t="str">
        <f>IF($D268="","",(IF($C268="","",IF(ISNA(SUMIF('17'!$V:$V,$C268,'17'!$AB:$AB)),0,SUMIF('17'!$V:$V,$C268,'17'!$AB:$AB)))-IF($D268="","",IF(ISNA(SUMIF('17'!$B:$B,$D268,'17'!$L:$L)),0,SUMIF('17'!$B:$B,$D268,'17'!$L:$L)))))</f>
        <v/>
      </c>
      <c r="W268" s="36" t="str">
        <f>IF($D268="","",(IF($C268="","",IF(ISNA(SUMIF('18'!$V:$V,$C268,'18'!$AB:$AB)),0,SUMIF('18'!$V:$V,$C268,'18'!$AB:$AB)))-IF($D268="","",IF(ISNA(SUMIF('18'!$B:$B,$D268,'18'!$L:$L)),0,SUMIF('18'!$B:$B,$D268,'18'!$L:$L)))))</f>
        <v/>
      </c>
      <c r="X268" s="36" t="str">
        <f>IF($D268="","",(IF($C268="","",IF(ISNA(SUMIF('19'!$V:$V,$C268,'19'!$AB:$AB)),0,SUMIF('19'!$V:$V,$C268,'19'!$AB:$AB)))-IF($D268="","",IF(ISNA(SUMIF('19'!$B:$B,$D268,'19'!$L:$L)),0,SUMIF('19'!$B:$B,$D268,'19'!$L:$L)))))</f>
        <v/>
      </c>
      <c r="Y268" s="36" t="str">
        <f>IF($D268="","",(IF($C268="","",IF(ISNA(SUMIF('20'!$V:$V,$C268,'20'!$AB:$AB)),0,SUMIF('20'!$V:$V,$C268,'20'!$AB:$AB)))-IF($D268="","",IF(ISNA(SUMIF('20'!$B:$B,$D268,'20'!$L:$L)),0,SUMIF('20'!$B:$B,$D268,'20'!$L:$L)))))</f>
        <v/>
      </c>
      <c r="Z268" s="36" t="str">
        <f>IF($D268="","",(IF($C268="","",IF(ISNA(SUMIF('21'!$V:$V,$C268,'21'!$AB:$AB)),0,SUMIF('21'!$V:$V,$C268,'21'!$AB:$AB)))-IF($D268="","",IF(ISNA(SUMIF('21'!$B:$B,$D268,'21'!$L:$L)),0,SUMIF('21'!$B:$B,$D268,'21'!$L:$L)))))</f>
        <v/>
      </c>
      <c r="AA268" s="36" t="str">
        <f>IF($D268="","",(IF($C268="","",IF(ISNA(SUMIF('22'!$V:$V,$C268,'22'!$AB:$AB)),0,SUMIF('22'!$V:$V,$C268,'22'!$AB:$AB)))-IF($D268="","",IF(ISNA(SUMIF('22'!$B:$B,$D268,'22'!$L:$L)),0,SUMIF('22'!$B:$B,$D268,'22'!$L:$L)))))</f>
        <v/>
      </c>
      <c r="AB268" s="36" t="str">
        <f>IF($D268="","",(IF($C268="","",IF(ISNA(SUMIF('23'!$V:$V,$C268,'23'!$AB:$AB)),0,SUMIF('23'!$V:$V,$C268,'23'!$AB:$AB)))-IF($D268="","",IF(ISNA(SUMIF('23'!$B:$B,$D268,'23'!$L:$L)),0,SUMIF('23'!$B:$B,$D268,'23'!$L:$L)))))</f>
        <v/>
      </c>
      <c r="AC268" s="36" t="str">
        <f>IF($D268="","",(IF($C268="","",IF(ISNA(SUMIF('24'!$V:$V,$C268,'24'!$AB:$AB)),0,SUMIF('24'!$V:$V,$C268,'24'!$AB:$AB)))-IF($D268="","",IF(ISNA(SUMIF('24'!$B:$B,$D268,'24'!$L:$L)),0,SUMIF('24'!$B:$B,$D268,'24'!$L:$L)))))</f>
        <v/>
      </c>
      <c r="AD268" s="36" t="str">
        <f>IF($D268="","",(IF($C268="","",IF(ISNA(SUMIF('25'!$V:$V,$C268,'25'!$AB:$AB)),0,SUMIF('25'!$V:$V,$C268,'25'!$AB:$AB)))-IF($D268="","",IF(ISNA(SUMIF('25'!$B:$B,$D268,'25'!$L:$L)),0,SUMIF('25'!$B:$B,$D268,'25'!$L:$L)))))</f>
        <v/>
      </c>
      <c r="AE268" s="36" t="str">
        <f>IF($D268="","",(IF($C268="","",IF(ISNA(SUMIF('26'!$V:$V,$C268,'26'!$AB:$AB)),0,SUMIF('26'!$V:$V,$C268,'26'!$AB:$AB)))-IF($D268="","",IF(ISNA(SUMIF('26'!$B:$B,$D268,'26'!$L:$L)),0,SUMIF('26'!$B:$B,$D268,'26'!$L:$L)))))</f>
        <v/>
      </c>
      <c r="AF268" s="36" t="str">
        <f>IF($D268="","",(IF($C268="","",IF(ISNA(SUMIF('27'!$V:$V,$C268,'27'!$AB:$AB)),0,SUMIF('27'!$V:$V,$C268,'27'!$AB:$AB)))-IF($D268="","",IF(ISNA(SUMIF('27'!$B:$B,$D268,'27'!$L:$L)),0,SUMIF('27'!$B:$B,$D268,'27'!$L:$L)))))</f>
        <v/>
      </c>
      <c r="AG268" s="36" t="str">
        <f>IF($D268="","",(IF($C268="","",IF(ISNA(SUMIF('28'!$V:$V,$C268,'28'!$AB:$AB)),0,SUMIF('28'!$V:$V,$C268,'28'!$AB:$AB)))-IF($D268="","",IF(ISNA(SUMIF('28'!$B:$B,$D268,'28'!$L:$L)),0,SUMIF('28'!$B:$B,$D268,'28'!$L:$L)))))</f>
        <v/>
      </c>
      <c r="AH268" s="36" t="str">
        <f>IF($D268="","",(IF($C268="","",IF(ISNA(SUMIF('29'!$V:$V,$C268,'29'!$AB:$AB)),0,SUMIF('29'!$V:$V,$C268,'29'!$AB:$AB)))-IF($D268="","",IF(ISNA(SUMIF('29'!$B:$B,$D268,'29'!$L:$L)),0,SUMIF('29'!$B:$B,$D268,'29'!$L:$L)))))</f>
        <v/>
      </c>
      <c r="AI268" s="36" t="str">
        <f>IF($D268="","",(IF($C268="","",IF(ISNA(SUMIF('30'!$V:$V,$C268,'30'!$AB:$AB)),0,SUMIF('30'!$V:$V,$C268,'30'!$AB:$AB)))-IF($D268="","",IF(ISNA(SUMIF('30'!$B:$B,$D268,'30'!$L:$L)),0,SUMIF('30'!$B:$B,$D268,'30'!$L:$L)))))</f>
        <v/>
      </c>
      <c r="AJ268" s="36" t="str">
        <f>IF($D268="","",(IF($C268="","",IF(ISNA(SUMIF('31'!$V:$V,$C268,'31'!$AB:$AB)),0,SUMIF('31'!$V:$V,$C268,'31'!$AB:$AB)))-IF($D268="","",IF(ISNA(SUMIF('31'!$B:$B,$D268,'31'!$L:$L)),0,SUMIF('31'!$B:$B,$D268,'31'!$L:$L)))))</f>
        <v/>
      </c>
      <c r="AK268" s="37" t="str">
        <f t="shared" si="14"/>
        <v/>
      </c>
      <c r="AL268" s="33" t="str">
        <f t="shared" si="15"/>
        <v/>
      </c>
    </row>
    <row r="269" spans="1:38" ht="17.399999999999999" hidden="1">
      <c r="A269" s="20">
        <v>51</v>
      </c>
      <c r="C269" s="41" t="str">
        <f>IF(D269="","",VLOOKUP('CUADRO GENERADO'!D269,'BASE DATOS CONDUCTORES'!B:C,2,FALSE))</f>
        <v/>
      </c>
      <c r="D269" s="30" t="str">
        <f>IFERROR(VLOOKUP(A269,'BASE DATOS CONDUCTORES'!$Z$4:$AB$1001,3,FALSE),"")</f>
        <v/>
      </c>
      <c r="E269" s="36" t="str">
        <f>IF(ISNA(VLOOKUP(D269,SALDOS!B:C,2,FALSE)),"",VLOOKUP(D269,SALDOS!B:C,2,FALSE))</f>
        <v/>
      </c>
      <c r="F269" s="36" t="str">
        <f>IF($D269="","",(IF($C269="","",IF(ISNA(SUMIF('1'!$V:$V,$C269,'1'!$AB:$AB)),0,SUMIF('1'!$V:$V,$C269,'1'!$AB:$AB)))-IF($D269="","",IF(ISNA(SUMIF('1'!$B:$B,$D269,'1'!$L:$L)),0,SUMIF('1'!$B:$B,$D269,'1'!$L:$L)))))</f>
        <v/>
      </c>
      <c r="G269" s="36" t="str">
        <f>IF($D269="","",(IF($C269="","",IF(ISNA(SUMIF('2'!$V:$V,$C269,'2'!$AB:$AB)),0,SUMIF('2'!$V:$V,$C269,'2'!$AB:$AB)))-IF($D269="","",IF(ISNA(SUMIF('2'!$B:$B,$D269,'2'!$L:$L)),0,SUMIF('2'!$B:$B,$D269,'2'!$L:$L)))))</f>
        <v/>
      </c>
      <c r="H269" s="36" t="str">
        <f>IF($D269="","",(IF($C269="","",IF(ISNA(SUMIF('3'!$V:$V,$C269,'3'!$AB:$AB)),0,SUMIF('3'!$V:$V,$C269,'3'!$AB:$AB)))-IF($D269="","",IF(ISNA(SUMIF('3'!$B:$B,$D269,'3'!$L:$L)),0,SUMIF('3'!$B:$B,$D269,'3'!$L:$L)))))</f>
        <v/>
      </c>
      <c r="I269" s="36" t="str">
        <f>IF($D269="","",(IF($C269="","",IF(ISNA(SUMIF('4'!$V:$V,$C269,'4'!$AB:$AB)),0,SUMIF('4'!$V:$V,$C269,'4'!$AB:$AB)))-IF($D269="","",IF(ISNA(SUMIF('4'!$B:$B,$D269,'4'!$L:$L)),0,SUMIF('4'!$B:$B,$D269,'4'!$L:$L)))))</f>
        <v/>
      </c>
      <c r="J269" s="36" t="str">
        <f>IF($D269="","",(IF($C269="","",IF(ISNA(SUMIF('5'!$V:$V,$C269,'5'!$AB:$AB)),0,SUMIF('5'!$V:$V,$C269,'5'!$AB:$AB)))-IF($D269="","",IF(ISNA(SUMIF('5'!$B:$B,$D269,'5'!$L:$L)),0,SUMIF('5'!$B:$B,$D269,'5'!$L:$L)))))</f>
        <v/>
      </c>
      <c r="K269" s="36" t="str">
        <f>IF($D269="","",(IF($C269="","",IF(ISNA(SUMIF('6'!$V:$V,$C269,'6'!$AB:$AB)),0,SUMIF('6'!$V:$V,$C269,'6'!$AB:$AB)))-IF($D269="","",IF(ISNA(SUMIF('6'!$B:$B,$D269,'6'!$L:$L)),0,SUMIF('6'!$B:$B,$D269,'6'!$L:$L)))))</f>
        <v/>
      </c>
      <c r="L269" s="36" t="str">
        <f>IF($D269="","",(IF($C269="","",IF(ISNA(SUMIF('7'!$V:$V,$C269,'7'!$AB:$AB)),0,SUMIF('7'!$V:$V,$C269,'7'!$AB:$AB)))-IF($D269="","",IF(ISNA(SUMIF('7'!$B:$B,$D269,'7'!$L:$L)),0,SUMIF('7'!$B:$B,$D269,'7'!$L:$L)))))</f>
        <v/>
      </c>
      <c r="M269" s="36" t="str">
        <f>IF($D269="","",(IF($C269="","",IF(ISNA(SUMIF('8'!$V:$V,$C269,'8'!$AB:$AB)),0,SUMIF('8'!$V:$V,$C269,'8'!$AB:$AB)))-IF($D269="","",IF(ISNA(SUMIF('8'!$B:$B,$D269,'8'!$L:$L)),0,SUMIF('8'!$B:$B,$D269,'8'!$L:$L)))))</f>
        <v/>
      </c>
      <c r="N269" s="36" t="str">
        <f>IF($D269="","",(IF($C269="","",IF(ISNA(SUMIF('9'!$V:$V,$C269,'9'!$AB:$AB)),0,SUMIF('9'!$V:$V,$C269,'9'!$AB:$AB)))-IF($D269="","",IF(ISNA(SUMIF('9'!$B:$B,$D269,'9'!$L:$L)),0,SUMIF('9'!$B:$B,$D269,'9'!$L:$L)))))</f>
        <v/>
      </c>
      <c r="O269" s="36" t="str">
        <f>IF($D269="","",(IF($C269="","",IF(ISNA(SUMIF('10'!$V:$V,$C269,'10'!$AB:$AB)),0,SUMIF('10'!$V:$V,$C269,'10'!$AB:$AB)))-IF($D269="","",IF(ISNA(SUMIF('10'!$B:$B,$D269,'10'!$L:$L)),0,SUMIF('10'!$B:$B,$D269,'10'!$L:$L)))))</f>
        <v/>
      </c>
      <c r="P269" s="36" t="str">
        <f>IF($D269="","",(IF($C269="","",IF(ISNA(SUMIF('11'!$V:$V,$C269,'11'!$AB:$AB)),0,SUMIF('11'!$V:$V,$C269,'11'!$AB:$AB)))-IF($D269="","",IF(ISNA(SUMIF('11'!$B:$B,$D269,'11'!$L:$L)),0,SUMIF('11'!$B:$B,$D269,'11'!$L:$L)))))</f>
        <v/>
      </c>
      <c r="Q269" s="36" t="str">
        <f>IF($D269="","",(IF($C269="","",IF(ISNA(SUMIF('12'!$V:$V,$C269,'12'!$AB:$AB)),0,SUMIF('12'!$V:$V,$C269,'12'!$AB:$AB)))-IF($D269="","",IF(ISNA(SUMIF('12'!$B:$B,$D269,'12'!$L:$L)),0,SUMIF('12'!$B:$B,$D269,'12'!$L:$L)))))</f>
        <v/>
      </c>
      <c r="R269" s="36" t="str">
        <f>IF($D269="","",(IF($C269="","",IF(ISNA(SUMIF('13'!$V:$V,$C269,'13'!$AB:$AB)),0,SUMIF('13'!$V:$V,$C269,'13'!$AB:$AB)))-IF($D269="","",IF(ISNA(SUMIF('13'!$B:$B,$D269,'13'!$L:$L)),0,SUMIF('13'!$B:$B,$D269,'13'!$L:$L)))))</f>
        <v/>
      </c>
      <c r="S269" s="36" t="str">
        <f>IF($D269="","",(IF($C269="","",IF(ISNA(SUMIF('14'!$V:$V,$C269,'14'!$AB:$AB)),0,SUMIF('14'!$V:$V,$C269,'14'!$AB:$AB)))-IF($D269="","",IF(ISNA(SUMIF('14'!$B:$B,$D269,'14'!$L:$L)),0,SUMIF('14'!$B:$B,$D269,'14'!$L:$L)))))</f>
        <v/>
      </c>
      <c r="T269" s="36" t="str">
        <f>IF($D269="","",(IF($C269="","",IF(ISNA(SUMIF('15'!$V:$V,$C269,'15'!$AB:$AB)),0,SUMIF('15'!$V:$V,$C269,'15'!$AB:$AB)))-IF($D269="","",IF(ISNA(SUMIF('15'!$B:$B,$D269,'15'!$L:$L)),0,SUMIF('15'!$B:$B,$D269,'15'!$L:$L)))))</f>
        <v/>
      </c>
      <c r="U269" s="36" t="str">
        <f>IF($D269="","",(IF($C269="","",IF(ISNA(SUMIF('16'!$V:$V,$C269,'16'!$AB:$AB)),0,SUMIF('16'!$V:$V,$C269,'16'!$AB:$AB)))-IF($D269="","",IF(ISNA(SUMIF('16'!$B:$B,$D269,'16'!$L:$L)),0,SUMIF('16'!$B:$B,$D269,'16'!$L:$L)))))</f>
        <v/>
      </c>
      <c r="V269" s="36" t="str">
        <f>IF($D269="","",(IF($C269="","",IF(ISNA(SUMIF('17'!$V:$V,$C269,'17'!$AB:$AB)),0,SUMIF('17'!$V:$V,$C269,'17'!$AB:$AB)))-IF($D269="","",IF(ISNA(SUMIF('17'!$B:$B,$D269,'17'!$L:$L)),0,SUMIF('17'!$B:$B,$D269,'17'!$L:$L)))))</f>
        <v/>
      </c>
      <c r="W269" s="36" t="str">
        <f>IF($D269="","",(IF($C269="","",IF(ISNA(SUMIF('18'!$V:$V,$C269,'18'!$AB:$AB)),0,SUMIF('18'!$V:$V,$C269,'18'!$AB:$AB)))-IF($D269="","",IF(ISNA(SUMIF('18'!$B:$B,$D269,'18'!$L:$L)),0,SUMIF('18'!$B:$B,$D269,'18'!$L:$L)))))</f>
        <v/>
      </c>
      <c r="X269" s="36" t="str">
        <f>IF($D269="","",(IF($C269="","",IF(ISNA(SUMIF('19'!$V:$V,$C269,'19'!$AB:$AB)),0,SUMIF('19'!$V:$V,$C269,'19'!$AB:$AB)))-IF($D269="","",IF(ISNA(SUMIF('19'!$B:$B,$D269,'19'!$L:$L)),0,SUMIF('19'!$B:$B,$D269,'19'!$L:$L)))))</f>
        <v/>
      </c>
      <c r="Y269" s="36" t="str">
        <f>IF($D269="","",(IF($C269="","",IF(ISNA(SUMIF('20'!$V:$V,$C269,'20'!$AB:$AB)),0,SUMIF('20'!$V:$V,$C269,'20'!$AB:$AB)))-IF($D269="","",IF(ISNA(SUMIF('20'!$B:$B,$D269,'20'!$L:$L)),0,SUMIF('20'!$B:$B,$D269,'20'!$L:$L)))))</f>
        <v/>
      </c>
      <c r="Z269" s="36" t="str">
        <f>IF($D269="","",(IF($C269="","",IF(ISNA(SUMIF('21'!$V:$V,$C269,'21'!$AB:$AB)),0,SUMIF('21'!$V:$V,$C269,'21'!$AB:$AB)))-IF($D269="","",IF(ISNA(SUMIF('21'!$B:$B,$D269,'21'!$L:$L)),0,SUMIF('21'!$B:$B,$D269,'21'!$L:$L)))))</f>
        <v/>
      </c>
      <c r="AA269" s="36" t="str">
        <f>IF($D269="","",(IF($C269="","",IF(ISNA(SUMIF('22'!$V:$V,$C269,'22'!$AB:$AB)),0,SUMIF('22'!$V:$V,$C269,'22'!$AB:$AB)))-IF($D269="","",IF(ISNA(SUMIF('22'!$B:$B,$D269,'22'!$L:$L)),0,SUMIF('22'!$B:$B,$D269,'22'!$L:$L)))))</f>
        <v/>
      </c>
      <c r="AB269" s="36" t="str">
        <f>IF($D269="","",(IF($C269="","",IF(ISNA(SUMIF('23'!$V:$V,$C269,'23'!$AB:$AB)),0,SUMIF('23'!$V:$V,$C269,'23'!$AB:$AB)))-IF($D269="","",IF(ISNA(SUMIF('23'!$B:$B,$D269,'23'!$L:$L)),0,SUMIF('23'!$B:$B,$D269,'23'!$L:$L)))))</f>
        <v/>
      </c>
      <c r="AC269" s="36" t="str">
        <f>IF($D269="","",(IF($C269="","",IF(ISNA(SUMIF('24'!$V:$V,$C269,'24'!$AB:$AB)),0,SUMIF('24'!$V:$V,$C269,'24'!$AB:$AB)))-IF($D269="","",IF(ISNA(SUMIF('24'!$B:$B,$D269,'24'!$L:$L)),0,SUMIF('24'!$B:$B,$D269,'24'!$L:$L)))))</f>
        <v/>
      </c>
      <c r="AD269" s="36" t="str">
        <f>IF($D269="","",(IF($C269="","",IF(ISNA(SUMIF('25'!$V:$V,$C269,'25'!$AB:$AB)),0,SUMIF('25'!$V:$V,$C269,'25'!$AB:$AB)))-IF($D269="","",IF(ISNA(SUMIF('25'!$B:$B,$D269,'25'!$L:$L)),0,SUMIF('25'!$B:$B,$D269,'25'!$L:$L)))))</f>
        <v/>
      </c>
      <c r="AE269" s="36" t="str">
        <f>IF($D269="","",(IF($C269="","",IF(ISNA(SUMIF('26'!$V:$V,$C269,'26'!$AB:$AB)),0,SUMIF('26'!$V:$V,$C269,'26'!$AB:$AB)))-IF($D269="","",IF(ISNA(SUMIF('26'!$B:$B,$D269,'26'!$L:$L)),0,SUMIF('26'!$B:$B,$D269,'26'!$L:$L)))))</f>
        <v/>
      </c>
      <c r="AF269" s="36" t="str">
        <f>IF($D269="","",(IF($C269="","",IF(ISNA(SUMIF('27'!$V:$V,$C269,'27'!$AB:$AB)),0,SUMIF('27'!$V:$V,$C269,'27'!$AB:$AB)))-IF($D269="","",IF(ISNA(SUMIF('27'!$B:$B,$D269,'27'!$L:$L)),0,SUMIF('27'!$B:$B,$D269,'27'!$L:$L)))))</f>
        <v/>
      </c>
      <c r="AG269" s="36" t="str">
        <f>IF($D269="","",(IF($C269="","",IF(ISNA(SUMIF('28'!$V:$V,$C269,'28'!$AB:$AB)),0,SUMIF('28'!$V:$V,$C269,'28'!$AB:$AB)))-IF($D269="","",IF(ISNA(SUMIF('28'!$B:$B,$D269,'28'!$L:$L)),0,SUMIF('28'!$B:$B,$D269,'28'!$L:$L)))))</f>
        <v/>
      </c>
      <c r="AH269" s="36" t="str">
        <f>IF($D269="","",(IF($C269="","",IF(ISNA(SUMIF('29'!$V:$V,$C269,'29'!$AB:$AB)),0,SUMIF('29'!$V:$V,$C269,'29'!$AB:$AB)))-IF($D269="","",IF(ISNA(SUMIF('29'!$B:$B,$D269,'29'!$L:$L)),0,SUMIF('29'!$B:$B,$D269,'29'!$L:$L)))))</f>
        <v/>
      </c>
      <c r="AI269" s="36" t="str">
        <f>IF($D269="","",(IF($C269="","",IF(ISNA(SUMIF('30'!$V:$V,$C269,'30'!$AB:$AB)),0,SUMIF('30'!$V:$V,$C269,'30'!$AB:$AB)))-IF($D269="","",IF(ISNA(SUMIF('30'!$B:$B,$D269,'30'!$L:$L)),0,SUMIF('30'!$B:$B,$D269,'30'!$L:$L)))))</f>
        <v/>
      </c>
      <c r="AJ269" s="36" t="str">
        <f>IF($D269="","",(IF($C269="","",IF(ISNA(SUMIF('31'!$V:$V,$C269,'31'!$AB:$AB)),0,SUMIF('31'!$V:$V,$C269,'31'!$AB:$AB)))-IF($D269="","",IF(ISNA(SUMIF('31'!$B:$B,$D269,'31'!$L:$L)),0,SUMIF('31'!$B:$B,$D269,'31'!$L:$L)))))</f>
        <v/>
      </c>
      <c r="AK269" s="37" t="str">
        <f t="shared" si="14"/>
        <v/>
      </c>
      <c r="AL269" s="33" t="str">
        <f t="shared" si="15"/>
        <v/>
      </c>
    </row>
    <row r="270" spans="1:38" ht="17.399999999999999" hidden="1">
      <c r="A270" s="20">
        <v>52</v>
      </c>
      <c r="C270" s="41" t="str">
        <f>IF(D270="","",VLOOKUP('CUADRO GENERADO'!D270,'BASE DATOS CONDUCTORES'!B:C,2,FALSE))</f>
        <v/>
      </c>
      <c r="D270" s="30" t="str">
        <f>IFERROR(VLOOKUP(A270,'BASE DATOS CONDUCTORES'!$Z$4:$AB$1001,3,FALSE),"")</f>
        <v/>
      </c>
      <c r="E270" s="36" t="str">
        <f>IF(ISNA(VLOOKUP(D270,SALDOS!B:C,2,FALSE)),"",VLOOKUP(D270,SALDOS!B:C,2,FALSE))</f>
        <v/>
      </c>
      <c r="F270" s="36" t="str">
        <f>IF($D270="","",(IF($C270="","",IF(ISNA(SUMIF('1'!$V:$V,$C270,'1'!$AB:$AB)),0,SUMIF('1'!$V:$V,$C270,'1'!$AB:$AB)))-IF($D270="","",IF(ISNA(SUMIF('1'!$B:$B,$D270,'1'!$L:$L)),0,SUMIF('1'!$B:$B,$D270,'1'!$L:$L)))))</f>
        <v/>
      </c>
      <c r="G270" s="36" t="str">
        <f>IF($D270="","",(IF($C270="","",IF(ISNA(SUMIF('2'!$V:$V,$C270,'2'!$AB:$AB)),0,SUMIF('2'!$V:$V,$C270,'2'!$AB:$AB)))-IF($D270="","",IF(ISNA(SUMIF('2'!$B:$B,$D270,'2'!$L:$L)),0,SUMIF('2'!$B:$B,$D270,'2'!$L:$L)))))</f>
        <v/>
      </c>
      <c r="H270" s="36" t="str">
        <f>IF($D270="","",(IF($C270="","",IF(ISNA(SUMIF('3'!$V:$V,$C270,'3'!$AB:$AB)),0,SUMIF('3'!$V:$V,$C270,'3'!$AB:$AB)))-IF($D270="","",IF(ISNA(SUMIF('3'!$B:$B,$D270,'3'!$L:$L)),0,SUMIF('3'!$B:$B,$D270,'3'!$L:$L)))))</f>
        <v/>
      </c>
      <c r="I270" s="36" t="str">
        <f>IF($D270="","",(IF($C270="","",IF(ISNA(SUMIF('4'!$V:$V,$C270,'4'!$AB:$AB)),0,SUMIF('4'!$V:$V,$C270,'4'!$AB:$AB)))-IF($D270="","",IF(ISNA(SUMIF('4'!$B:$B,$D270,'4'!$L:$L)),0,SUMIF('4'!$B:$B,$D270,'4'!$L:$L)))))</f>
        <v/>
      </c>
      <c r="J270" s="36" t="str">
        <f>IF($D270="","",(IF($C270="","",IF(ISNA(SUMIF('5'!$V:$V,$C270,'5'!$AB:$AB)),0,SUMIF('5'!$V:$V,$C270,'5'!$AB:$AB)))-IF($D270="","",IF(ISNA(SUMIF('5'!$B:$B,$D270,'5'!$L:$L)),0,SUMIF('5'!$B:$B,$D270,'5'!$L:$L)))))</f>
        <v/>
      </c>
      <c r="K270" s="36" t="str">
        <f>IF($D270="","",(IF($C270="","",IF(ISNA(SUMIF('6'!$V:$V,$C270,'6'!$AB:$AB)),0,SUMIF('6'!$V:$V,$C270,'6'!$AB:$AB)))-IF($D270="","",IF(ISNA(SUMIF('6'!$B:$B,$D270,'6'!$L:$L)),0,SUMIF('6'!$B:$B,$D270,'6'!$L:$L)))))</f>
        <v/>
      </c>
      <c r="L270" s="36" t="str">
        <f>IF($D270="","",(IF($C270="","",IF(ISNA(SUMIF('7'!$V:$V,$C270,'7'!$AB:$AB)),0,SUMIF('7'!$V:$V,$C270,'7'!$AB:$AB)))-IF($D270="","",IF(ISNA(SUMIF('7'!$B:$B,$D270,'7'!$L:$L)),0,SUMIF('7'!$B:$B,$D270,'7'!$L:$L)))))</f>
        <v/>
      </c>
      <c r="M270" s="36" t="str">
        <f>IF($D270="","",(IF($C270="","",IF(ISNA(SUMIF('8'!$V:$V,$C270,'8'!$AB:$AB)),0,SUMIF('8'!$V:$V,$C270,'8'!$AB:$AB)))-IF($D270="","",IF(ISNA(SUMIF('8'!$B:$B,$D270,'8'!$L:$L)),0,SUMIF('8'!$B:$B,$D270,'8'!$L:$L)))))</f>
        <v/>
      </c>
      <c r="N270" s="36" t="str">
        <f>IF($D270="","",(IF($C270="","",IF(ISNA(SUMIF('9'!$V:$V,$C270,'9'!$AB:$AB)),0,SUMIF('9'!$V:$V,$C270,'9'!$AB:$AB)))-IF($D270="","",IF(ISNA(SUMIF('9'!$B:$B,$D270,'9'!$L:$L)),0,SUMIF('9'!$B:$B,$D270,'9'!$L:$L)))))</f>
        <v/>
      </c>
      <c r="O270" s="36" t="str">
        <f>IF($D270="","",(IF($C270="","",IF(ISNA(SUMIF('10'!$V:$V,$C270,'10'!$AB:$AB)),0,SUMIF('10'!$V:$V,$C270,'10'!$AB:$AB)))-IF($D270="","",IF(ISNA(SUMIF('10'!$B:$B,$D270,'10'!$L:$L)),0,SUMIF('10'!$B:$B,$D270,'10'!$L:$L)))))</f>
        <v/>
      </c>
      <c r="P270" s="36" t="str">
        <f>IF($D270="","",(IF($C270="","",IF(ISNA(SUMIF('11'!$V:$V,$C270,'11'!$AB:$AB)),0,SUMIF('11'!$V:$V,$C270,'11'!$AB:$AB)))-IF($D270="","",IF(ISNA(SUMIF('11'!$B:$B,$D270,'11'!$L:$L)),0,SUMIF('11'!$B:$B,$D270,'11'!$L:$L)))))</f>
        <v/>
      </c>
      <c r="Q270" s="36" t="str">
        <f>IF($D270="","",(IF($C270="","",IF(ISNA(SUMIF('12'!$V:$V,$C270,'12'!$AB:$AB)),0,SUMIF('12'!$V:$V,$C270,'12'!$AB:$AB)))-IF($D270="","",IF(ISNA(SUMIF('12'!$B:$B,$D270,'12'!$L:$L)),0,SUMIF('12'!$B:$B,$D270,'12'!$L:$L)))))</f>
        <v/>
      </c>
      <c r="R270" s="36" t="str">
        <f>IF($D270="","",(IF($C270="","",IF(ISNA(SUMIF('13'!$V:$V,$C270,'13'!$AB:$AB)),0,SUMIF('13'!$V:$V,$C270,'13'!$AB:$AB)))-IF($D270="","",IF(ISNA(SUMIF('13'!$B:$B,$D270,'13'!$L:$L)),0,SUMIF('13'!$B:$B,$D270,'13'!$L:$L)))))</f>
        <v/>
      </c>
      <c r="S270" s="36" t="str">
        <f>IF($D270="","",(IF($C270="","",IF(ISNA(SUMIF('14'!$V:$V,$C270,'14'!$AB:$AB)),0,SUMIF('14'!$V:$V,$C270,'14'!$AB:$AB)))-IF($D270="","",IF(ISNA(SUMIF('14'!$B:$B,$D270,'14'!$L:$L)),0,SUMIF('14'!$B:$B,$D270,'14'!$L:$L)))))</f>
        <v/>
      </c>
      <c r="T270" s="36" t="str">
        <f>IF($D270="","",(IF($C270="","",IF(ISNA(SUMIF('15'!$V:$V,$C270,'15'!$AB:$AB)),0,SUMIF('15'!$V:$V,$C270,'15'!$AB:$AB)))-IF($D270="","",IF(ISNA(SUMIF('15'!$B:$B,$D270,'15'!$L:$L)),0,SUMIF('15'!$B:$B,$D270,'15'!$L:$L)))))</f>
        <v/>
      </c>
      <c r="U270" s="36" t="str">
        <f>IF($D270="","",(IF($C270="","",IF(ISNA(SUMIF('16'!$V:$V,$C270,'16'!$AB:$AB)),0,SUMIF('16'!$V:$V,$C270,'16'!$AB:$AB)))-IF($D270="","",IF(ISNA(SUMIF('16'!$B:$B,$D270,'16'!$L:$L)),0,SUMIF('16'!$B:$B,$D270,'16'!$L:$L)))))</f>
        <v/>
      </c>
      <c r="V270" s="36" t="str">
        <f>IF($D270="","",(IF($C270="","",IF(ISNA(SUMIF('17'!$V:$V,$C270,'17'!$AB:$AB)),0,SUMIF('17'!$V:$V,$C270,'17'!$AB:$AB)))-IF($D270="","",IF(ISNA(SUMIF('17'!$B:$B,$D270,'17'!$L:$L)),0,SUMIF('17'!$B:$B,$D270,'17'!$L:$L)))))</f>
        <v/>
      </c>
      <c r="W270" s="36" t="str">
        <f>IF($D270="","",(IF($C270="","",IF(ISNA(SUMIF('18'!$V:$V,$C270,'18'!$AB:$AB)),0,SUMIF('18'!$V:$V,$C270,'18'!$AB:$AB)))-IF($D270="","",IF(ISNA(SUMIF('18'!$B:$B,$D270,'18'!$L:$L)),0,SUMIF('18'!$B:$B,$D270,'18'!$L:$L)))))</f>
        <v/>
      </c>
      <c r="X270" s="36" t="str">
        <f>IF($D270="","",(IF($C270="","",IF(ISNA(SUMIF('19'!$V:$V,$C270,'19'!$AB:$AB)),0,SUMIF('19'!$V:$V,$C270,'19'!$AB:$AB)))-IF($D270="","",IF(ISNA(SUMIF('19'!$B:$B,$D270,'19'!$L:$L)),0,SUMIF('19'!$B:$B,$D270,'19'!$L:$L)))))</f>
        <v/>
      </c>
      <c r="Y270" s="36" t="str">
        <f>IF($D270="","",(IF($C270="","",IF(ISNA(SUMIF('20'!$V:$V,$C270,'20'!$AB:$AB)),0,SUMIF('20'!$V:$V,$C270,'20'!$AB:$AB)))-IF($D270="","",IF(ISNA(SUMIF('20'!$B:$B,$D270,'20'!$L:$L)),0,SUMIF('20'!$B:$B,$D270,'20'!$L:$L)))))</f>
        <v/>
      </c>
      <c r="Z270" s="36" t="str">
        <f>IF($D270="","",(IF($C270="","",IF(ISNA(SUMIF('21'!$V:$V,$C270,'21'!$AB:$AB)),0,SUMIF('21'!$V:$V,$C270,'21'!$AB:$AB)))-IF($D270="","",IF(ISNA(SUMIF('21'!$B:$B,$D270,'21'!$L:$L)),0,SUMIF('21'!$B:$B,$D270,'21'!$L:$L)))))</f>
        <v/>
      </c>
      <c r="AA270" s="36" t="str">
        <f>IF($D270="","",(IF($C270="","",IF(ISNA(SUMIF('22'!$V:$V,$C270,'22'!$AB:$AB)),0,SUMIF('22'!$V:$V,$C270,'22'!$AB:$AB)))-IF($D270="","",IF(ISNA(SUMIF('22'!$B:$B,$D270,'22'!$L:$L)),0,SUMIF('22'!$B:$B,$D270,'22'!$L:$L)))))</f>
        <v/>
      </c>
      <c r="AB270" s="36" t="str">
        <f>IF($D270="","",(IF($C270="","",IF(ISNA(SUMIF('23'!$V:$V,$C270,'23'!$AB:$AB)),0,SUMIF('23'!$V:$V,$C270,'23'!$AB:$AB)))-IF($D270="","",IF(ISNA(SUMIF('23'!$B:$B,$D270,'23'!$L:$L)),0,SUMIF('23'!$B:$B,$D270,'23'!$L:$L)))))</f>
        <v/>
      </c>
      <c r="AC270" s="36" t="str">
        <f>IF($D270="","",(IF($C270="","",IF(ISNA(SUMIF('24'!$V:$V,$C270,'24'!$AB:$AB)),0,SUMIF('24'!$V:$V,$C270,'24'!$AB:$AB)))-IF($D270="","",IF(ISNA(SUMIF('24'!$B:$B,$D270,'24'!$L:$L)),0,SUMIF('24'!$B:$B,$D270,'24'!$L:$L)))))</f>
        <v/>
      </c>
      <c r="AD270" s="36" t="str">
        <f>IF($D270="","",(IF($C270="","",IF(ISNA(SUMIF('25'!$V:$V,$C270,'25'!$AB:$AB)),0,SUMIF('25'!$V:$V,$C270,'25'!$AB:$AB)))-IF($D270="","",IF(ISNA(SUMIF('25'!$B:$B,$D270,'25'!$L:$L)),0,SUMIF('25'!$B:$B,$D270,'25'!$L:$L)))))</f>
        <v/>
      </c>
      <c r="AE270" s="36" t="str">
        <f>IF($D270="","",(IF($C270="","",IF(ISNA(SUMIF('26'!$V:$V,$C270,'26'!$AB:$AB)),0,SUMIF('26'!$V:$V,$C270,'26'!$AB:$AB)))-IF($D270="","",IF(ISNA(SUMIF('26'!$B:$B,$D270,'26'!$L:$L)),0,SUMIF('26'!$B:$B,$D270,'26'!$L:$L)))))</f>
        <v/>
      </c>
      <c r="AF270" s="36" t="str">
        <f>IF($D270="","",(IF($C270="","",IF(ISNA(SUMIF('27'!$V:$V,$C270,'27'!$AB:$AB)),0,SUMIF('27'!$V:$V,$C270,'27'!$AB:$AB)))-IF($D270="","",IF(ISNA(SUMIF('27'!$B:$B,$D270,'27'!$L:$L)),0,SUMIF('27'!$B:$B,$D270,'27'!$L:$L)))))</f>
        <v/>
      </c>
      <c r="AG270" s="36" t="str">
        <f>IF($D270="","",(IF($C270="","",IF(ISNA(SUMIF('28'!$V:$V,$C270,'28'!$AB:$AB)),0,SUMIF('28'!$V:$V,$C270,'28'!$AB:$AB)))-IF($D270="","",IF(ISNA(SUMIF('28'!$B:$B,$D270,'28'!$L:$L)),0,SUMIF('28'!$B:$B,$D270,'28'!$L:$L)))))</f>
        <v/>
      </c>
      <c r="AH270" s="36" t="str">
        <f>IF($D270="","",(IF($C270="","",IF(ISNA(SUMIF('29'!$V:$V,$C270,'29'!$AB:$AB)),0,SUMIF('29'!$V:$V,$C270,'29'!$AB:$AB)))-IF($D270="","",IF(ISNA(SUMIF('29'!$B:$B,$D270,'29'!$L:$L)),0,SUMIF('29'!$B:$B,$D270,'29'!$L:$L)))))</f>
        <v/>
      </c>
      <c r="AI270" s="36" t="str">
        <f>IF($D270="","",(IF($C270="","",IF(ISNA(SUMIF('30'!$V:$V,$C270,'30'!$AB:$AB)),0,SUMIF('30'!$V:$V,$C270,'30'!$AB:$AB)))-IF($D270="","",IF(ISNA(SUMIF('30'!$B:$B,$D270,'30'!$L:$L)),0,SUMIF('30'!$B:$B,$D270,'30'!$L:$L)))))</f>
        <v/>
      </c>
      <c r="AJ270" s="36" t="str">
        <f>IF($D270="","",(IF($C270="","",IF(ISNA(SUMIF('31'!$V:$V,$C270,'31'!$AB:$AB)),0,SUMIF('31'!$V:$V,$C270,'31'!$AB:$AB)))-IF($D270="","",IF(ISNA(SUMIF('31'!$B:$B,$D270,'31'!$L:$L)),0,SUMIF('31'!$B:$B,$D270,'31'!$L:$L)))))</f>
        <v/>
      </c>
      <c r="AK270" s="37" t="str">
        <f t="shared" si="14"/>
        <v/>
      </c>
      <c r="AL270" s="33" t="str">
        <f t="shared" si="15"/>
        <v/>
      </c>
    </row>
    <row r="271" spans="1:38" ht="17.399999999999999" hidden="1">
      <c r="A271" s="20">
        <v>53</v>
      </c>
      <c r="C271" s="41" t="str">
        <f>IF(D271="","",VLOOKUP('CUADRO GENERADO'!D271,'BASE DATOS CONDUCTORES'!B:C,2,FALSE))</f>
        <v/>
      </c>
      <c r="D271" s="30" t="str">
        <f>IFERROR(VLOOKUP(A271,'BASE DATOS CONDUCTORES'!$Z$4:$AB$1001,3,FALSE),"")</f>
        <v/>
      </c>
      <c r="E271" s="36" t="str">
        <f>IF(ISNA(VLOOKUP(D271,SALDOS!B:C,2,FALSE)),"",VLOOKUP(D271,SALDOS!B:C,2,FALSE))</f>
        <v/>
      </c>
      <c r="F271" s="36" t="str">
        <f>IF($D271="","",(IF($C271="","",IF(ISNA(SUMIF('1'!$V:$V,$C271,'1'!$AB:$AB)),0,SUMIF('1'!$V:$V,$C271,'1'!$AB:$AB)))-IF($D271="","",IF(ISNA(SUMIF('1'!$B:$B,$D271,'1'!$L:$L)),0,SUMIF('1'!$B:$B,$D271,'1'!$L:$L)))))</f>
        <v/>
      </c>
      <c r="G271" s="36" t="str">
        <f>IF($D271="","",(IF($C271="","",IF(ISNA(SUMIF('2'!$V:$V,$C271,'2'!$AB:$AB)),0,SUMIF('2'!$V:$V,$C271,'2'!$AB:$AB)))-IF($D271="","",IF(ISNA(SUMIF('2'!$B:$B,$D271,'2'!$L:$L)),0,SUMIF('2'!$B:$B,$D271,'2'!$L:$L)))))</f>
        <v/>
      </c>
      <c r="H271" s="36" t="str">
        <f>IF($D271="","",(IF($C271="","",IF(ISNA(SUMIF('3'!$V:$V,$C271,'3'!$AB:$AB)),0,SUMIF('3'!$V:$V,$C271,'3'!$AB:$AB)))-IF($D271="","",IF(ISNA(SUMIF('3'!$B:$B,$D271,'3'!$L:$L)),0,SUMIF('3'!$B:$B,$D271,'3'!$L:$L)))))</f>
        <v/>
      </c>
      <c r="I271" s="36" t="str">
        <f>IF($D271="","",(IF($C271="","",IF(ISNA(SUMIF('4'!$V:$V,$C271,'4'!$AB:$AB)),0,SUMIF('4'!$V:$V,$C271,'4'!$AB:$AB)))-IF($D271="","",IF(ISNA(SUMIF('4'!$B:$B,$D271,'4'!$L:$L)),0,SUMIF('4'!$B:$B,$D271,'4'!$L:$L)))))</f>
        <v/>
      </c>
      <c r="J271" s="36" t="str">
        <f>IF($D271="","",(IF($C271="","",IF(ISNA(SUMIF('5'!$V:$V,$C271,'5'!$AB:$AB)),0,SUMIF('5'!$V:$V,$C271,'5'!$AB:$AB)))-IF($D271="","",IF(ISNA(SUMIF('5'!$B:$B,$D271,'5'!$L:$L)),0,SUMIF('5'!$B:$B,$D271,'5'!$L:$L)))))</f>
        <v/>
      </c>
      <c r="K271" s="36" t="str">
        <f>IF($D271="","",(IF($C271="","",IF(ISNA(SUMIF('6'!$V:$V,$C271,'6'!$AB:$AB)),0,SUMIF('6'!$V:$V,$C271,'6'!$AB:$AB)))-IF($D271="","",IF(ISNA(SUMIF('6'!$B:$B,$D271,'6'!$L:$L)),0,SUMIF('6'!$B:$B,$D271,'6'!$L:$L)))))</f>
        <v/>
      </c>
      <c r="L271" s="36" t="str">
        <f>IF($D271="","",(IF($C271="","",IF(ISNA(SUMIF('7'!$V:$V,$C271,'7'!$AB:$AB)),0,SUMIF('7'!$V:$V,$C271,'7'!$AB:$AB)))-IF($D271="","",IF(ISNA(SUMIF('7'!$B:$B,$D271,'7'!$L:$L)),0,SUMIF('7'!$B:$B,$D271,'7'!$L:$L)))))</f>
        <v/>
      </c>
      <c r="M271" s="36" t="str">
        <f>IF($D271="","",(IF($C271="","",IF(ISNA(SUMIF('8'!$V:$V,$C271,'8'!$AB:$AB)),0,SUMIF('8'!$V:$V,$C271,'8'!$AB:$AB)))-IF($D271="","",IF(ISNA(SUMIF('8'!$B:$B,$D271,'8'!$L:$L)),0,SUMIF('8'!$B:$B,$D271,'8'!$L:$L)))))</f>
        <v/>
      </c>
      <c r="N271" s="36" t="str">
        <f>IF($D271="","",(IF($C271="","",IF(ISNA(SUMIF('9'!$V:$V,$C271,'9'!$AB:$AB)),0,SUMIF('9'!$V:$V,$C271,'9'!$AB:$AB)))-IF($D271="","",IF(ISNA(SUMIF('9'!$B:$B,$D271,'9'!$L:$L)),0,SUMIF('9'!$B:$B,$D271,'9'!$L:$L)))))</f>
        <v/>
      </c>
      <c r="O271" s="36" t="str">
        <f>IF($D271="","",(IF($C271="","",IF(ISNA(SUMIF('10'!$V:$V,$C271,'10'!$AB:$AB)),0,SUMIF('10'!$V:$V,$C271,'10'!$AB:$AB)))-IF($D271="","",IF(ISNA(SUMIF('10'!$B:$B,$D271,'10'!$L:$L)),0,SUMIF('10'!$B:$B,$D271,'10'!$L:$L)))))</f>
        <v/>
      </c>
      <c r="P271" s="36" t="str">
        <f>IF($D271="","",(IF($C271="","",IF(ISNA(SUMIF('11'!$V:$V,$C271,'11'!$AB:$AB)),0,SUMIF('11'!$V:$V,$C271,'11'!$AB:$AB)))-IF($D271="","",IF(ISNA(SUMIF('11'!$B:$B,$D271,'11'!$L:$L)),0,SUMIF('11'!$B:$B,$D271,'11'!$L:$L)))))</f>
        <v/>
      </c>
      <c r="Q271" s="36" t="str">
        <f>IF($D271="","",(IF($C271="","",IF(ISNA(SUMIF('12'!$V:$V,$C271,'12'!$AB:$AB)),0,SUMIF('12'!$V:$V,$C271,'12'!$AB:$AB)))-IF($D271="","",IF(ISNA(SUMIF('12'!$B:$B,$D271,'12'!$L:$L)),0,SUMIF('12'!$B:$B,$D271,'12'!$L:$L)))))</f>
        <v/>
      </c>
      <c r="R271" s="36" t="str">
        <f>IF($D271="","",(IF($C271="","",IF(ISNA(SUMIF('13'!$V:$V,$C271,'13'!$AB:$AB)),0,SUMIF('13'!$V:$V,$C271,'13'!$AB:$AB)))-IF($D271="","",IF(ISNA(SUMIF('13'!$B:$B,$D271,'13'!$L:$L)),0,SUMIF('13'!$B:$B,$D271,'13'!$L:$L)))))</f>
        <v/>
      </c>
      <c r="S271" s="36" t="str">
        <f>IF($D271="","",(IF($C271="","",IF(ISNA(SUMIF('14'!$V:$V,$C271,'14'!$AB:$AB)),0,SUMIF('14'!$V:$V,$C271,'14'!$AB:$AB)))-IF($D271="","",IF(ISNA(SUMIF('14'!$B:$B,$D271,'14'!$L:$L)),0,SUMIF('14'!$B:$B,$D271,'14'!$L:$L)))))</f>
        <v/>
      </c>
      <c r="T271" s="36" t="str">
        <f>IF($D271="","",(IF($C271="","",IF(ISNA(SUMIF('15'!$V:$V,$C271,'15'!$AB:$AB)),0,SUMIF('15'!$V:$V,$C271,'15'!$AB:$AB)))-IF($D271="","",IF(ISNA(SUMIF('15'!$B:$B,$D271,'15'!$L:$L)),0,SUMIF('15'!$B:$B,$D271,'15'!$L:$L)))))</f>
        <v/>
      </c>
      <c r="U271" s="36" t="str">
        <f>IF($D271="","",(IF($C271="","",IF(ISNA(SUMIF('16'!$V:$V,$C271,'16'!$AB:$AB)),0,SUMIF('16'!$V:$V,$C271,'16'!$AB:$AB)))-IF($D271="","",IF(ISNA(SUMIF('16'!$B:$B,$D271,'16'!$L:$L)),0,SUMIF('16'!$B:$B,$D271,'16'!$L:$L)))))</f>
        <v/>
      </c>
      <c r="V271" s="36" t="str">
        <f>IF($D271="","",(IF($C271="","",IF(ISNA(SUMIF('17'!$V:$V,$C271,'17'!$AB:$AB)),0,SUMIF('17'!$V:$V,$C271,'17'!$AB:$AB)))-IF($D271="","",IF(ISNA(SUMIF('17'!$B:$B,$D271,'17'!$L:$L)),0,SUMIF('17'!$B:$B,$D271,'17'!$L:$L)))))</f>
        <v/>
      </c>
      <c r="W271" s="36" t="str">
        <f>IF($D271="","",(IF($C271="","",IF(ISNA(SUMIF('18'!$V:$V,$C271,'18'!$AB:$AB)),0,SUMIF('18'!$V:$V,$C271,'18'!$AB:$AB)))-IF($D271="","",IF(ISNA(SUMIF('18'!$B:$B,$D271,'18'!$L:$L)),0,SUMIF('18'!$B:$B,$D271,'18'!$L:$L)))))</f>
        <v/>
      </c>
      <c r="X271" s="36" t="str">
        <f>IF($D271="","",(IF($C271="","",IF(ISNA(SUMIF('19'!$V:$V,$C271,'19'!$AB:$AB)),0,SUMIF('19'!$V:$V,$C271,'19'!$AB:$AB)))-IF($D271="","",IF(ISNA(SUMIF('19'!$B:$B,$D271,'19'!$L:$L)),0,SUMIF('19'!$B:$B,$D271,'19'!$L:$L)))))</f>
        <v/>
      </c>
      <c r="Y271" s="36" t="str">
        <f>IF($D271="","",(IF($C271="","",IF(ISNA(SUMIF('20'!$V:$V,$C271,'20'!$AB:$AB)),0,SUMIF('20'!$V:$V,$C271,'20'!$AB:$AB)))-IF($D271="","",IF(ISNA(SUMIF('20'!$B:$B,$D271,'20'!$L:$L)),0,SUMIF('20'!$B:$B,$D271,'20'!$L:$L)))))</f>
        <v/>
      </c>
      <c r="Z271" s="36" t="str">
        <f>IF($D271="","",(IF($C271="","",IF(ISNA(SUMIF('21'!$V:$V,$C271,'21'!$AB:$AB)),0,SUMIF('21'!$V:$V,$C271,'21'!$AB:$AB)))-IF($D271="","",IF(ISNA(SUMIF('21'!$B:$B,$D271,'21'!$L:$L)),0,SUMIF('21'!$B:$B,$D271,'21'!$L:$L)))))</f>
        <v/>
      </c>
      <c r="AA271" s="36" t="str">
        <f>IF($D271="","",(IF($C271="","",IF(ISNA(SUMIF('22'!$V:$V,$C271,'22'!$AB:$AB)),0,SUMIF('22'!$V:$V,$C271,'22'!$AB:$AB)))-IF($D271="","",IF(ISNA(SUMIF('22'!$B:$B,$D271,'22'!$L:$L)),0,SUMIF('22'!$B:$B,$D271,'22'!$L:$L)))))</f>
        <v/>
      </c>
      <c r="AB271" s="36" t="str">
        <f>IF($D271="","",(IF($C271="","",IF(ISNA(SUMIF('23'!$V:$V,$C271,'23'!$AB:$AB)),0,SUMIF('23'!$V:$V,$C271,'23'!$AB:$AB)))-IF($D271="","",IF(ISNA(SUMIF('23'!$B:$B,$D271,'23'!$L:$L)),0,SUMIF('23'!$B:$B,$D271,'23'!$L:$L)))))</f>
        <v/>
      </c>
      <c r="AC271" s="36" t="str">
        <f>IF($D271="","",(IF($C271="","",IF(ISNA(SUMIF('24'!$V:$V,$C271,'24'!$AB:$AB)),0,SUMIF('24'!$V:$V,$C271,'24'!$AB:$AB)))-IF($D271="","",IF(ISNA(SUMIF('24'!$B:$B,$D271,'24'!$L:$L)),0,SUMIF('24'!$B:$B,$D271,'24'!$L:$L)))))</f>
        <v/>
      </c>
      <c r="AD271" s="36" t="str">
        <f>IF($D271="","",(IF($C271="","",IF(ISNA(SUMIF('25'!$V:$V,$C271,'25'!$AB:$AB)),0,SUMIF('25'!$V:$V,$C271,'25'!$AB:$AB)))-IF($D271="","",IF(ISNA(SUMIF('25'!$B:$B,$D271,'25'!$L:$L)),0,SUMIF('25'!$B:$B,$D271,'25'!$L:$L)))))</f>
        <v/>
      </c>
      <c r="AE271" s="36" t="str">
        <f>IF($D271="","",(IF($C271="","",IF(ISNA(SUMIF('26'!$V:$V,$C271,'26'!$AB:$AB)),0,SUMIF('26'!$V:$V,$C271,'26'!$AB:$AB)))-IF($D271="","",IF(ISNA(SUMIF('26'!$B:$B,$D271,'26'!$L:$L)),0,SUMIF('26'!$B:$B,$D271,'26'!$L:$L)))))</f>
        <v/>
      </c>
      <c r="AF271" s="36" t="str">
        <f>IF($D271="","",(IF($C271="","",IF(ISNA(SUMIF('27'!$V:$V,$C271,'27'!$AB:$AB)),0,SUMIF('27'!$V:$V,$C271,'27'!$AB:$AB)))-IF($D271="","",IF(ISNA(SUMIF('27'!$B:$B,$D271,'27'!$L:$L)),0,SUMIF('27'!$B:$B,$D271,'27'!$L:$L)))))</f>
        <v/>
      </c>
      <c r="AG271" s="36" t="str">
        <f>IF($D271="","",(IF($C271="","",IF(ISNA(SUMIF('28'!$V:$V,$C271,'28'!$AB:$AB)),0,SUMIF('28'!$V:$V,$C271,'28'!$AB:$AB)))-IF($D271="","",IF(ISNA(SUMIF('28'!$B:$B,$D271,'28'!$L:$L)),0,SUMIF('28'!$B:$B,$D271,'28'!$L:$L)))))</f>
        <v/>
      </c>
      <c r="AH271" s="36" t="str">
        <f>IF($D271="","",(IF($C271="","",IF(ISNA(SUMIF('29'!$V:$V,$C271,'29'!$AB:$AB)),0,SUMIF('29'!$V:$V,$C271,'29'!$AB:$AB)))-IF($D271="","",IF(ISNA(SUMIF('29'!$B:$B,$D271,'29'!$L:$L)),0,SUMIF('29'!$B:$B,$D271,'29'!$L:$L)))))</f>
        <v/>
      </c>
      <c r="AI271" s="36" t="str">
        <f>IF($D271="","",(IF($C271="","",IF(ISNA(SUMIF('30'!$V:$V,$C271,'30'!$AB:$AB)),0,SUMIF('30'!$V:$V,$C271,'30'!$AB:$AB)))-IF($D271="","",IF(ISNA(SUMIF('30'!$B:$B,$D271,'30'!$L:$L)),0,SUMIF('30'!$B:$B,$D271,'30'!$L:$L)))))</f>
        <v/>
      </c>
      <c r="AJ271" s="36" t="str">
        <f>IF($D271="","",(IF($C271="","",IF(ISNA(SUMIF('31'!$V:$V,$C271,'31'!$AB:$AB)),0,SUMIF('31'!$V:$V,$C271,'31'!$AB:$AB)))-IF($D271="","",IF(ISNA(SUMIF('31'!$B:$B,$D271,'31'!$L:$L)),0,SUMIF('31'!$B:$B,$D271,'31'!$L:$L)))))</f>
        <v/>
      </c>
      <c r="AK271" s="37" t="str">
        <f t="shared" si="14"/>
        <v/>
      </c>
      <c r="AL271" s="33" t="str">
        <f t="shared" si="15"/>
        <v/>
      </c>
    </row>
    <row r="272" spans="1:38" ht="17.399999999999999" hidden="1">
      <c r="A272" s="20">
        <v>54</v>
      </c>
      <c r="C272" s="41" t="str">
        <f>IF(D272="","",VLOOKUP('CUADRO GENERADO'!D272,'BASE DATOS CONDUCTORES'!B:C,2,FALSE))</f>
        <v/>
      </c>
      <c r="D272" s="30" t="str">
        <f>IFERROR(VLOOKUP(A272,'BASE DATOS CONDUCTORES'!$Z$4:$AB$1001,3,FALSE),"")</f>
        <v/>
      </c>
      <c r="E272" s="36" t="str">
        <f>IF(ISNA(VLOOKUP(D272,SALDOS!B:C,2,FALSE)),"",VLOOKUP(D272,SALDOS!B:C,2,FALSE))</f>
        <v/>
      </c>
      <c r="F272" s="36" t="str">
        <f>IF($D272="","",(IF($C272="","",IF(ISNA(SUMIF('1'!$V:$V,$C272,'1'!$AB:$AB)),0,SUMIF('1'!$V:$V,$C272,'1'!$AB:$AB)))-IF($D272="","",IF(ISNA(SUMIF('1'!$B:$B,$D272,'1'!$L:$L)),0,SUMIF('1'!$B:$B,$D272,'1'!$L:$L)))))</f>
        <v/>
      </c>
      <c r="G272" s="36" t="str">
        <f>IF($D272="","",(IF($C272="","",IF(ISNA(SUMIF('2'!$V:$V,$C272,'2'!$AB:$AB)),0,SUMIF('2'!$V:$V,$C272,'2'!$AB:$AB)))-IF($D272="","",IF(ISNA(SUMIF('2'!$B:$B,$D272,'2'!$L:$L)),0,SUMIF('2'!$B:$B,$D272,'2'!$L:$L)))))</f>
        <v/>
      </c>
      <c r="H272" s="36" t="str">
        <f>IF($D272="","",(IF($C272="","",IF(ISNA(SUMIF('3'!$V:$V,$C272,'3'!$AB:$AB)),0,SUMIF('3'!$V:$V,$C272,'3'!$AB:$AB)))-IF($D272="","",IF(ISNA(SUMIF('3'!$B:$B,$D272,'3'!$L:$L)),0,SUMIF('3'!$B:$B,$D272,'3'!$L:$L)))))</f>
        <v/>
      </c>
      <c r="I272" s="36" t="str">
        <f>IF($D272="","",(IF($C272="","",IF(ISNA(SUMIF('4'!$V:$V,$C272,'4'!$AB:$AB)),0,SUMIF('4'!$V:$V,$C272,'4'!$AB:$AB)))-IF($D272="","",IF(ISNA(SUMIF('4'!$B:$B,$D272,'4'!$L:$L)),0,SUMIF('4'!$B:$B,$D272,'4'!$L:$L)))))</f>
        <v/>
      </c>
      <c r="J272" s="36" t="str">
        <f>IF($D272="","",(IF($C272="","",IF(ISNA(SUMIF('5'!$V:$V,$C272,'5'!$AB:$AB)),0,SUMIF('5'!$V:$V,$C272,'5'!$AB:$AB)))-IF($D272="","",IF(ISNA(SUMIF('5'!$B:$B,$D272,'5'!$L:$L)),0,SUMIF('5'!$B:$B,$D272,'5'!$L:$L)))))</f>
        <v/>
      </c>
      <c r="K272" s="36" t="str">
        <f>IF($D272="","",(IF($C272="","",IF(ISNA(SUMIF('6'!$V:$V,$C272,'6'!$AB:$AB)),0,SUMIF('6'!$V:$V,$C272,'6'!$AB:$AB)))-IF($D272="","",IF(ISNA(SUMIF('6'!$B:$B,$D272,'6'!$L:$L)),0,SUMIF('6'!$B:$B,$D272,'6'!$L:$L)))))</f>
        <v/>
      </c>
      <c r="L272" s="36" t="str">
        <f>IF($D272="","",(IF($C272="","",IF(ISNA(SUMIF('7'!$V:$V,$C272,'7'!$AB:$AB)),0,SUMIF('7'!$V:$V,$C272,'7'!$AB:$AB)))-IF($D272="","",IF(ISNA(SUMIF('7'!$B:$B,$D272,'7'!$L:$L)),0,SUMIF('7'!$B:$B,$D272,'7'!$L:$L)))))</f>
        <v/>
      </c>
      <c r="M272" s="36" t="str">
        <f>IF($D272="","",(IF($C272="","",IF(ISNA(SUMIF('8'!$V:$V,$C272,'8'!$AB:$AB)),0,SUMIF('8'!$V:$V,$C272,'8'!$AB:$AB)))-IF($D272="","",IF(ISNA(SUMIF('8'!$B:$B,$D272,'8'!$L:$L)),0,SUMIF('8'!$B:$B,$D272,'8'!$L:$L)))))</f>
        <v/>
      </c>
      <c r="N272" s="36" t="str">
        <f>IF($D272="","",(IF($C272="","",IF(ISNA(SUMIF('9'!$V:$V,$C272,'9'!$AB:$AB)),0,SUMIF('9'!$V:$V,$C272,'9'!$AB:$AB)))-IF($D272="","",IF(ISNA(SUMIF('9'!$B:$B,$D272,'9'!$L:$L)),0,SUMIF('9'!$B:$B,$D272,'9'!$L:$L)))))</f>
        <v/>
      </c>
      <c r="O272" s="36" t="str">
        <f>IF($D272="","",(IF($C272="","",IF(ISNA(SUMIF('10'!$V:$V,$C272,'10'!$AB:$AB)),0,SUMIF('10'!$V:$V,$C272,'10'!$AB:$AB)))-IF($D272="","",IF(ISNA(SUMIF('10'!$B:$B,$D272,'10'!$L:$L)),0,SUMIF('10'!$B:$B,$D272,'10'!$L:$L)))))</f>
        <v/>
      </c>
      <c r="P272" s="36" t="str">
        <f>IF($D272="","",(IF($C272="","",IF(ISNA(SUMIF('11'!$V:$V,$C272,'11'!$AB:$AB)),0,SUMIF('11'!$V:$V,$C272,'11'!$AB:$AB)))-IF($D272="","",IF(ISNA(SUMIF('11'!$B:$B,$D272,'11'!$L:$L)),0,SUMIF('11'!$B:$B,$D272,'11'!$L:$L)))))</f>
        <v/>
      </c>
      <c r="Q272" s="36" t="str">
        <f>IF($D272="","",(IF($C272="","",IF(ISNA(SUMIF('12'!$V:$V,$C272,'12'!$AB:$AB)),0,SUMIF('12'!$V:$V,$C272,'12'!$AB:$AB)))-IF($D272="","",IF(ISNA(SUMIF('12'!$B:$B,$D272,'12'!$L:$L)),0,SUMIF('12'!$B:$B,$D272,'12'!$L:$L)))))</f>
        <v/>
      </c>
      <c r="R272" s="36" t="str">
        <f>IF($D272="","",(IF($C272="","",IF(ISNA(SUMIF('13'!$V:$V,$C272,'13'!$AB:$AB)),0,SUMIF('13'!$V:$V,$C272,'13'!$AB:$AB)))-IF($D272="","",IF(ISNA(SUMIF('13'!$B:$B,$D272,'13'!$L:$L)),0,SUMIF('13'!$B:$B,$D272,'13'!$L:$L)))))</f>
        <v/>
      </c>
      <c r="S272" s="36" t="str">
        <f>IF($D272="","",(IF($C272="","",IF(ISNA(SUMIF('14'!$V:$V,$C272,'14'!$AB:$AB)),0,SUMIF('14'!$V:$V,$C272,'14'!$AB:$AB)))-IF($D272="","",IF(ISNA(SUMIF('14'!$B:$B,$D272,'14'!$L:$L)),0,SUMIF('14'!$B:$B,$D272,'14'!$L:$L)))))</f>
        <v/>
      </c>
      <c r="T272" s="36" t="str">
        <f>IF($D272="","",(IF($C272="","",IF(ISNA(SUMIF('15'!$V:$V,$C272,'15'!$AB:$AB)),0,SUMIF('15'!$V:$V,$C272,'15'!$AB:$AB)))-IF($D272="","",IF(ISNA(SUMIF('15'!$B:$B,$D272,'15'!$L:$L)),0,SUMIF('15'!$B:$B,$D272,'15'!$L:$L)))))</f>
        <v/>
      </c>
      <c r="U272" s="36" t="str">
        <f>IF($D272="","",(IF($C272="","",IF(ISNA(SUMIF('16'!$V:$V,$C272,'16'!$AB:$AB)),0,SUMIF('16'!$V:$V,$C272,'16'!$AB:$AB)))-IF($D272="","",IF(ISNA(SUMIF('16'!$B:$B,$D272,'16'!$L:$L)),0,SUMIF('16'!$B:$B,$D272,'16'!$L:$L)))))</f>
        <v/>
      </c>
      <c r="V272" s="36" t="str">
        <f>IF($D272="","",(IF($C272="","",IF(ISNA(SUMIF('17'!$V:$V,$C272,'17'!$AB:$AB)),0,SUMIF('17'!$V:$V,$C272,'17'!$AB:$AB)))-IF($D272="","",IF(ISNA(SUMIF('17'!$B:$B,$D272,'17'!$L:$L)),0,SUMIF('17'!$B:$B,$D272,'17'!$L:$L)))))</f>
        <v/>
      </c>
      <c r="W272" s="36" t="str">
        <f>IF($D272="","",(IF($C272="","",IF(ISNA(SUMIF('18'!$V:$V,$C272,'18'!$AB:$AB)),0,SUMIF('18'!$V:$V,$C272,'18'!$AB:$AB)))-IF($D272="","",IF(ISNA(SUMIF('18'!$B:$B,$D272,'18'!$L:$L)),0,SUMIF('18'!$B:$B,$D272,'18'!$L:$L)))))</f>
        <v/>
      </c>
      <c r="X272" s="36" t="str">
        <f>IF($D272="","",(IF($C272="","",IF(ISNA(SUMIF('19'!$V:$V,$C272,'19'!$AB:$AB)),0,SUMIF('19'!$V:$V,$C272,'19'!$AB:$AB)))-IF($D272="","",IF(ISNA(SUMIF('19'!$B:$B,$D272,'19'!$L:$L)),0,SUMIF('19'!$B:$B,$D272,'19'!$L:$L)))))</f>
        <v/>
      </c>
      <c r="Y272" s="36" t="str">
        <f>IF($D272="","",(IF($C272="","",IF(ISNA(SUMIF('20'!$V:$V,$C272,'20'!$AB:$AB)),0,SUMIF('20'!$V:$V,$C272,'20'!$AB:$AB)))-IF($D272="","",IF(ISNA(SUMIF('20'!$B:$B,$D272,'20'!$L:$L)),0,SUMIF('20'!$B:$B,$D272,'20'!$L:$L)))))</f>
        <v/>
      </c>
      <c r="Z272" s="36" t="str">
        <f>IF($D272="","",(IF($C272="","",IF(ISNA(SUMIF('21'!$V:$V,$C272,'21'!$AB:$AB)),0,SUMIF('21'!$V:$V,$C272,'21'!$AB:$AB)))-IF($D272="","",IF(ISNA(SUMIF('21'!$B:$B,$D272,'21'!$L:$L)),0,SUMIF('21'!$B:$B,$D272,'21'!$L:$L)))))</f>
        <v/>
      </c>
      <c r="AA272" s="36" t="str">
        <f>IF($D272="","",(IF($C272="","",IF(ISNA(SUMIF('22'!$V:$V,$C272,'22'!$AB:$AB)),0,SUMIF('22'!$V:$V,$C272,'22'!$AB:$AB)))-IF($D272="","",IF(ISNA(SUMIF('22'!$B:$B,$D272,'22'!$L:$L)),0,SUMIF('22'!$B:$B,$D272,'22'!$L:$L)))))</f>
        <v/>
      </c>
      <c r="AB272" s="36" t="str">
        <f>IF($D272="","",(IF($C272="","",IF(ISNA(SUMIF('23'!$V:$V,$C272,'23'!$AB:$AB)),0,SUMIF('23'!$V:$V,$C272,'23'!$AB:$AB)))-IF($D272="","",IF(ISNA(SUMIF('23'!$B:$B,$D272,'23'!$L:$L)),0,SUMIF('23'!$B:$B,$D272,'23'!$L:$L)))))</f>
        <v/>
      </c>
      <c r="AC272" s="36" t="str">
        <f>IF($D272="","",(IF($C272="","",IF(ISNA(SUMIF('24'!$V:$V,$C272,'24'!$AB:$AB)),0,SUMIF('24'!$V:$V,$C272,'24'!$AB:$AB)))-IF($D272="","",IF(ISNA(SUMIF('24'!$B:$B,$D272,'24'!$L:$L)),0,SUMIF('24'!$B:$B,$D272,'24'!$L:$L)))))</f>
        <v/>
      </c>
      <c r="AD272" s="36" t="str">
        <f>IF($D272="","",(IF($C272="","",IF(ISNA(SUMIF('25'!$V:$V,$C272,'25'!$AB:$AB)),0,SUMIF('25'!$V:$V,$C272,'25'!$AB:$AB)))-IF($D272="","",IF(ISNA(SUMIF('25'!$B:$B,$D272,'25'!$L:$L)),0,SUMIF('25'!$B:$B,$D272,'25'!$L:$L)))))</f>
        <v/>
      </c>
      <c r="AE272" s="36" t="str">
        <f>IF($D272="","",(IF($C272="","",IF(ISNA(SUMIF('26'!$V:$V,$C272,'26'!$AB:$AB)),0,SUMIF('26'!$V:$V,$C272,'26'!$AB:$AB)))-IF($D272="","",IF(ISNA(SUMIF('26'!$B:$B,$D272,'26'!$L:$L)),0,SUMIF('26'!$B:$B,$D272,'26'!$L:$L)))))</f>
        <v/>
      </c>
      <c r="AF272" s="36" t="str">
        <f>IF($D272="","",(IF($C272="","",IF(ISNA(SUMIF('27'!$V:$V,$C272,'27'!$AB:$AB)),0,SUMIF('27'!$V:$V,$C272,'27'!$AB:$AB)))-IF($D272="","",IF(ISNA(SUMIF('27'!$B:$B,$D272,'27'!$L:$L)),0,SUMIF('27'!$B:$B,$D272,'27'!$L:$L)))))</f>
        <v/>
      </c>
      <c r="AG272" s="36" t="str">
        <f>IF($D272="","",(IF($C272="","",IF(ISNA(SUMIF('28'!$V:$V,$C272,'28'!$AB:$AB)),0,SUMIF('28'!$V:$V,$C272,'28'!$AB:$AB)))-IF($D272="","",IF(ISNA(SUMIF('28'!$B:$B,$D272,'28'!$L:$L)),0,SUMIF('28'!$B:$B,$D272,'28'!$L:$L)))))</f>
        <v/>
      </c>
      <c r="AH272" s="36" t="str">
        <f>IF($D272="","",(IF($C272="","",IF(ISNA(SUMIF('29'!$V:$V,$C272,'29'!$AB:$AB)),0,SUMIF('29'!$V:$V,$C272,'29'!$AB:$AB)))-IF($D272="","",IF(ISNA(SUMIF('29'!$B:$B,$D272,'29'!$L:$L)),0,SUMIF('29'!$B:$B,$D272,'29'!$L:$L)))))</f>
        <v/>
      </c>
      <c r="AI272" s="36" t="str">
        <f>IF($D272="","",(IF($C272="","",IF(ISNA(SUMIF('30'!$V:$V,$C272,'30'!$AB:$AB)),0,SUMIF('30'!$V:$V,$C272,'30'!$AB:$AB)))-IF($D272="","",IF(ISNA(SUMIF('30'!$B:$B,$D272,'30'!$L:$L)),0,SUMIF('30'!$B:$B,$D272,'30'!$L:$L)))))</f>
        <v/>
      </c>
      <c r="AJ272" s="36" t="str">
        <f>IF($D272="","",(IF($C272="","",IF(ISNA(SUMIF('31'!$V:$V,$C272,'31'!$AB:$AB)),0,SUMIF('31'!$V:$V,$C272,'31'!$AB:$AB)))-IF($D272="","",IF(ISNA(SUMIF('31'!$B:$B,$D272,'31'!$L:$L)),0,SUMIF('31'!$B:$B,$D272,'31'!$L:$L)))))</f>
        <v/>
      </c>
      <c r="AK272" s="37" t="str">
        <f t="shared" si="14"/>
        <v/>
      </c>
      <c r="AL272" s="33" t="str">
        <f t="shared" si="15"/>
        <v/>
      </c>
    </row>
    <row r="273" spans="1:38" ht="17.399999999999999" hidden="1">
      <c r="A273" s="20">
        <v>55</v>
      </c>
      <c r="C273" s="41" t="str">
        <f>IF(D273="","",VLOOKUP('CUADRO GENERADO'!D273,'BASE DATOS CONDUCTORES'!B:C,2,FALSE))</f>
        <v/>
      </c>
      <c r="D273" s="30" t="str">
        <f>IFERROR(VLOOKUP(A273,'BASE DATOS CONDUCTORES'!$Z$4:$AB$1001,3,FALSE),"")</f>
        <v/>
      </c>
      <c r="E273" s="36" t="str">
        <f>IF(ISNA(VLOOKUP(D273,SALDOS!B:C,2,FALSE)),"",VLOOKUP(D273,SALDOS!B:C,2,FALSE))</f>
        <v/>
      </c>
      <c r="F273" s="36" t="str">
        <f>IF($D273="","",(IF($C273="","",IF(ISNA(SUMIF('1'!$V:$V,$C273,'1'!$AB:$AB)),0,SUMIF('1'!$V:$V,$C273,'1'!$AB:$AB)))-IF($D273="","",IF(ISNA(SUMIF('1'!$B:$B,$D273,'1'!$L:$L)),0,SUMIF('1'!$B:$B,$D273,'1'!$L:$L)))))</f>
        <v/>
      </c>
      <c r="G273" s="36" t="str">
        <f>IF($D273="","",(IF($C273="","",IF(ISNA(SUMIF('2'!$V:$V,$C273,'2'!$AB:$AB)),0,SUMIF('2'!$V:$V,$C273,'2'!$AB:$AB)))-IF($D273="","",IF(ISNA(SUMIF('2'!$B:$B,$D273,'2'!$L:$L)),0,SUMIF('2'!$B:$B,$D273,'2'!$L:$L)))))</f>
        <v/>
      </c>
      <c r="H273" s="36" t="str">
        <f>IF($D273="","",(IF($C273="","",IF(ISNA(SUMIF('3'!$V:$V,$C273,'3'!$AB:$AB)),0,SUMIF('3'!$V:$V,$C273,'3'!$AB:$AB)))-IF($D273="","",IF(ISNA(SUMIF('3'!$B:$B,$D273,'3'!$L:$L)),0,SUMIF('3'!$B:$B,$D273,'3'!$L:$L)))))</f>
        <v/>
      </c>
      <c r="I273" s="36" t="str">
        <f>IF($D273="","",(IF($C273="","",IF(ISNA(SUMIF('4'!$V:$V,$C273,'4'!$AB:$AB)),0,SUMIF('4'!$V:$V,$C273,'4'!$AB:$AB)))-IF($D273="","",IF(ISNA(SUMIF('4'!$B:$B,$D273,'4'!$L:$L)),0,SUMIF('4'!$B:$B,$D273,'4'!$L:$L)))))</f>
        <v/>
      </c>
      <c r="J273" s="36" t="str">
        <f>IF($D273="","",(IF($C273="","",IF(ISNA(SUMIF('5'!$V:$V,$C273,'5'!$AB:$AB)),0,SUMIF('5'!$V:$V,$C273,'5'!$AB:$AB)))-IF($D273="","",IF(ISNA(SUMIF('5'!$B:$B,$D273,'5'!$L:$L)),0,SUMIF('5'!$B:$B,$D273,'5'!$L:$L)))))</f>
        <v/>
      </c>
      <c r="K273" s="36" t="str">
        <f>IF($D273="","",(IF($C273="","",IF(ISNA(SUMIF('6'!$V:$V,$C273,'6'!$AB:$AB)),0,SUMIF('6'!$V:$V,$C273,'6'!$AB:$AB)))-IF($D273="","",IF(ISNA(SUMIF('6'!$B:$B,$D273,'6'!$L:$L)),0,SUMIF('6'!$B:$B,$D273,'6'!$L:$L)))))</f>
        <v/>
      </c>
      <c r="L273" s="36" t="str">
        <f>IF($D273="","",(IF($C273="","",IF(ISNA(SUMIF('7'!$V:$V,$C273,'7'!$AB:$AB)),0,SUMIF('7'!$V:$V,$C273,'7'!$AB:$AB)))-IF($D273="","",IF(ISNA(SUMIF('7'!$B:$B,$D273,'7'!$L:$L)),0,SUMIF('7'!$B:$B,$D273,'7'!$L:$L)))))</f>
        <v/>
      </c>
      <c r="M273" s="36" t="str">
        <f>IF($D273="","",(IF($C273="","",IF(ISNA(SUMIF('8'!$V:$V,$C273,'8'!$AB:$AB)),0,SUMIF('8'!$V:$V,$C273,'8'!$AB:$AB)))-IF($D273="","",IF(ISNA(SUMIF('8'!$B:$B,$D273,'8'!$L:$L)),0,SUMIF('8'!$B:$B,$D273,'8'!$L:$L)))))</f>
        <v/>
      </c>
      <c r="N273" s="36" t="str">
        <f>IF($D273="","",(IF($C273="","",IF(ISNA(SUMIF('9'!$V:$V,$C273,'9'!$AB:$AB)),0,SUMIF('9'!$V:$V,$C273,'9'!$AB:$AB)))-IF($D273="","",IF(ISNA(SUMIF('9'!$B:$B,$D273,'9'!$L:$L)),0,SUMIF('9'!$B:$B,$D273,'9'!$L:$L)))))</f>
        <v/>
      </c>
      <c r="O273" s="36" t="str">
        <f>IF($D273="","",(IF($C273="","",IF(ISNA(SUMIF('10'!$V:$V,$C273,'10'!$AB:$AB)),0,SUMIF('10'!$V:$V,$C273,'10'!$AB:$AB)))-IF($D273="","",IF(ISNA(SUMIF('10'!$B:$B,$D273,'10'!$L:$L)),0,SUMIF('10'!$B:$B,$D273,'10'!$L:$L)))))</f>
        <v/>
      </c>
      <c r="P273" s="36" t="str">
        <f>IF($D273="","",(IF($C273="","",IF(ISNA(SUMIF('11'!$V:$V,$C273,'11'!$AB:$AB)),0,SUMIF('11'!$V:$V,$C273,'11'!$AB:$AB)))-IF($D273="","",IF(ISNA(SUMIF('11'!$B:$B,$D273,'11'!$L:$L)),0,SUMIF('11'!$B:$B,$D273,'11'!$L:$L)))))</f>
        <v/>
      </c>
      <c r="Q273" s="36" t="str">
        <f>IF($D273="","",(IF($C273="","",IF(ISNA(SUMIF('12'!$V:$V,$C273,'12'!$AB:$AB)),0,SUMIF('12'!$V:$V,$C273,'12'!$AB:$AB)))-IF($D273="","",IF(ISNA(SUMIF('12'!$B:$B,$D273,'12'!$L:$L)),0,SUMIF('12'!$B:$B,$D273,'12'!$L:$L)))))</f>
        <v/>
      </c>
      <c r="R273" s="36" t="str">
        <f>IF($D273="","",(IF($C273="","",IF(ISNA(SUMIF('13'!$V:$V,$C273,'13'!$AB:$AB)),0,SUMIF('13'!$V:$V,$C273,'13'!$AB:$AB)))-IF($D273="","",IF(ISNA(SUMIF('13'!$B:$B,$D273,'13'!$L:$L)),0,SUMIF('13'!$B:$B,$D273,'13'!$L:$L)))))</f>
        <v/>
      </c>
      <c r="S273" s="36" t="str">
        <f>IF($D273="","",(IF($C273="","",IF(ISNA(SUMIF('14'!$V:$V,$C273,'14'!$AB:$AB)),0,SUMIF('14'!$V:$V,$C273,'14'!$AB:$AB)))-IF($D273="","",IF(ISNA(SUMIF('14'!$B:$B,$D273,'14'!$L:$L)),0,SUMIF('14'!$B:$B,$D273,'14'!$L:$L)))))</f>
        <v/>
      </c>
      <c r="T273" s="36" t="str">
        <f>IF($D273="","",(IF($C273="","",IF(ISNA(SUMIF('15'!$V:$V,$C273,'15'!$AB:$AB)),0,SUMIF('15'!$V:$V,$C273,'15'!$AB:$AB)))-IF($D273="","",IF(ISNA(SUMIF('15'!$B:$B,$D273,'15'!$L:$L)),0,SUMIF('15'!$B:$B,$D273,'15'!$L:$L)))))</f>
        <v/>
      </c>
      <c r="U273" s="36" t="str">
        <f>IF($D273="","",(IF($C273="","",IF(ISNA(SUMIF('16'!$V:$V,$C273,'16'!$AB:$AB)),0,SUMIF('16'!$V:$V,$C273,'16'!$AB:$AB)))-IF($D273="","",IF(ISNA(SUMIF('16'!$B:$B,$D273,'16'!$L:$L)),0,SUMIF('16'!$B:$B,$D273,'16'!$L:$L)))))</f>
        <v/>
      </c>
      <c r="V273" s="36" t="str">
        <f>IF($D273="","",(IF($C273="","",IF(ISNA(SUMIF('17'!$V:$V,$C273,'17'!$AB:$AB)),0,SUMIF('17'!$V:$V,$C273,'17'!$AB:$AB)))-IF($D273="","",IF(ISNA(SUMIF('17'!$B:$B,$D273,'17'!$L:$L)),0,SUMIF('17'!$B:$B,$D273,'17'!$L:$L)))))</f>
        <v/>
      </c>
      <c r="W273" s="36" t="str">
        <f>IF($D273="","",(IF($C273="","",IF(ISNA(SUMIF('18'!$V:$V,$C273,'18'!$AB:$AB)),0,SUMIF('18'!$V:$V,$C273,'18'!$AB:$AB)))-IF($D273="","",IF(ISNA(SUMIF('18'!$B:$B,$D273,'18'!$L:$L)),0,SUMIF('18'!$B:$B,$D273,'18'!$L:$L)))))</f>
        <v/>
      </c>
      <c r="X273" s="36" t="str">
        <f>IF($D273="","",(IF($C273="","",IF(ISNA(SUMIF('19'!$V:$V,$C273,'19'!$AB:$AB)),0,SUMIF('19'!$V:$V,$C273,'19'!$AB:$AB)))-IF($D273="","",IF(ISNA(SUMIF('19'!$B:$B,$D273,'19'!$L:$L)),0,SUMIF('19'!$B:$B,$D273,'19'!$L:$L)))))</f>
        <v/>
      </c>
      <c r="Y273" s="36" t="str">
        <f>IF($D273="","",(IF($C273="","",IF(ISNA(SUMIF('20'!$V:$V,$C273,'20'!$AB:$AB)),0,SUMIF('20'!$V:$V,$C273,'20'!$AB:$AB)))-IF($D273="","",IF(ISNA(SUMIF('20'!$B:$B,$D273,'20'!$L:$L)),0,SUMIF('20'!$B:$B,$D273,'20'!$L:$L)))))</f>
        <v/>
      </c>
      <c r="Z273" s="36" t="str">
        <f>IF($D273="","",(IF($C273="","",IF(ISNA(SUMIF('21'!$V:$V,$C273,'21'!$AB:$AB)),0,SUMIF('21'!$V:$V,$C273,'21'!$AB:$AB)))-IF($D273="","",IF(ISNA(SUMIF('21'!$B:$B,$D273,'21'!$L:$L)),0,SUMIF('21'!$B:$B,$D273,'21'!$L:$L)))))</f>
        <v/>
      </c>
      <c r="AA273" s="36" t="str">
        <f>IF($D273="","",(IF($C273="","",IF(ISNA(SUMIF('22'!$V:$V,$C273,'22'!$AB:$AB)),0,SUMIF('22'!$V:$V,$C273,'22'!$AB:$AB)))-IF($D273="","",IF(ISNA(SUMIF('22'!$B:$B,$D273,'22'!$L:$L)),0,SUMIF('22'!$B:$B,$D273,'22'!$L:$L)))))</f>
        <v/>
      </c>
      <c r="AB273" s="36" t="str">
        <f>IF($D273="","",(IF($C273="","",IF(ISNA(SUMIF('23'!$V:$V,$C273,'23'!$AB:$AB)),0,SUMIF('23'!$V:$V,$C273,'23'!$AB:$AB)))-IF($D273="","",IF(ISNA(SUMIF('23'!$B:$B,$D273,'23'!$L:$L)),0,SUMIF('23'!$B:$B,$D273,'23'!$L:$L)))))</f>
        <v/>
      </c>
      <c r="AC273" s="36" t="str">
        <f>IF($D273="","",(IF($C273="","",IF(ISNA(SUMIF('24'!$V:$V,$C273,'24'!$AB:$AB)),0,SUMIF('24'!$V:$V,$C273,'24'!$AB:$AB)))-IF($D273="","",IF(ISNA(SUMIF('24'!$B:$B,$D273,'24'!$L:$L)),0,SUMIF('24'!$B:$B,$D273,'24'!$L:$L)))))</f>
        <v/>
      </c>
      <c r="AD273" s="36" t="str">
        <f>IF($D273="","",(IF($C273="","",IF(ISNA(SUMIF('25'!$V:$V,$C273,'25'!$AB:$AB)),0,SUMIF('25'!$V:$V,$C273,'25'!$AB:$AB)))-IF($D273="","",IF(ISNA(SUMIF('25'!$B:$B,$D273,'25'!$L:$L)),0,SUMIF('25'!$B:$B,$D273,'25'!$L:$L)))))</f>
        <v/>
      </c>
      <c r="AE273" s="36" t="str">
        <f>IF($D273="","",(IF($C273="","",IF(ISNA(SUMIF('26'!$V:$V,$C273,'26'!$AB:$AB)),0,SUMIF('26'!$V:$V,$C273,'26'!$AB:$AB)))-IF($D273="","",IF(ISNA(SUMIF('26'!$B:$B,$D273,'26'!$L:$L)),0,SUMIF('26'!$B:$B,$D273,'26'!$L:$L)))))</f>
        <v/>
      </c>
      <c r="AF273" s="36" t="str">
        <f>IF($D273="","",(IF($C273="","",IF(ISNA(SUMIF('27'!$V:$V,$C273,'27'!$AB:$AB)),0,SUMIF('27'!$V:$V,$C273,'27'!$AB:$AB)))-IF($D273="","",IF(ISNA(SUMIF('27'!$B:$B,$D273,'27'!$L:$L)),0,SUMIF('27'!$B:$B,$D273,'27'!$L:$L)))))</f>
        <v/>
      </c>
      <c r="AG273" s="36" t="str">
        <f>IF($D273="","",(IF($C273="","",IF(ISNA(SUMIF('28'!$V:$V,$C273,'28'!$AB:$AB)),0,SUMIF('28'!$V:$V,$C273,'28'!$AB:$AB)))-IF($D273="","",IF(ISNA(SUMIF('28'!$B:$B,$D273,'28'!$L:$L)),0,SUMIF('28'!$B:$B,$D273,'28'!$L:$L)))))</f>
        <v/>
      </c>
      <c r="AH273" s="36" t="str">
        <f>IF($D273="","",(IF($C273="","",IF(ISNA(SUMIF('29'!$V:$V,$C273,'29'!$AB:$AB)),0,SUMIF('29'!$V:$V,$C273,'29'!$AB:$AB)))-IF($D273="","",IF(ISNA(SUMIF('29'!$B:$B,$D273,'29'!$L:$L)),0,SUMIF('29'!$B:$B,$D273,'29'!$L:$L)))))</f>
        <v/>
      </c>
      <c r="AI273" s="36" t="str">
        <f>IF($D273="","",(IF($C273="","",IF(ISNA(SUMIF('30'!$V:$V,$C273,'30'!$AB:$AB)),0,SUMIF('30'!$V:$V,$C273,'30'!$AB:$AB)))-IF($D273="","",IF(ISNA(SUMIF('30'!$B:$B,$D273,'30'!$L:$L)),0,SUMIF('30'!$B:$B,$D273,'30'!$L:$L)))))</f>
        <v/>
      </c>
      <c r="AJ273" s="36" t="str">
        <f>IF($D273="","",(IF($C273="","",IF(ISNA(SUMIF('31'!$V:$V,$C273,'31'!$AB:$AB)),0,SUMIF('31'!$V:$V,$C273,'31'!$AB:$AB)))-IF($D273="","",IF(ISNA(SUMIF('31'!$B:$B,$D273,'31'!$L:$L)),0,SUMIF('31'!$B:$B,$D273,'31'!$L:$L)))))</f>
        <v/>
      </c>
      <c r="AK273" s="37" t="str">
        <f t="shared" si="14"/>
        <v/>
      </c>
      <c r="AL273" s="33" t="str">
        <f t="shared" si="15"/>
        <v/>
      </c>
    </row>
    <row r="274" spans="1:38" ht="17.399999999999999" hidden="1">
      <c r="A274" s="20">
        <v>56</v>
      </c>
      <c r="C274" s="41" t="str">
        <f>IF(D274="","",VLOOKUP('CUADRO GENERADO'!D274,'BASE DATOS CONDUCTORES'!B:C,2,FALSE))</f>
        <v/>
      </c>
      <c r="D274" s="30" t="str">
        <f>IFERROR(VLOOKUP(A274,'BASE DATOS CONDUCTORES'!$Z$4:$AB$1001,3,FALSE),"")</f>
        <v/>
      </c>
      <c r="E274" s="36" t="str">
        <f>IF(ISNA(VLOOKUP(D274,SALDOS!B:C,2,FALSE)),"",VLOOKUP(D274,SALDOS!B:C,2,FALSE))</f>
        <v/>
      </c>
      <c r="F274" s="36" t="str">
        <f>IF($D274="","",(IF($C274="","",IF(ISNA(SUMIF('1'!$V:$V,$C274,'1'!$AB:$AB)),0,SUMIF('1'!$V:$V,$C274,'1'!$AB:$AB)))-IF($D274="","",IF(ISNA(SUMIF('1'!$B:$B,$D274,'1'!$L:$L)),0,SUMIF('1'!$B:$B,$D274,'1'!$L:$L)))))</f>
        <v/>
      </c>
      <c r="G274" s="36" t="str">
        <f>IF($D274="","",(IF($C274="","",IF(ISNA(SUMIF('2'!$V:$V,$C274,'2'!$AB:$AB)),0,SUMIF('2'!$V:$V,$C274,'2'!$AB:$AB)))-IF($D274="","",IF(ISNA(SUMIF('2'!$B:$B,$D274,'2'!$L:$L)),0,SUMIF('2'!$B:$B,$D274,'2'!$L:$L)))))</f>
        <v/>
      </c>
      <c r="H274" s="36" t="str">
        <f>IF($D274="","",(IF($C274="","",IF(ISNA(SUMIF('3'!$V:$V,$C274,'3'!$AB:$AB)),0,SUMIF('3'!$V:$V,$C274,'3'!$AB:$AB)))-IF($D274="","",IF(ISNA(SUMIF('3'!$B:$B,$D274,'3'!$L:$L)),0,SUMIF('3'!$B:$B,$D274,'3'!$L:$L)))))</f>
        <v/>
      </c>
      <c r="I274" s="36" t="str">
        <f>IF($D274="","",(IF($C274="","",IF(ISNA(SUMIF('4'!$V:$V,$C274,'4'!$AB:$AB)),0,SUMIF('4'!$V:$V,$C274,'4'!$AB:$AB)))-IF($D274="","",IF(ISNA(SUMIF('4'!$B:$B,$D274,'4'!$L:$L)),0,SUMIF('4'!$B:$B,$D274,'4'!$L:$L)))))</f>
        <v/>
      </c>
      <c r="J274" s="36" t="str">
        <f>IF($D274="","",(IF($C274="","",IF(ISNA(SUMIF('5'!$V:$V,$C274,'5'!$AB:$AB)),0,SUMIF('5'!$V:$V,$C274,'5'!$AB:$AB)))-IF($D274="","",IF(ISNA(SUMIF('5'!$B:$B,$D274,'5'!$L:$L)),0,SUMIF('5'!$B:$B,$D274,'5'!$L:$L)))))</f>
        <v/>
      </c>
      <c r="K274" s="36" t="str">
        <f>IF($D274="","",(IF($C274="","",IF(ISNA(SUMIF('6'!$V:$V,$C274,'6'!$AB:$AB)),0,SUMIF('6'!$V:$V,$C274,'6'!$AB:$AB)))-IF($D274="","",IF(ISNA(SUMIF('6'!$B:$B,$D274,'6'!$L:$L)),0,SUMIF('6'!$B:$B,$D274,'6'!$L:$L)))))</f>
        <v/>
      </c>
      <c r="L274" s="36" t="str">
        <f>IF($D274="","",(IF($C274="","",IF(ISNA(SUMIF('7'!$V:$V,$C274,'7'!$AB:$AB)),0,SUMIF('7'!$V:$V,$C274,'7'!$AB:$AB)))-IF($D274="","",IF(ISNA(SUMIF('7'!$B:$B,$D274,'7'!$L:$L)),0,SUMIF('7'!$B:$B,$D274,'7'!$L:$L)))))</f>
        <v/>
      </c>
      <c r="M274" s="36" t="str">
        <f>IF($D274="","",(IF($C274="","",IF(ISNA(SUMIF('8'!$V:$V,$C274,'8'!$AB:$AB)),0,SUMIF('8'!$V:$V,$C274,'8'!$AB:$AB)))-IF($D274="","",IF(ISNA(SUMIF('8'!$B:$B,$D274,'8'!$L:$L)),0,SUMIF('8'!$B:$B,$D274,'8'!$L:$L)))))</f>
        <v/>
      </c>
      <c r="N274" s="36" t="str">
        <f>IF($D274="","",(IF($C274="","",IF(ISNA(SUMIF('9'!$V:$V,$C274,'9'!$AB:$AB)),0,SUMIF('9'!$V:$V,$C274,'9'!$AB:$AB)))-IF($D274="","",IF(ISNA(SUMIF('9'!$B:$B,$D274,'9'!$L:$L)),0,SUMIF('9'!$B:$B,$D274,'9'!$L:$L)))))</f>
        <v/>
      </c>
      <c r="O274" s="36" t="str">
        <f>IF($D274="","",(IF($C274="","",IF(ISNA(SUMIF('10'!$V:$V,$C274,'10'!$AB:$AB)),0,SUMIF('10'!$V:$V,$C274,'10'!$AB:$AB)))-IF($D274="","",IF(ISNA(SUMIF('10'!$B:$B,$D274,'10'!$L:$L)),0,SUMIF('10'!$B:$B,$D274,'10'!$L:$L)))))</f>
        <v/>
      </c>
      <c r="P274" s="36" t="str">
        <f>IF($D274="","",(IF($C274="","",IF(ISNA(SUMIF('11'!$V:$V,$C274,'11'!$AB:$AB)),0,SUMIF('11'!$V:$V,$C274,'11'!$AB:$AB)))-IF($D274="","",IF(ISNA(SUMIF('11'!$B:$B,$D274,'11'!$L:$L)),0,SUMIF('11'!$B:$B,$D274,'11'!$L:$L)))))</f>
        <v/>
      </c>
      <c r="Q274" s="36" t="str">
        <f>IF($D274="","",(IF($C274="","",IF(ISNA(SUMIF('12'!$V:$V,$C274,'12'!$AB:$AB)),0,SUMIF('12'!$V:$V,$C274,'12'!$AB:$AB)))-IF($D274="","",IF(ISNA(SUMIF('12'!$B:$B,$D274,'12'!$L:$L)),0,SUMIF('12'!$B:$B,$D274,'12'!$L:$L)))))</f>
        <v/>
      </c>
      <c r="R274" s="36" t="str">
        <f>IF($D274="","",(IF($C274="","",IF(ISNA(SUMIF('13'!$V:$V,$C274,'13'!$AB:$AB)),0,SUMIF('13'!$V:$V,$C274,'13'!$AB:$AB)))-IF($D274="","",IF(ISNA(SUMIF('13'!$B:$B,$D274,'13'!$L:$L)),0,SUMIF('13'!$B:$B,$D274,'13'!$L:$L)))))</f>
        <v/>
      </c>
      <c r="S274" s="36" t="str">
        <f>IF($D274="","",(IF($C274="","",IF(ISNA(SUMIF('14'!$V:$V,$C274,'14'!$AB:$AB)),0,SUMIF('14'!$V:$V,$C274,'14'!$AB:$AB)))-IF($D274="","",IF(ISNA(SUMIF('14'!$B:$B,$D274,'14'!$L:$L)),0,SUMIF('14'!$B:$B,$D274,'14'!$L:$L)))))</f>
        <v/>
      </c>
      <c r="T274" s="36" t="str">
        <f>IF($D274="","",(IF($C274="","",IF(ISNA(SUMIF('15'!$V:$V,$C274,'15'!$AB:$AB)),0,SUMIF('15'!$V:$V,$C274,'15'!$AB:$AB)))-IF($D274="","",IF(ISNA(SUMIF('15'!$B:$B,$D274,'15'!$L:$L)),0,SUMIF('15'!$B:$B,$D274,'15'!$L:$L)))))</f>
        <v/>
      </c>
      <c r="U274" s="36" t="str">
        <f>IF($D274="","",(IF($C274="","",IF(ISNA(SUMIF('16'!$V:$V,$C274,'16'!$AB:$AB)),0,SUMIF('16'!$V:$V,$C274,'16'!$AB:$AB)))-IF($D274="","",IF(ISNA(SUMIF('16'!$B:$B,$D274,'16'!$L:$L)),0,SUMIF('16'!$B:$B,$D274,'16'!$L:$L)))))</f>
        <v/>
      </c>
      <c r="V274" s="36" t="str">
        <f>IF($D274="","",(IF($C274="","",IF(ISNA(SUMIF('17'!$V:$V,$C274,'17'!$AB:$AB)),0,SUMIF('17'!$V:$V,$C274,'17'!$AB:$AB)))-IF($D274="","",IF(ISNA(SUMIF('17'!$B:$B,$D274,'17'!$L:$L)),0,SUMIF('17'!$B:$B,$D274,'17'!$L:$L)))))</f>
        <v/>
      </c>
      <c r="W274" s="36" t="str">
        <f>IF($D274="","",(IF($C274="","",IF(ISNA(SUMIF('18'!$V:$V,$C274,'18'!$AB:$AB)),0,SUMIF('18'!$V:$V,$C274,'18'!$AB:$AB)))-IF($D274="","",IF(ISNA(SUMIF('18'!$B:$B,$D274,'18'!$L:$L)),0,SUMIF('18'!$B:$B,$D274,'18'!$L:$L)))))</f>
        <v/>
      </c>
      <c r="X274" s="36" t="str">
        <f>IF($D274="","",(IF($C274="","",IF(ISNA(SUMIF('19'!$V:$V,$C274,'19'!$AB:$AB)),0,SUMIF('19'!$V:$V,$C274,'19'!$AB:$AB)))-IF($D274="","",IF(ISNA(SUMIF('19'!$B:$B,$D274,'19'!$L:$L)),0,SUMIF('19'!$B:$B,$D274,'19'!$L:$L)))))</f>
        <v/>
      </c>
      <c r="Y274" s="36" t="str">
        <f>IF($D274="","",(IF($C274="","",IF(ISNA(SUMIF('20'!$V:$V,$C274,'20'!$AB:$AB)),0,SUMIF('20'!$V:$V,$C274,'20'!$AB:$AB)))-IF($D274="","",IF(ISNA(SUMIF('20'!$B:$B,$D274,'20'!$L:$L)),0,SUMIF('20'!$B:$B,$D274,'20'!$L:$L)))))</f>
        <v/>
      </c>
      <c r="Z274" s="36" t="str">
        <f>IF($D274="","",(IF($C274="","",IF(ISNA(SUMIF('21'!$V:$V,$C274,'21'!$AB:$AB)),0,SUMIF('21'!$V:$V,$C274,'21'!$AB:$AB)))-IF($D274="","",IF(ISNA(SUMIF('21'!$B:$B,$D274,'21'!$L:$L)),0,SUMIF('21'!$B:$B,$D274,'21'!$L:$L)))))</f>
        <v/>
      </c>
      <c r="AA274" s="36" t="str">
        <f>IF($D274="","",(IF($C274="","",IF(ISNA(SUMIF('22'!$V:$V,$C274,'22'!$AB:$AB)),0,SUMIF('22'!$V:$V,$C274,'22'!$AB:$AB)))-IF($D274="","",IF(ISNA(SUMIF('22'!$B:$B,$D274,'22'!$L:$L)),0,SUMIF('22'!$B:$B,$D274,'22'!$L:$L)))))</f>
        <v/>
      </c>
      <c r="AB274" s="36" t="str">
        <f>IF($D274="","",(IF($C274="","",IF(ISNA(SUMIF('23'!$V:$V,$C274,'23'!$AB:$AB)),0,SUMIF('23'!$V:$V,$C274,'23'!$AB:$AB)))-IF($D274="","",IF(ISNA(SUMIF('23'!$B:$B,$D274,'23'!$L:$L)),0,SUMIF('23'!$B:$B,$D274,'23'!$L:$L)))))</f>
        <v/>
      </c>
      <c r="AC274" s="36" t="str">
        <f>IF($D274="","",(IF($C274="","",IF(ISNA(SUMIF('24'!$V:$V,$C274,'24'!$AB:$AB)),0,SUMIF('24'!$V:$V,$C274,'24'!$AB:$AB)))-IF($D274="","",IF(ISNA(SUMIF('24'!$B:$B,$D274,'24'!$L:$L)),0,SUMIF('24'!$B:$B,$D274,'24'!$L:$L)))))</f>
        <v/>
      </c>
      <c r="AD274" s="36" t="str">
        <f>IF($D274="","",(IF($C274="","",IF(ISNA(SUMIF('25'!$V:$V,$C274,'25'!$AB:$AB)),0,SUMIF('25'!$V:$V,$C274,'25'!$AB:$AB)))-IF($D274="","",IF(ISNA(SUMIF('25'!$B:$B,$D274,'25'!$L:$L)),0,SUMIF('25'!$B:$B,$D274,'25'!$L:$L)))))</f>
        <v/>
      </c>
      <c r="AE274" s="36" t="str">
        <f>IF($D274="","",(IF($C274="","",IF(ISNA(SUMIF('26'!$V:$V,$C274,'26'!$AB:$AB)),0,SUMIF('26'!$V:$V,$C274,'26'!$AB:$AB)))-IF($D274="","",IF(ISNA(SUMIF('26'!$B:$B,$D274,'26'!$L:$L)),0,SUMIF('26'!$B:$B,$D274,'26'!$L:$L)))))</f>
        <v/>
      </c>
      <c r="AF274" s="36" t="str">
        <f>IF($D274="","",(IF($C274="","",IF(ISNA(SUMIF('27'!$V:$V,$C274,'27'!$AB:$AB)),0,SUMIF('27'!$V:$V,$C274,'27'!$AB:$AB)))-IF($D274="","",IF(ISNA(SUMIF('27'!$B:$B,$D274,'27'!$L:$L)),0,SUMIF('27'!$B:$B,$D274,'27'!$L:$L)))))</f>
        <v/>
      </c>
      <c r="AG274" s="36" t="str">
        <f>IF($D274="","",(IF($C274="","",IF(ISNA(SUMIF('28'!$V:$V,$C274,'28'!$AB:$AB)),0,SUMIF('28'!$V:$V,$C274,'28'!$AB:$AB)))-IF($D274="","",IF(ISNA(SUMIF('28'!$B:$B,$D274,'28'!$L:$L)),0,SUMIF('28'!$B:$B,$D274,'28'!$L:$L)))))</f>
        <v/>
      </c>
      <c r="AH274" s="36" t="str">
        <f>IF($D274="","",(IF($C274="","",IF(ISNA(SUMIF('29'!$V:$V,$C274,'29'!$AB:$AB)),0,SUMIF('29'!$V:$V,$C274,'29'!$AB:$AB)))-IF($D274="","",IF(ISNA(SUMIF('29'!$B:$B,$D274,'29'!$L:$L)),0,SUMIF('29'!$B:$B,$D274,'29'!$L:$L)))))</f>
        <v/>
      </c>
      <c r="AI274" s="36" t="str">
        <f>IF($D274="","",(IF($C274="","",IF(ISNA(SUMIF('30'!$V:$V,$C274,'30'!$AB:$AB)),0,SUMIF('30'!$V:$V,$C274,'30'!$AB:$AB)))-IF($D274="","",IF(ISNA(SUMIF('30'!$B:$B,$D274,'30'!$L:$L)),0,SUMIF('30'!$B:$B,$D274,'30'!$L:$L)))))</f>
        <v/>
      </c>
      <c r="AJ274" s="36" t="str">
        <f>IF($D274="","",(IF($C274="","",IF(ISNA(SUMIF('31'!$V:$V,$C274,'31'!$AB:$AB)),0,SUMIF('31'!$V:$V,$C274,'31'!$AB:$AB)))-IF($D274="","",IF(ISNA(SUMIF('31'!$B:$B,$D274,'31'!$L:$L)),0,SUMIF('31'!$B:$B,$D274,'31'!$L:$L)))))</f>
        <v/>
      </c>
      <c r="AK274" s="37" t="str">
        <f t="shared" si="14"/>
        <v/>
      </c>
      <c r="AL274" s="33" t="str">
        <f t="shared" si="15"/>
        <v/>
      </c>
    </row>
    <row r="275" spans="1:38" ht="17.399999999999999" hidden="1">
      <c r="A275" s="20">
        <v>57</v>
      </c>
      <c r="C275" s="41" t="str">
        <f>IF(D275="","",VLOOKUP('CUADRO GENERADO'!D275,'BASE DATOS CONDUCTORES'!B:C,2,FALSE))</f>
        <v/>
      </c>
      <c r="D275" s="30" t="str">
        <f>IFERROR(VLOOKUP(A275,'BASE DATOS CONDUCTORES'!$Z$4:$AB$1001,3,FALSE),"")</f>
        <v/>
      </c>
      <c r="E275" s="36" t="str">
        <f>IF(ISNA(VLOOKUP(D275,SALDOS!B:C,2,FALSE)),"",VLOOKUP(D275,SALDOS!B:C,2,FALSE))</f>
        <v/>
      </c>
      <c r="F275" s="36" t="str">
        <f>IF($D275="","",(IF($C275="","",IF(ISNA(SUMIF('1'!$V:$V,$C275,'1'!$AB:$AB)),0,SUMIF('1'!$V:$V,$C275,'1'!$AB:$AB)))-IF($D275="","",IF(ISNA(SUMIF('1'!$B:$B,$D275,'1'!$L:$L)),0,SUMIF('1'!$B:$B,$D275,'1'!$L:$L)))))</f>
        <v/>
      </c>
      <c r="G275" s="36" t="str">
        <f>IF($D275="","",(IF($C275="","",IF(ISNA(SUMIF('2'!$V:$V,$C275,'2'!$AB:$AB)),0,SUMIF('2'!$V:$V,$C275,'2'!$AB:$AB)))-IF($D275="","",IF(ISNA(SUMIF('2'!$B:$B,$D275,'2'!$L:$L)),0,SUMIF('2'!$B:$B,$D275,'2'!$L:$L)))))</f>
        <v/>
      </c>
      <c r="H275" s="36" t="str">
        <f>IF($D275="","",(IF($C275="","",IF(ISNA(SUMIF('3'!$V:$V,$C275,'3'!$AB:$AB)),0,SUMIF('3'!$V:$V,$C275,'3'!$AB:$AB)))-IF($D275="","",IF(ISNA(SUMIF('3'!$B:$B,$D275,'3'!$L:$L)),0,SUMIF('3'!$B:$B,$D275,'3'!$L:$L)))))</f>
        <v/>
      </c>
      <c r="I275" s="36" t="str">
        <f>IF($D275="","",(IF($C275="","",IF(ISNA(SUMIF('4'!$V:$V,$C275,'4'!$AB:$AB)),0,SUMIF('4'!$V:$V,$C275,'4'!$AB:$AB)))-IF($D275="","",IF(ISNA(SUMIF('4'!$B:$B,$D275,'4'!$L:$L)),0,SUMIF('4'!$B:$B,$D275,'4'!$L:$L)))))</f>
        <v/>
      </c>
      <c r="J275" s="36" t="str">
        <f>IF($D275="","",(IF($C275="","",IF(ISNA(SUMIF('5'!$V:$V,$C275,'5'!$AB:$AB)),0,SUMIF('5'!$V:$V,$C275,'5'!$AB:$AB)))-IF($D275="","",IF(ISNA(SUMIF('5'!$B:$B,$D275,'5'!$L:$L)),0,SUMIF('5'!$B:$B,$D275,'5'!$L:$L)))))</f>
        <v/>
      </c>
      <c r="K275" s="36" t="str">
        <f>IF($D275="","",(IF($C275="","",IF(ISNA(SUMIF('6'!$V:$V,$C275,'6'!$AB:$AB)),0,SUMIF('6'!$V:$V,$C275,'6'!$AB:$AB)))-IF($D275="","",IF(ISNA(SUMIF('6'!$B:$B,$D275,'6'!$L:$L)),0,SUMIF('6'!$B:$B,$D275,'6'!$L:$L)))))</f>
        <v/>
      </c>
      <c r="L275" s="36" t="str">
        <f>IF($D275="","",(IF($C275="","",IF(ISNA(SUMIF('7'!$V:$V,$C275,'7'!$AB:$AB)),0,SUMIF('7'!$V:$V,$C275,'7'!$AB:$AB)))-IF($D275="","",IF(ISNA(SUMIF('7'!$B:$B,$D275,'7'!$L:$L)),0,SUMIF('7'!$B:$B,$D275,'7'!$L:$L)))))</f>
        <v/>
      </c>
      <c r="M275" s="36" t="str">
        <f>IF($D275="","",(IF($C275="","",IF(ISNA(SUMIF('8'!$V:$V,$C275,'8'!$AB:$AB)),0,SUMIF('8'!$V:$V,$C275,'8'!$AB:$AB)))-IF($D275="","",IF(ISNA(SUMIF('8'!$B:$B,$D275,'8'!$L:$L)),0,SUMIF('8'!$B:$B,$D275,'8'!$L:$L)))))</f>
        <v/>
      </c>
      <c r="N275" s="36" t="str">
        <f>IF($D275="","",(IF($C275="","",IF(ISNA(SUMIF('9'!$V:$V,$C275,'9'!$AB:$AB)),0,SUMIF('9'!$V:$V,$C275,'9'!$AB:$AB)))-IF($D275="","",IF(ISNA(SUMIF('9'!$B:$B,$D275,'9'!$L:$L)),0,SUMIF('9'!$B:$B,$D275,'9'!$L:$L)))))</f>
        <v/>
      </c>
      <c r="O275" s="36" t="str">
        <f>IF($D275="","",(IF($C275="","",IF(ISNA(SUMIF('10'!$V:$V,$C275,'10'!$AB:$AB)),0,SUMIF('10'!$V:$V,$C275,'10'!$AB:$AB)))-IF($D275="","",IF(ISNA(SUMIF('10'!$B:$B,$D275,'10'!$L:$L)),0,SUMIF('10'!$B:$B,$D275,'10'!$L:$L)))))</f>
        <v/>
      </c>
      <c r="P275" s="36" t="str">
        <f>IF($D275="","",(IF($C275="","",IF(ISNA(SUMIF('11'!$V:$V,$C275,'11'!$AB:$AB)),0,SUMIF('11'!$V:$V,$C275,'11'!$AB:$AB)))-IF($D275="","",IF(ISNA(SUMIF('11'!$B:$B,$D275,'11'!$L:$L)),0,SUMIF('11'!$B:$B,$D275,'11'!$L:$L)))))</f>
        <v/>
      </c>
      <c r="Q275" s="36" t="str">
        <f>IF($D275="","",(IF($C275="","",IF(ISNA(SUMIF('12'!$V:$V,$C275,'12'!$AB:$AB)),0,SUMIF('12'!$V:$V,$C275,'12'!$AB:$AB)))-IF($D275="","",IF(ISNA(SUMIF('12'!$B:$B,$D275,'12'!$L:$L)),0,SUMIF('12'!$B:$B,$D275,'12'!$L:$L)))))</f>
        <v/>
      </c>
      <c r="R275" s="36" t="str">
        <f>IF($D275="","",(IF($C275="","",IF(ISNA(SUMIF('13'!$V:$V,$C275,'13'!$AB:$AB)),0,SUMIF('13'!$V:$V,$C275,'13'!$AB:$AB)))-IF($D275="","",IF(ISNA(SUMIF('13'!$B:$B,$D275,'13'!$L:$L)),0,SUMIF('13'!$B:$B,$D275,'13'!$L:$L)))))</f>
        <v/>
      </c>
      <c r="S275" s="36" t="str">
        <f>IF($D275="","",(IF($C275="","",IF(ISNA(SUMIF('14'!$V:$V,$C275,'14'!$AB:$AB)),0,SUMIF('14'!$V:$V,$C275,'14'!$AB:$AB)))-IF($D275="","",IF(ISNA(SUMIF('14'!$B:$B,$D275,'14'!$L:$L)),0,SUMIF('14'!$B:$B,$D275,'14'!$L:$L)))))</f>
        <v/>
      </c>
      <c r="T275" s="36" t="str">
        <f>IF($D275="","",(IF($C275="","",IF(ISNA(SUMIF('15'!$V:$V,$C275,'15'!$AB:$AB)),0,SUMIF('15'!$V:$V,$C275,'15'!$AB:$AB)))-IF($D275="","",IF(ISNA(SUMIF('15'!$B:$B,$D275,'15'!$L:$L)),0,SUMIF('15'!$B:$B,$D275,'15'!$L:$L)))))</f>
        <v/>
      </c>
      <c r="U275" s="36" t="str">
        <f>IF($D275="","",(IF($C275="","",IF(ISNA(SUMIF('16'!$V:$V,$C275,'16'!$AB:$AB)),0,SUMIF('16'!$V:$V,$C275,'16'!$AB:$AB)))-IF($D275="","",IF(ISNA(SUMIF('16'!$B:$B,$D275,'16'!$L:$L)),0,SUMIF('16'!$B:$B,$D275,'16'!$L:$L)))))</f>
        <v/>
      </c>
      <c r="V275" s="36" t="str">
        <f>IF($D275="","",(IF($C275="","",IF(ISNA(SUMIF('17'!$V:$V,$C275,'17'!$AB:$AB)),0,SUMIF('17'!$V:$V,$C275,'17'!$AB:$AB)))-IF($D275="","",IF(ISNA(SUMIF('17'!$B:$B,$D275,'17'!$L:$L)),0,SUMIF('17'!$B:$B,$D275,'17'!$L:$L)))))</f>
        <v/>
      </c>
      <c r="W275" s="36" t="str">
        <f>IF($D275="","",(IF($C275="","",IF(ISNA(SUMIF('18'!$V:$V,$C275,'18'!$AB:$AB)),0,SUMIF('18'!$V:$V,$C275,'18'!$AB:$AB)))-IF($D275="","",IF(ISNA(SUMIF('18'!$B:$B,$D275,'18'!$L:$L)),0,SUMIF('18'!$B:$B,$D275,'18'!$L:$L)))))</f>
        <v/>
      </c>
      <c r="X275" s="36" t="str">
        <f>IF($D275="","",(IF($C275="","",IF(ISNA(SUMIF('19'!$V:$V,$C275,'19'!$AB:$AB)),0,SUMIF('19'!$V:$V,$C275,'19'!$AB:$AB)))-IF($D275="","",IF(ISNA(SUMIF('19'!$B:$B,$D275,'19'!$L:$L)),0,SUMIF('19'!$B:$B,$D275,'19'!$L:$L)))))</f>
        <v/>
      </c>
      <c r="Y275" s="36" t="str">
        <f>IF($D275="","",(IF($C275="","",IF(ISNA(SUMIF('20'!$V:$V,$C275,'20'!$AB:$AB)),0,SUMIF('20'!$V:$V,$C275,'20'!$AB:$AB)))-IF($D275="","",IF(ISNA(SUMIF('20'!$B:$B,$D275,'20'!$L:$L)),0,SUMIF('20'!$B:$B,$D275,'20'!$L:$L)))))</f>
        <v/>
      </c>
      <c r="Z275" s="36" t="str">
        <f>IF($D275="","",(IF($C275="","",IF(ISNA(SUMIF('21'!$V:$V,$C275,'21'!$AB:$AB)),0,SUMIF('21'!$V:$V,$C275,'21'!$AB:$AB)))-IF($D275="","",IF(ISNA(SUMIF('21'!$B:$B,$D275,'21'!$L:$L)),0,SUMIF('21'!$B:$B,$D275,'21'!$L:$L)))))</f>
        <v/>
      </c>
      <c r="AA275" s="36" t="str">
        <f>IF($D275="","",(IF($C275="","",IF(ISNA(SUMIF('22'!$V:$V,$C275,'22'!$AB:$AB)),0,SUMIF('22'!$V:$V,$C275,'22'!$AB:$AB)))-IF($D275="","",IF(ISNA(SUMIF('22'!$B:$B,$D275,'22'!$L:$L)),0,SUMIF('22'!$B:$B,$D275,'22'!$L:$L)))))</f>
        <v/>
      </c>
      <c r="AB275" s="36" t="str">
        <f>IF($D275="","",(IF($C275="","",IF(ISNA(SUMIF('23'!$V:$V,$C275,'23'!$AB:$AB)),0,SUMIF('23'!$V:$V,$C275,'23'!$AB:$AB)))-IF($D275="","",IF(ISNA(SUMIF('23'!$B:$B,$D275,'23'!$L:$L)),0,SUMIF('23'!$B:$B,$D275,'23'!$L:$L)))))</f>
        <v/>
      </c>
      <c r="AC275" s="36" t="str">
        <f>IF($D275="","",(IF($C275="","",IF(ISNA(SUMIF('24'!$V:$V,$C275,'24'!$AB:$AB)),0,SUMIF('24'!$V:$V,$C275,'24'!$AB:$AB)))-IF($D275="","",IF(ISNA(SUMIF('24'!$B:$B,$D275,'24'!$L:$L)),0,SUMIF('24'!$B:$B,$D275,'24'!$L:$L)))))</f>
        <v/>
      </c>
      <c r="AD275" s="36" t="str">
        <f>IF($D275="","",(IF($C275="","",IF(ISNA(SUMIF('25'!$V:$V,$C275,'25'!$AB:$AB)),0,SUMIF('25'!$V:$V,$C275,'25'!$AB:$AB)))-IF($D275="","",IF(ISNA(SUMIF('25'!$B:$B,$D275,'25'!$L:$L)),0,SUMIF('25'!$B:$B,$D275,'25'!$L:$L)))))</f>
        <v/>
      </c>
      <c r="AE275" s="36" t="str">
        <f>IF($D275="","",(IF($C275="","",IF(ISNA(SUMIF('26'!$V:$V,$C275,'26'!$AB:$AB)),0,SUMIF('26'!$V:$V,$C275,'26'!$AB:$AB)))-IF($D275="","",IF(ISNA(SUMIF('26'!$B:$B,$D275,'26'!$L:$L)),0,SUMIF('26'!$B:$B,$D275,'26'!$L:$L)))))</f>
        <v/>
      </c>
      <c r="AF275" s="36" t="str">
        <f>IF($D275="","",(IF($C275="","",IF(ISNA(SUMIF('27'!$V:$V,$C275,'27'!$AB:$AB)),0,SUMIF('27'!$V:$V,$C275,'27'!$AB:$AB)))-IF($D275="","",IF(ISNA(SUMIF('27'!$B:$B,$D275,'27'!$L:$L)),0,SUMIF('27'!$B:$B,$D275,'27'!$L:$L)))))</f>
        <v/>
      </c>
      <c r="AG275" s="36" t="str">
        <f>IF($D275="","",(IF($C275="","",IF(ISNA(SUMIF('28'!$V:$V,$C275,'28'!$AB:$AB)),0,SUMIF('28'!$V:$V,$C275,'28'!$AB:$AB)))-IF($D275="","",IF(ISNA(SUMIF('28'!$B:$B,$D275,'28'!$L:$L)),0,SUMIF('28'!$B:$B,$D275,'28'!$L:$L)))))</f>
        <v/>
      </c>
      <c r="AH275" s="36" t="str">
        <f>IF($D275="","",(IF($C275="","",IF(ISNA(SUMIF('29'!$V:$V,$C275,'29'!$AB:$AB)),0,SUMIF('29'!$V:$V,$C275,'29'!$AB:$AB)))-IF($D275="","",IF(ISNA(SUMIF('29'!$B:$B,$D275,'29'!$L:$L)),0,SUMIF('29'!$B:$B,$D275,'29'!$L:$L)))))</f>
        <v/>
      </c>
      <c r="AI275" s="36" t="str">
        <f>IF($D275="","",(IF($C275="","",IF(ISNA(SUMIF('30'!$V:$V,$C275,'30'!$AB:$AB)),0,SUMIF('30'!$V:$V,$C275,'30'!$AB:$AB)))-IF($D275="","",IF(ISNA(SUMIF('30'!$B:$B,$D275,'30'!$L:$L)),0,SUMIF('30'!$B:$B,$D275,'30'!$L:$L)))))</f>
        <v/>
      </c>
      <c r="AJ275" s="36" t="str">
        <f>IF($D275="","",(IF($C275="","",IF(ISNA(SUMIF('31'!$V:$V,$C275,'31'!$AB:$AB)),0,SUMIF('31'!$V:$V,$C275,'31'!$AB:$AB)))-IF($D275="","",IF(ISNA(SUMIF('31'!$B:$B,$D275,'31'!$L:$L)),0,SUMIF('31'!$B:$B,$D275,'31'!$L:$L)))))</f>
        <v/>
      </c>
      <c r="AK275" s="37" t="str">
        <f t="shared" si="14"/>
        <v/>
      </c>
      <c r="AL275" s="33" t="str">
        <f t="shared" si="15"/>
        <v/>
      </c>
    </row>
    <row r="276" spans="1:38" ht="17.399999999999999" hidden="1">
      <c r="A276" s="20">
        <v>58</v>
      </c>
      <c r="C276" s="41" t="str">
        <f>IF(D276="","",VLOOKUP('CUADRO GENERADO'!D276,'BASE DATOS CONDUCTORES'!B:C,2,FALSE))</f>
        <v/>
      </c>
      <c r="D276" s="30" t="str">
        <f>IFERROR(VLOOKUP(A276,'BASE DATOS CONDUCTORES'!$Z$4:$AB$1001,3,FALSE),"")</f>
        <v/>
      </c>
      <c r="E276" s="36" t="str">
        <f>IF(ISNA(VLOOKUP(D276,SALDOS!B:C,2,FALSE)),"",VLOOKUP(D276,SALDOS!B:C,2,FALSE))</f>
        <v/>
      </c>
      <c r="F276" s="36" t="str">
        <f>IF($D276="","",(IF($C276="","",IF(ISNA(SUMIF('1'!$V:$V,$C276,'1'!$AB:$AB)),0,SUMIF('1'!$V:$V,$C276,'1'!$AB:$AB)))-IF($D276="","",IF(ISNA(SUMIF('1'!$B:$B,$D276,'1'!$L:$L)),0,SUMIF('1'!$B:$B,$D276,'1'!$L:$L)))))</f>
        <v/>
      </c>
      <c r="G276" s="36" t="str">
        <f>IF($D276="","",(IF($C276="","",IF(ISNA(SUMIF('2'!$V:$V,$C276,'2'!$AB:$AB)),0,SUMIF('2'!$V:$V,$C276,'2'!$AB:$AB)))-IF($D276="","",IF(ISNA(SUMIF('2'!$B:$B,$D276,'2'!$L:$L)),0,SUMIF('2'!$B:$B,$D276,'2'!$L:$L)))))</f>
        <v/>
      </c>
      <c r="H276" s="36" t="str">
        <f>IF($D276="","",(IF($C276="","",IF(ISNA(SUMIF('3'!$V:$V,$C276,'3'!$AB:$AB)),0,SUMIF('3'!$V:$V,$C276,'3'!$AB:$AB)))-IF($D276="","",IF(ISNA(SUMIF('3'!$B:$B,$D276,'3'!$L:$L)),0,SUMIF('3'!$B:$B,$D276,'3'!$L:$L)))))</f>
        <v/>
      </c>
      <c r="I276" s="36" t="str">
        <f>IF($D276="","",(IF($C276="","",IF(ISNA(SUMIF('4'!$V:$V,$C276,'4'!$AB:$AB)),0,SUMIF('4'!$V:$V,$C276,'4'!$AB:$AB)))-IF($D276="","",IF(ISNA(SUMIF('4'!$B:$B,$D276,'4'!$L:$L)),0,SUMIF('4'!$B:$B,$D276,'4'!$L:$L)))))</f>
        <v/>
      </c>
      <c r="J276" s="36" t="str">
        <f>IF($D276="","",(IF($C276="","",IF(ISNA(SUMIF('5'!$V:$V,$C276,'5'!$AB:$AB)),0,SUMIF('5'!$V:$V,$C276,'5'!$AB:$AB)))-IF($D276="","",IF(ISNA(SUMIF('5'!$B:$B,$D276,'5'!$L:$L)),0,SUMIF('5'!$B:$B,$D276,'5'!$L:$L)))))</f>
        <v/>
      </c>
      <c r="K276" s="36" t="str">
        <f>IF($D276="","",(IF($C276="","",IF(ISNA(SUMIF('6'!$V:$V,$C276,'6'!$AB:$AB)),0,SUMIF('6'!$V:$V,$C276,'6'!$AB:$AB)))-IF($D276="","",IF(ISNA(SUMIF('6'!$B:$B,$D276,'6'!$L:$L)),0,SUMIF('6'!$B:$B,$D276,'6'!$L:$L)))))</f>
        <v/>
      </c>
      <c r="L276" s="36" t="str">
        <f>IF($D276="","",(IF($C276="","",IF(ISNA(SUMIF('7'!$V:$V,$C276,'7'!$AB:$AB)),0,SUMIF('7'!$V:$V,$C276,'7'!$AB:$AB)))-IF($D276="","",IF(ISNA(SUMIF('7'!$B:$B,$D276,'7'!$L:$L)),0,SUMIF('7'!$B:$B,$D276,'7'!$L:$L)))))</f>
        <v/>
      </c>
      <c r="M276" s="36" t="str">
        <f>IF($D276="","",(IF($C276="","",IF(ISNA(SUMIF('8'!$V:$V,$C276,'8'!$AB:$AB)),0,SUMIF('8'!$V:$V,$C276,'8'!$AB:$AB)))-IF($D276="","",IF(ISNA(SUMIF('8'!$B:$B,$D276,'8'!$L:$L)),0,SUMIF('8'!$B:$B,$D276,'8'!$L:$L)))))</f>
        <v/>
      </c>
      <c r="N276" s="36" t="str">
        <f>IF($D276="","",(IF($C276="","",IF(ISNA(SUMIF('9'!$V:$V,$C276,'9'!$AB:$AB)),0,SUMIF('9'!$V:$V,$C276,'9'!$AB:$AB)))-IF($D276="","",IF(ISNA(SUMIF('9'!$B:$B,$D276,'9'!$L:$L)),0,SUMIF('9'!$B:$B,$D276,'9'!$L:$L)))))</f>
        <v/>
      </c>
      <c r="O276" s="36" t="str">
        <f>IF($D276="","",(IF($C276="","",IF(ISNA(SUMIF('10'!$V:$V,$C276,'10'!$AB:$AB)),0,SUMIF('10'!$V:$V,$C276,'10'!$AB:$AB)))-IF($D276="","",IF(ISNA(SUMIF('10'!$B:$B,$D276,'10'!$L:$L)),0,SUMIF('10'!$B:$B,$D276,'10'!$L:$L)))))</f>
        <v/>
      </c>
      <c r="P276" s="36" t="str">
        <f>IF($D276="","",(IF($C276="","",IF(ISNA(SUMIF('11'!$V:$V,$C276,'11'!$AB:$AB)),0,SUMIF('11'!$V:$V,$C276,'11'!$AB:$AB)))-IF($D276="","",IF(ISNA(SUMIF('11'!$B:$B,$D276,'11'!$L:$L)),0,SUMIF('11'!$B:$B,$D276,'11'!$L:$L)))))</f>
        <v/>
      </c>
      <c r="Q276" s="36" t="str">
        <f>IF($D276="","",(IF($C276="","",IF(ISNA(SUMIF('12'!$V:$V,$C276,'12'!$AB:$AB)),0,SUMIF('12'!$V:$V,$C276,'12'!$AB:$AB)))-IF($D276="","",IF(ISNA(SUMIF('12'!$B:$B,$D276,'12'!$L:$L)),0,SUMIF('12'!$B:$B,$D276,'12'!$L:$L)))))</f>
        <v/>
      </c>
      <c r="R276" s="36" t="str">
        <f>IF($D276="","",(IF($C276="","",IF(ISNA(SUMIF('13'!$V:$V,$C276,'13'!$AB:$AB)),0,SUMIF('13'!$V:$V,$C276,'13'!$AB:$AB)))-IF($D276="","",IF(ISNA(SUMIF('13'!$B:$B,$D276,'13'!$L:$L)),0,SUMIF('13'!$B:$B,$D276,'13'!$L:$L)))))</f>
        <v/>
      </c>
      <c r="S276" s="36" t="str">
        <f>IF($D276="","",(IF($C276="","",IF(ISNA(SUMIF('14'!$V:$V,$C276,'14'!$AB:$AB)),0,SUMIF('14'!$V:$V,$C276,'14'!$AB:$AB)))-IF($D276="","",IF(ISNA(SUMIF('14'!$B:$B,$D276,'14'!$L:$L)),0,SUMIF('14'!$B:$B,$D276,'14'!$L:$L)))))</f>
        <v/>
      </c>
      <c r="T276" s="36" t="str">
        <f>IF($D276="","",(IF($C276="","",IF(ISNA(SUMIF('15'!$V:$V,$C276,'15'!$AB:$AB)),0,SUMIF('15'!$V:$V,$C276,'15'!$AB:$AB)))-IF($D276="","",IF(ISNA(SUMIF('15'!$B:$B,$D276,'15'!$L:$L)),0,SUMIF('15'!$B:$B,$D276,'15'!$L:$L)))))</f>
        <v/>
      </c>
      <c r="U276" s="36" t="str">
        <f>IF($D276="","",(IF($C276="","",IF(ISNA(SUMIF('16'!$V:$V,$C276,'16'!$AB:$AB)),0,SUMIF('16'!$V:$V,$C276,'16'!$AB:$AB)))-IF($D276="","",IF(ISNA(SUMIF('16'!$B:$B,$D276,'16'!$L:$L)),0,SUMIF('16'!$B:$B,$D276,'16'!$L:$L)))))</f>
        <v/>
      </c>
      <c r="V276" s="36" t="str">
        <f>IF($D276="","",(IF($C276="","",IF(ISNA(SUMIF('17'!$V:$V,$C276,'17'!$AB:$AB)),0,SUMIF('17'!$V:$V,$C276,'17'!$AB:$AB)))-IF($D276="","",IF(ISNA(SUMIF('17'!$B:$B,$D276,'17'!$L:$L)),0,SUMIF('17'!$B:$B,$D276,'17'!$L:$L)))))</f>
        <v/>
      </c>
      <c r="W276" s="36" t="str">
        <f>IF($D276="","",(IF($C276="","",IF(ISNA(SUMIF('18'!$V:$V,$C276,'18'!$AB:$AB)),0,SUMIF('18'!$V:$V,$C276,'18'!$AB:$AB)))-IF($D276="","",IF(ISNA(SUMIF('18'!$B:$B,$D276,'18'!$L:$L)),0,SUMIF('18'!$B:$B,$D276,'18'!$L:$L)))))</f>
        <v/>
      </c>
      <c r="X276" s="36" t="str">
        <f>IF($D276="","",(IF($C276="","",IF(ISNA(SUMIF('19'!$V:$V,$C276,'19'!$AB:$AB)),0,SUMIF('19'!$V:$V,$C276,'19'!$AB:$AB)))-IF($D276="","",IF(ISNA(SUMIF('19'!$B:$B,$D276,'19'!$L:$L)),0,SUMIF('19'!$B:$B,$D276,'19'!$L:$L)))))</f>
        <v/>
      </c>
      <c r="Y276" s="36" t="str">
        <f>IF($D276="","",(IF($C276="","",IF(ISNA(SUMIF('20'!$V:$V,$C276,'20'!$AB:$AB)),0,SUMIF('20'!$V:$V,$C276,'20'!$AB:$AB)))-IF($D276="","",IF(ISNA(SUMIF('20'!$B:$B,$D276,'20'!$L:$L)),0,SUMIF('20'!$B:$B,$D276,'20'!$L:$L)))))</f>
        <v/>
      </c>
      <c r="Z276" s="36" t="str">
        <f>IF($D276="","",(IF($C276="","",IF(ISNA(SUMIF('21'!$V:$V,$C276,'21'!$AB:$AB)),0,SUMIF('21'!$V:$V,$C276,'21'!$AB:$AB)))-IF($D276="","",IF(ISNA(SUMIF('21'!$B:$B,$D276,'21'!$L:$L)),0,SUMIF('21'!$B:$B,$D276,'21'!$L:$L)))))</f>
        <v/>
      </c>
      <c r="AA276" s="36" t="str">
        <f>IF($D276="","",(IF($C276="","",IF(ISNA(SUMIF('22'!$V:$V,$C276,'22'!$AB:$AB)),0,SUMIF('22'!$V:$V,$C276,'22'!$AB:$AB)))-IF($D276="","",IF(ISNA(SUMIF('22'!$B:$B,$D276,'22'!$L:$L)),0,SUMIF('22'!$B:$B,$D276,'22'!$L:$L)))))</f>
        <v/>
      </c>
      <c r="AB276" s="36" t="str">
        <f>IF($D276="","",(IF($C276="","",IF(ISNA(SUMIF('23'!$V:$V,$C276,'23'!$AB:$AB)),0,SUMIF('23'!$V:$V,$C276,'23'!$AB:$AB)))-IF($D276="","",IF(ISNA(SUMIF('23'!$B:$B,$D276,'23'!$L:$L)),0,SUMIF('23'!$B:$B,$D276,'23'!$L:$L)))))</f>
        <v/>
      </c>
      <c r="AC276" s="36" t="str">
        <f>IF($D276="","",(IF($C276="","",IF(ISNA(SUMIF('24'!$V:$V,$C276,'24'!$AB:$AB)),0,SUMIF('24'!$V:$V,$C276,'24'!$AB:$AB)))-IF($D276="","",IF(ISNA(SUMIF('24'!$B:$B,$D276,'24'!$L:$L)),0,SUMIF('24'!$B:$B,$D276,'24'!$L:$L)))))</f>
        <v/>
      </c>
      <c r="AD276" s="36" t="str">
        <f>IF($D276="","",(IF($C276="","",IF(ISNA(SUMIF('25'!$V:$V,$C276,'25'!$AB:$AB)),0,SUMIF('25'!$V:$V,$C276,'25'!$AB:$AB)))-IF($D276="","",IF(ISNA(SUMIF('25'!$B:$B,$D276,'25'!$L:$L)),0,SUMIF('25'!$B:$B,$D276,'25'!$L:$L)))))</f>
        <v/>
      </c>
      <c r="AE276" s="36" t="str">
        <f>IF($D276="","",(IF($C276="","",IF(ISNA(SUMIF('26'!$V:$V,$C276,'26'!$AB:$AB)),0,SUMIF('26'!$V:$V,$C276,'26'!$AB:$AB)))-IF($D276="","",IF(ISNA(SUMIF('26'!$B:$B,$D276,'26'!$L:$L)),0,SUMIF('26'!$B:$B,$D276,'26'!$L:$L)))))</f>
        <v/>
      </c>
      <c r="AF276" s="36" t="str">
        <f>IF($D276="","",(IF($C276="","",IF(ISNA(SUMIF('27'!$V:$V,$C276,'27'!$AB:$AB)),0,SUMIF('27'!$V:$V,$C276,'27'!$AB:$AB)))-IF($D276="","",IF(ISNA(SUMIF('27'!$B:$B,$D276,'27'!$L:$L)),0,SUMIF('27'!$B:$B,$D276,'27'!$L:$L)))))</f>
        <v/>
      </c>
      <c r="AG276" s="36" t="str">
        <f>IF($D276="","",(IF($C276="","",IF(ISNA(SUMIF('28'!$V:$V,$C276,'28'!$AB:$AB)),0,SUMIF('28'!$V:$V,$C276,'28'!$AB:$AB)))-IF($D276="","",IF(ISNA(SUMIF('28'!$B:$B,$D276,'28'!$L:$L)),0,SUMIF('28'!$B:$B,$D276,'28'!$L:$L)))))</f>
        <v/>
      </c>
      <c r="AH276" s="36" t="str">
        <f>IF($D276="","",(IF($C276="","",IF(ISNA(SUMIF('29'!$V:$V,$C276,'29'!$AB:$AB)),0,SUMIF('29'!$V:$V,$C276,'29'!$AB:$AB)))-IF($D276="","",IF(ISNA(SUMIF('29'!$B:$B,$D276,'29'!$L:$L)),0,SUMIF('29'!$B:$B,$D276,'29'!$L:$L)))))</f>
        <v/>
      </c>
      <c r="AI276" s="36" t="str">
        <f>IF($D276="","",(IF($C276="","",IF(ISNA(SUMIF('30'!$V:$V,$C276,'30'!$AB:$AB)),0,SUMIF('30'!$V:$V,$C276,'30'!$AB:$AB)))-IF($D276="","",IF(ISNA(SUMIF('30'!$B:$B,$D276,'30'!$L:$L)),0,SUMIF('30'!$B:$B,$D276,'30'!$L:$L)))))</f>
        <v/>
      </c>
      <c r="AJ276" s="36" t="str">
        <f>IF($D276="","",(IF($C276="","",IF(ISNA(SUMIF('31'!$V:$V,$C276,'31'!$AB:$AB)),0,SUMIF('31'!$V:$V,$C276,'31'!$AB:$AB)))-IF($D276="","",IF(ISNA(SUMIF('31'!$B:$B,$D276,'31'!$L:$L)),0,SUMIF('31'!$B:$B,$D276,'31'!$L:$L)))))</f>
        <v/>
      </c>
      <c r="AK276" s="37" t="str">
        <f t="shared" si="14"/>
        <v/>
      </c>
      <c r="AL276" s="33" t="str">
        <f t="shared" si="15"/>
        <v/>
      </c>
    </row>
    <row r="277" spans="1:38" ht="17.399999999999999" hidden="1">
      <c r="A277" s="20">
        <v>59</v>
      </c>
      <c r="C277" s="41" t="str">
        <f>IF(D277="","",VLOOKUP('CUADRO GENERADO'!D277,'BASE DATOS CONDUCTORES'!B:C,2,FALSE))</f>
        <v/>
      </c>
      <c r="D277" s="30" t="str">
        <f>IFERROR(VLOOKUP(A277,'BASE DATOS CONDUCTORES'!$Z$4:$AB$1001,3,FALSE),"")</f>
        <v/>
      </c>
      <c r="E277" s="36" t="str">
        <f>IF(ISNA(VLOOKUP(D277,SALDOS!B:C,2,FALSE)),"",VLOOKUP(D277,SALDOS!B:C,2,FALSE))</f>
        <v/>
      </c>
      <c r="F277" s="36" t="str">
        <f>IF($D277="","",(IF($C277="","",IF(ISNA(SUMIF('1'!$V:$V,$C277,'1'!$AB:$AB)),0,SUMIF('1'!$V:$V,$C277,'1'!$AB:$AB)))-IF($D277="","",IF(ISNA(SUMIF('1'!$B:$B,$D277,'1'!$L:$L)),0,SUMIF('1'!$B:$B,$D277,'1'!$L:$L)))))</f>
        <v/>
      </c>
      <c r="G277" s="36" t="str">
        <f>IF($D277="","",(IF($C277="","",IF(ISNA(SUMIF('2'!$V:$V,$C277,'2'!$AB:$AB)),0,SUMIF('2'!$V:$V,$C277,'2'!$AB:$AB)))-IF($D277="","",IF(ISNA(SUMIF('2'!$B:$B,$D277,'2'!$L:$L)),0,SUMIF('2'!$B:$B,$D277,'2'!$L:$L)))))</f>
        <v/>
      </c>
      <c r="H277" s="36" t="str">
        <f>IF($D277="","",(IF($C277="","",IF(ISNA(SUMIF('3'!$V:$V,$C277,'3'!$AB:$AB)),0,SUMIF('3'!$V:$V,$C277,'3'!$AB:$AB)))-IF($D277="","",IF(ISNA(SUMIF('3'!$B:$B,$D277,'3'!$L:$L)),0,SUMIF('3'!$B:$B,$D277,'3'!$L:$L)))))</f>
        <v/>
      </c>
      <c r="I277" s="36" t="str">
        <f>IF($D277="","",(IF($C277="","",IF(ISNA(SUMIF('4'!$V:$V,$C277,'4'!$AB:$AB)),0,SUMIF('4'!$V:$V,$C277,'4'!$AB:$AB)))-IF($D277="","",IF(ISNA(SUMIF('4'!$B:$B,$D277,'4'!$L:$L)),0,SUMIF('4'!$B:$B,$D277,'4'!$L:$L)))))</f>
        <v/>
      </c>
      <c r="J277" s="36" t="str">
        <f>IF($D277="","",(IF($C277="","",IF(ISNA(SUMIF('5'!$V:$V,$C277,'5'!$AB:$AB)),0,SUMIF('5'!$V:$V,$C277,'5'!$AB:$AB)))-IF($D277="","",IF(ISNA(SUMIF('5'!$B:$B,$D277,'5'!$L:$L)),0,SUMIF('5'!$B:$B,$D277,'5'!$L:$L)))))</f>
        <v/>
      </c>
      <c r="K277" s="36" t="str">
        <f>IF($D277="","",(IF($C277="","",IF(ISNA(SUMIF('6'!$V:$V,$C277,'6'!$AB:$AB)),0,SUMIF('6'!$V:$V,$C277,'6'!$AB:$AB)))-IF($D277="","",IF(ISNA(SUMIF('6'!$B:$B,$D277,'6'!$L:$L)),0,SUMIF('6'!$B:$B,$D277,'6'!$L:$L)))))</f>
        <v/>
      </c>
      <c r="L277" s="36" t="str">
        <f>IF($D277="","",(IF($C277="","",IF(ISNA(SUMIF('7'!$V:$V,$C277,'7'!$AB:$AB)),0,SUMIF('7'!$V:$V,$C277,'7'!$AB:$AB)))-IF($D277="","",IF(ISNA(SUMIF('7'!$B:$B,$D277,'7'!$L:$L)),0,SUMIF('7'!$B:$B,$D277,'7'!$L:$L)))))</f>
        <v/>
      </c>
      <c r="M277" s="36" t="str">
        <f>IF($D277="","",(IF($C277="","",IF(ISNA(SUMIF('8'!$V:$V,$C277,'8'!$AB:$AB)),0,SUMIF('8'!$V:$V,$C277,'8'!$AB:$AB)))-IF($D277="","",IF(ISNA(SUMIF('8'!$B:$B,$D277,'8'!$L:$L)),0,SUMIF('8'!$B:$B,$D277,'8'!$L:$L)))))</f>
        <v/>
      </c>
      <c r="N277" s="36" t="str">
        <f>IF($D277="","",(IF($C277="","",IF(ISNA(SUMIF('9'!$V:$V,$C277,'9'!$AB:$AB)),0,SUMIF('9'!$V:$V,$C277,'9'!$AB:$AB)))-IF($D277="","",IF(ISNA(SUMIF('9'!$B:$B,$D277,'9'!$L:$L)),0,SUMIF('9'!$B:$B,$D277,'9'!$L:$L)))))</f>
        <v/>
      </c>
      <c r="O277" s="36" t="str">
        <f>IF($D277="","",(IF($C277="","",IF(ISNA(SUMIF('10'!$V:$V,$C277,'10'!$AB:$AB)),0,SUMIF('10'!$V:$V,$C277,'10'!$AB:$AB)))-IF($D277="","",IF(ISNA(SUMIF('10'!$B:$B,$D277,'10'!$L:$L)),0,SUMIF('10'!$B:$B,$D277,'10'!$L:$L)))))</f>
        <v/>
      </c>
      <c r="P277" s="36" t="str">
        <f>IF($D277="","",(IF($C277="","",IF(ISNA(SUMIF('11'!$V:$V,$C277,'11'!$AB:$AB)),0,SUMIF('11'!$V:$V,$C277,'11'!$AB:$AB)))-IF($D277="","",IF(ISNA(SUMIF('11'!$B:$B,$D277,'11'!$L:$L)),0,SUMIF('11'!$B:$B,$D277,'11'!$L:$L)))))</f>
        <v/>
      </c>
      <c r="Q277" s="36" t="str">
        <f>IF($D277="","",(IF($C277="","",IF(ISNA(SUMIF('12'!$V:$V,$C277,'12'!$AB:$AB)),0,SUMIF('12'!$V:$V,$C277,'12'!$AB:$AB)))-IF($D277="","",IF(ISNA(SUMIF('12'!$B:$B,$D277,'12'!$L:$L)),0,SUMIF('12'!$B:$B,$D277,'12'!$L:$L)))))</f>
        <v/>
      </c>
      <c r="R277" s="36" t="str">
        <f>IF($D277="","",(IF($C277="","",IF(ISNA(SUMIF('13'!$V:$V,$C277,'13'!$AB:$AB)),0,SUMIF('13'!$V:$V,$C277,'13'!$AB:$AB)))-IF($D277="","",IF(ISNA(SUMIF('13'!$B:$B,$D277,'13'!$L:$L)),0,SUMIF('13'!$B:$B,$D277,'13'!$L:$L)))))</f>
        <v/>
      </c>
      <c r="S277" s="36" t="str">
        <f>IF($D277="","",(IF($C277="","",IF(ISNA(SUMIF('14'!$V:$V,$C277,'14'!$AB:$AB)),0,SUMIF('14'!$V:$V,$C277,'14'!$AB:$AB)))-IF($D277="","",IF(ISNA(SUMIF('14'!$B:$B,$D277,'14'!$L:$L)),0,SUMIF('14'!$B:$B,$D277,'14'!$L:$L)))))</f>
        <v/>
      </c>
      <c r="T277" s="36" t="str">
        <f>IF($D277="","",(IF($C277="","",IF(ISNA(SUMIF('15'!$V:$V,$C277,'15'!$AB:$AB)),0,SUMIF('15'!$V:$V,$C277,'15'!$AB:$AB)))-IF($D277="","",IF(ISNA(SUMIF('15'!$B:$B,$D277,'15'!$L:$L)),0,SUMIF('15'!$B:$B,$D277,'15'!$L:$L)))))</f>
        <v/>
      </c>
      <c r="U277" s="36" t="str">
        <f>IF($D277="","",(IF($C277="","",IF(ISNA(SUMIF('16'!$V:$V,$C277,'16'!$AB:$AB)),0,SUMIF('16'!$V:$V,$C277,'16'!$AB:$AB)))-IF($D277="","",IF(ISNA(SUMIF('16'!$B:$B,$D277,'16'!$L:$L)),0,SUMIF('16'!$B:$B,$D277,'16'!$L:$L)))))</f>
        <v/>
      </c>
      <c r="V277" s="36" t="str">
        <f>IF($D277="","",(IF($C277="","",IF(ISNA(SUMIF('17'!$V:$V,$C277,'17'!$AB:$AB)),0,SUMIF('17'!$V:$V,$C277,'17'!$AB:$AB)))-IF($D277="","",IF(ISNA(SUMIF('17'!$B:$B,$D277,'17'!$L:$L)),0,SUMIF('17'!$B:$B,$D277,'17'!$L:$L)))))</f>
        <v/>
      </c>
      <c r="W277" s="36" t="str">
        <f>IF($D277="","",(IF($C277="","",IF(ISNA(SUMIF('18'!$V:$V,$C277,'18'!$AB:$AB)),0,SUMIF('18'!$V:$V,$C277,'18'!$AB:$AB)))-IF($D277="","",IF(ISNA(SUMIF('18'!$B:$B,$D277,'18'!$L:$L)),0,SUMIF('18'!$B:$B,$D277,'18'!$L:$L)))))</f>
        <v/>
      </c>
      <c r="X277" s="36" t="str">
        <f>IF($D277="","",(IF($C277="","",IF(ISNA(SUMIF('19'!$V:$V,$C277,'19'!$AB:$AB)),0,SUMIF('19'!$V:$V,$C277,'19'!$AB:$AB)))-IF($D277="","",IF(ISNA(SUMIF('19'!$B:$B,$D277,'19'!$L:$L)),0,SUMIF('19'!$B:$B,$D277,'19'!$L:$L)))))</f>
        <v/>
      </c>
      <c r="Y277" s="36" t="str">
        <f>IF($D277="","",(IF($C277="","",IF(ISNA(SUMIF('20'!$V:$V,$C277,'20'!$AB:$AB)),0,SUMIF('20'!$V:$V,$C277,'20'!$AB:$AB)))-IF($D277="","",IF(ISNA(SUMIF('20'!$B:$B,$D277,'20'!$L:$L)),0,SUMIF('20'!$B:$B,$D277,'20'!$L:$L)))))</f>
        <v/>
      </c>
      <c r="Z277" s="36" t="str">
        <f>IF($D277="","",(IF($C277="","",IF(ISNA(SUMIF('21'!$V:$V,$C277,'21'!$AB:$AB)),0,SUMIF('21'!$V:$V,$C277,'21'!$AB:$AB)))-IF($D277="","",IF(ISNA(SUMIF('21'!$B:$B,$D277,'21'!$L:$L)),0,SUMIF('21'!$B:$B,$D277,'21'!$L:$L)))))</f>
        <v/>
      </c>
      <c r="AA277" s="36" t="str">
        <f>IF($D277="","",(IF($C277="","",IF(ISNA(SUMIF('22'!$V:$V,$C277,'22'!$AB:$AB)),0,SUMIF('22'!$V:$V,$C277,'22'!$AB:$AB)))-IF($D277="","",IF(ISNA(SUMIF('22'!$B:$B,$D277,'22'!$L:$L)),0,SUMIF('22'!$B:$B,$D277,'22'!$L:$L)))))</f>
        <v/>
      </c>
      <c r="AB277" s="36" t="str">
        <f>IF($D277="","",(IF($C277="","",IF(ISNA(SUMIF('23'!$V:$V,$C277,'23'!$AB:$AB)),0,SUMIF('23'!$V:$V,$C277,'23'!$AB:$AB)))-IF($D277="","",IF(ISNA(SUMIF('23'!$B:$B,$D277,'23'!$L:$L)),0,SUMIF('23'!$B:$B,$D277,'23'!$L:$L)))))</f>
        <v/>
      </c>
      <c r="AC277" s="36" t="str">
        <f>IF($D277="","",(IF($C277="","",IF(ISNA(SUMIF('24'!$V:$V,$C277,'24'!$AB:$AB)),0,SUMIF('24'!$V:$V,$C277,'24'!$AB:$AB)))-IF($D277="","",IF(ISNA(SUMIF('24'!$B:$B,$D277,'24'!$L:$L)),0,SUMIF('24'!$B:$B,$D277,'24'!$L:$L)))))</f>
        <v/>
      </c>
      <c r="AD277" s="36" t="str">
        <f>IF($D277="","",(IF($C277="","",IF(ISNA(SUMIF('25'!$V:$V,$C277,'25'!$AB:$AB)),0,SUMIF('25'!$V:$V,$C277,'25'!$AB:$AB)))-IF($D277="","",IF(ISNA(SUMIF('25'!$B:$B,$D277,'25'!$L:$L)),0,SUMIF('25'!$B:$B,$D277,'25'!$L:$L)))))</f>
        <v/>
      </c>
      <c r="AE277" s="36" t="str">
        <f>IF($D277="","",(IF($C277="","",IF(ISNA(SUMIF('26'!$V:$V,$C277,'26'!$AB:$AB)),0,SUMIF('26'!$V:$V,$C277,'26'!$AB:$AB)))-IF($D277="","",IF(ISNA(SUMIF('26'!$B:$B,$D277,'26'!$L:$L)),0,SUMIF('26'!$B:$B,$D277,'26'!$L:$L)))))</f>
        <v/>
      </c>
      <c r="AF277" s="36" t="str">
        <f>IF($D277="","",(IF($C277="","",IF(ISNA(SUMIF('27'!$V:$V,$C277,'27'!$AB:$AB)),0,SUMIF('27'!$V:$V,$C277,'27'!$AB:$AB)))-IF($D277="","",IF(ISNA(SUMIF('27'!$B:$B,$D277,'27'!$L:$L)),0,SUMIF('27'!$B:$B,$D277,'27'!$L:$L)))))</f>
        <v/>
      </c>
      <c r="AG277" s="36" t="str">
        <f>IF($D277="","",(IF($C277="","",IF(ISNA(SUMIF('28'!$V:$V,$C277,'28'!$AB:$AB)),0,SUMIF('28'!$V:$V,$C277,'28'!$AB:$AB)))-IF($D277="","",IF(ISNA(SUMIF('28'!$B:$B,$D277,'28'!$L:$L)),0,SUMIF('28'!$B:$B,$D277,'28'!$L:$L)))))</f>
        <v/>
      </c>
      <c r="AH277" s="36" t="str">
        <f>IF($D277="","",(IF($C277="","",IF(ISNA(SUMIF('29'!$V:$V,$C277,'29'!$AB:$AB)),0,SUMIF('29'!$V:$V,$C277,'29'!$AB:$AB)))-IF($D277="","",IF(ISNA(SUMIF('29'!$B:$B,$D277,'29'!$L:$L)),0,SUMIF('29'!$B:$B,$D277,'29'!$L:$L)))))</f>
        <v/>
      </c>
      <c r="AI277" s="36" t="str">
        <f>IF($D277="","",(IF($C277="","",IF(ISNA(SUMIF('30'!$V:$V,$C277,'30'!$AB:$AB)),0,SUMIF('30'!$V:$V,$C277,'30'!$AB:$AB)))-IF($D277="","",IF(ISNA(SUMIF('30'!$B:$B,$D277,'30'!$L:$L)),0,SUMIF('30'!$B:$B,$D277,'30'!$L:$L)))))</f>
        <v/>
      </c>
      <c r="AJ277" s="36" t="str">
        <f>IF($D277="","",(IF($C277="","",IF(ISNA(SUMIF('31'!$V:$V,$C277,'31'!$AB:$AB)),0,SUMIF('31'!$V:$V,$C277,'31'!$AB:$AB)))-IF($D277="","",IF(ISNA(SUMIF('31'!$B:$B,$D277,'31'!$L:$L)),0,SUMIF('31'!$B:$B,$D277,'31'!$L:$L)))))</f>
        <v/>
      </c>
      <c r="AK277" s="37" t="str">
        <f t="shared" si="14"/>
        <v/>
      </c>
      <c r="AL277" s="33" t="str">
        <f t="shared" si="15"/>
        <v/>
      </c>
    </row>
    <row r="278" spans="1:38" ht="17.399999999999999" hidden="1">
      <c r="A278" s="20">
        <v>60</v>
      </c>
      <c r="C278" s="41" t="str">
        <f>IF(D278="","",VLOOKUP('CUADRO GENERADO'!D278,'BASE DATOS CONDUCTORES'!B:C,2,FALSE))</f>
        <v/>
      </c>
      <c r="D278" s="30" t="str">
        <f>IFERROR(VLOOKUP(A278,'BASE DATOS CONDUCTORES'!$Z$4:$AB$1001,3,FALSE),"")</f>
        <v/>
      </c>
      <c r="E278" s="36" t="str">
        <f>IF(ISNA(VLOOKUP(D278,SALDOS!B:C,2,FALSE)),"",VLOOKUP(D278,SALDOS!B:C,2,FALSE))</f>
        <v/>
      </c>
      <c r="F278" s="36" t="str">
        <f>IF($D278="","",(IF($C278="","",IF(ISNA(SUMIF('1'!$V:$V,$C278,'1'!$AB:$AB)),0,SUMIF('1'!$V:$V,$C278,'1'!$AB:$AB)))-IF($D278="","",IF(ISNA(SUMIF('1'!$B:$B,$D278,'1'!$L:$L)),0,SUMIF('1'!$B:$B,$D278,'1'!$L:$L)))))</f>
        <v/>
      </c>
      <c r="G278" s="36" t="str">
        <f>IF($D278="","",(IF($C278="","",IF(ISNA(SUMIF('2'!$V:$V,$C278,'2'!$AB:$AB)),0,SUMIF('2'!$V:$V,$C278,'2'!$AB:$AB)))-IF($D278="","",IF(ISNA(SUMIF('2'!$B:$B,$D278,'2'!$L:$L)),0,SUMIF('2'!$B:$B,$D278,'2'!$L:$L)))))</f>
        <v/>
      </c>
      <c r="H278" s="36" t="str">
        <f>IF($D278="","",(IF($C278="","",IF(ISNA(SUMIF('3'!$V:$V,$C278,'3'!$AB:$AB)),0,SUMIF('3'!$V:$V,$C278,'3'!$AB:$AB)))-IF($D278="","",IF(ISNA(SUMIF('3'!$B:$B,$D278,'3'!$L:$L)),0,SUMIF('3'!$B:$B,$D278,'3'!$L:$L)))))</f>
        <v/>
      </c>
      <c r="I278" s="36" t="str">
        <f>IF($D278="","",(IF($C278="","",IF(ISNA(SUMIF('4'!$V:$V,$C278,'4'!$AB:$AB)),0,SUMIF('4'!$V:$V,$C278,'4'!$AB:$AB)))-IF($D278="","",IF(ISNA(SUMIF('4'!$B:$B,$D278,'4'!$L:$L)),0,SUMIF('4'!$B:$B,$D278,'4'!$L:$L)))))</f>
        <v/>
      </c>
      <c r="J278" s="36" t="str">
        <f>IF($D278="","",(IF($C278="","",IF(ISNA(SUMIF('5'!$V:$V,$C278,'5'!$AB:$AB)),0,SUMIF('5'!$V:$V,$C278,'5'!$AB:$AB)))-IF($D278="","",IF(ISNA(SUMIF('5'!$B:$B,$D278,'5'!$L:$L)),0,SUMIF('5'!$B:$B,$D278,'5'!$L:$L)))))</f>
        <v/>
      </c>
      <c r="K278" s="36" t="str">
        <f>IF($D278="","",(IF($C278="","",IF(ISNA(SUMIF('6'!$V:$V,$C278,'6'!$AB:$AB)),0,SUMIF('6'!$V:$V,$C278,'6'!$AB:$AB)))-IF($D278="","",IF(ISNA(SUMIF('6'!$B:$B,$D278,'6'!$L:$L)),0,SUMIF('6'!$B:$B,$D278,'6'!$L:$L)))))</f>
        <v/>
      </c>
      <c r="L278" s="36" t="str">
        <f>IF($D278="","",(IF($C278="","",IF(ISNA(SUMIF('7'!$V:$V,$C278,'7'!$AB:$AB)),0,SUMIF('7'!$V:$V,$C278,'7'!$AB:$AB)))-IF($D278="","",IF(ISNA(SUMIF('7'!$B:$B,$D278,'7'!$L:$L)),0,SUMIF('7'!$B:$B,$D278,'7'!$L:$L)))))</f>
        <v/>
      </c>
      <c r="M278" s="36" t="str">
        <f>IF($D278="","",(IF($C278="","",IF(ISNA(SUMIF('8'!$V:$V,$C278,'8'!$AB:$AB)),0,SUMIF('8'!$V:$V,$C278,'8'!$AB:$AB)))-IF($D278="","",IF(ISNA(SUMIF('8'!$B:$B,$D278,'8'!$L:$L)),0,SUMIF('8'!$B:$B,$D278,'8'!$L:$L)))))</f>
        <v/>
      </c>
      <c r="N278" s="36" t="str">
        <f>IF($D278="","",(IF($C278="","",IF(ISNA(SUMIF('9'!$V:$V,$C278,'9'!$AB:$AB)),0,SUMIF('9'!$V:$V,$C278,'9'!$AB:$AB)))-IF($D278="","",IF(ISNA(SUMIF('9'!$B:$B,$D278,'9'!$L:$L)),0,SUMIF('9'!$B:$B,$D278,'9'!$L:$L)))))</f>
        <v/>
      </c>
      <c r="O278" s="36" t="str">
        <f>IF($D278="","",(IF($C278="","",IF(ISNA(SUMIF('10'!$V:$V,$C278,'10'!$AB:$AB)),0,SUMIF('10'!$V:$V,$C278,'10'!$AB:$AB)))-IF($D278="","",IF(ISNA(SUMIF('10'!$B:$B,$D278,'10'!$L:$L)),0,SUMIF('10'!$B:$B,$D278,'10'!$L:$L)))))</f>
        <v/>
      </c>
      <c r="P278" s="36" t="str">
        <f>IF($D278="","",(IF($C278="","",IF(ISNA(SUMIF('11'!$V:$V,$C278,'11'!$AB:$AB)),0,SUMIF('11'!$V:$V,$C278,'11'!$AB:$AB)))-IF($D278="","",IF(ISNA(SUMIF('11'!$B:$B,$D278,'11'!$L:$L)),0,SUMIF('11'!$B:$B,$D278,'11'!$L:$L)))))</f>
        <v/>
      </c>
      <c r="Q278" s="36" t="str">
        <f>IF($D278="","",(IF($C278="","",IF(ISNA(SUMIF('12'!$V:$V,$C278,'12'!$AB:$AB)),0,SUMIF('12'!$V:$V,$C278,'12'!$AB:$AB)))-IF($D278="","",IF(ISNA(SUMIF('12'!$B:$B,$D278,'12'!$L:$L)),0,SUMIF('12'!$B:$B,$D278,'12'!$L:$L)))))</f>
        <v/>
      </c>
      <c r="R278" s="36" t="str">
        <f>IF($D278="","",(IF($C278="","",IF(ISNA(SUMIF('13'!$V:$V,$C278,'13'!$AB:$AB)),0,SUMIF('13'!$V:$V,$C278,'13'!$AB:$AB)))-IF($D278="","",IF(ISNA(SUMIF('13'!$B:$B,$D278,'13'!$L:$L)),0,SUMIF('13'!$B:$B,$D278,'13'!$L:$L)))))</f>
        <v/>
      </c>
      <c r="S278" s="36" t="str">
        <f>IF($D278="","",(IF($C278="","",IF(ISNA(SUMIF('14'!$V:$V,$C278,'14'!$AB:$AB)),0,SUMIF('14'!$V:$V,$C278,'14'!$AB:$AB)))-IF($D278="","",IF(ISNA(SUMIF('14'!$B:$B,$D278,'14'!$L:$L)),0,SUMIF('14'!$B:$B,$D278,'14'!$L:$L)))))</f>
        <v/>
      </c>
      <c r="T278" s="36" t="str">
        <f>IF($D278="","",(IF($C278="","",IF(ISNA(SUMIF('15'!$V:$V,$C278,'15'!$AB:$AB)),0,SUMIF('15'!$V:$V,$C278,'15'!$AB:$AB)))-IF($D278="","",IF(ISNA(SUMIF('15'!$B:$B,$D278,'15'!$L:$L)),0,SUMIF('15'!$B:$B,$D278,'15'!$L:$L)))))</f>
        <v/>
      </c>
      <c r="U278" s="36" t="str">
        <f>IF($D278="","",(IF($C278="","",IF(ISNA(SUMIF('16'!$V:$V,$C278,'16'!$AB:$AB)),0,SUMIF('16'!$V:$V,$C278,'16'!$AB:$AB)))-IF($D278="","",IF(ISNA(SUMIF('16'!$B:$B,$D278,'16'!$L:$L)),0,SUMIF('16'!$B:$B,$D278,'16'!$L:$L)))))</f>
        <v/>
      </c>
      <c r="V278" s="36" t="str">
        <f>IF($D278="","",(IF($C278="","",IF(ISNA(SUMIF('17'!$V:$V,$C278,'17'!$AB:$AB)),0,SUMIF('17'!$V:$V,$C278,'17'!$AB:$AB)))-IF($D278="","",IF(ISNA(SUMIF('17'!$B:$B,$D278,'17'!$L:$L)),0,SUMIF('17'!$B:$B,$D278,'17'!$L:$L)))))</f>
        <v/>
      </c>
      <c r="W278" s="36" t="str">
        <f>IF($D278="","",(IF($C278="","",IF(ISNA(SUMIF('18'!$V:$V,$C278,'18'!$AB:$AB)),0,SUMIF('18'!$V:$V,$C278,'18'!$AB:$AB)))-IF($D278="","",IF(ISNA(SUMIF('18'!$B:$B,$D278,'18'!$L:$L)),0,SUMIF('18'!$B:$B,$D278,'18'!$L:$L)))))</f>
        <v/>
      </c>
      <c r="X278" s="36" t="str">
        <f>IF($D278="","",(IF($C278="","",IF(ISNA(SUMIF('19'!$V:$V,$C278,'19'!$AB:$AB)),0,SUMIF('19'!$V:$V,$C278,'19'!$AB:$AB)))-IF($D278="","",IF(ISNA(SUMIF('19'!$B:$B,$D278,'19'!$L:$L)),0,SUMIF('19'!$B:$B,$D278,'19'!$L:$L)))))</f>
        <v/>
      </c>
      <c r="Y278" s="36" t="str">
        <f>IF($D278="","",(IF($C278="","",IF(ISNA(SUMIF('20'!$V:$V,$C278,'20'!$AB:$AB)),0,SUMIF('20'!$V:$V,$C278,'20'!$AB:$AB)))-IF($D278="","",IF(ISNA(SUMIF('20'!$B:$B,$D278,'20'!$L:$L)),0,SUMIF('20'!$B:$B,$D278,'20'!$L:$L)))))</f>
        <v/>
      </c>
      <c r="Z278" s="36" t="str">
        <f>IF($D278="","",(IF($C278="","",IF(ISNA(SUMIF('21'!$V:$V,$C278,'21'!$AB:$AB)),0,SUMIF('21'!$V:$V,$C278,'21'!$AB:$AB)))-IF($D278="","",IF(ISNA(SUMIF('21'!$B:$B,$D278,'21'!$L:$L)),0,SUMIF('21'!$B:$B,$D278,'21'!$L:$L)))))</f>
        <v/>
      </c>
      <c r="AA278" s="36" t="str">
        <f>IF($D278="","",(IF($C278="","",IF(ISNA(SUMIF('22'!$V:$V,$C278,'22'!$AB:$AB)),0,SUMIF('22'!$V:$V,$C278,'22'!$AB:$AB)))-IF($D278="","",IF(ISNA(SUMIF('22'!$B:$B,$D278,'22'!$L:$L)),0,SUMIF('22'!$B:$B,$D278,'22'!$L:$L)))))</f>
        <v/>
      </c>
      <c r="AB278" s="36" t="str">
        <f>IF($D278="","",(IF($C278="","",IF(ISNA(SUMIF('23'!$V:$V,$C278,'23'!$AB:$AB)),0,SUMIF('23'!$V:$V,$C278,'23'!$AB:$AB)))-IF($D278="","",IF(ISNA(SUMIF('23'!$B:$B,$D278,'23'!$L:$L)),0,SUMIF('23'!$B:$B,$D278,'23'!$L:$L)))))</f>
        <v/>
      </c>
      <c r="AC278" s="36" t="str">
        <f>IF($D278="","",(IF($C278="","",IF(ISNA(SUMIF('24'!$V:$V,$C278,'24'!$AB:$AB)),0,SUMIF('24'!$V:$V,$C278,'24'!$AB:$AB)))-IF($D278="","",IF(ISNA(SUMIF('24'!$B:$B,$D278,'24'!$L:$L)),0,SUMIF('24'!$B:$B,$D278,'24'!$L:$L)))))</f>
        <v/>
      </c>
      <c r="AD278" s="36" t="str">
        <f>IF($D278="","",(IF($C278="","",IF(ISNA(SUMIF('25'!$V:$V,$C278,'25'!$AB:$AB)),0,SUMIF('25'!$V:$V,$C278,'25'!$AB:$AB)))-IF($D278="","",IF(ISNA(SUMIF('25'!$B:$B,$D278,'25'!$L:$L)),0,SUMIF('25'!$B:$B,$D278,'25'!$L:$L)))))</f>
        <v/>
      </c>
      <c r="AE278" s="36" t="str">
        <f>IF($D278="","",(IF($C278="","",IF(ISNA(SUMIF('26'!$V:$V,$C278,'26'!$AB:$AB)),0,SUMIF('26'!$V:$V,$C278,'26'!$AB:$AB)))-IF($D278="","",IF(ISNA(SUMIF('26'!$B:$B,$D278,'26'!$L:$L)),0,SUMIF('26'!$B:$B,$D278,'26'!$L:$L)))))</f>
        <v/>
      </c>
      <c r="AF278" s="36" t="str">
        <f>IF($D278="","",(IF($C278="","",IF(ISNA(SUMIF('27'!$V:$V,$C278,'27'!$AB:$AB)),0,SUMIF('27'!$V:$V,$C278,'27'!$AB:$AB)))-IF($D278="","",IF(ISNA(SUMIF('27'!$B:$B,$D278,'27'!$L:$L)),0,SUMIF('27'!$B:$B,$D278,'27'!$L:$L)))))</f>
        <v/>
      </c>
      <c r="AG278" s="36" t="str">
        <f>IF($D278="","",(IF($C278="","",IF(ISNA(SUMIF('28'!$V:$V,$C278,'28'!$AB:$AB)),0,SUMIF('28'!$V:$V,$C278,'28'!$AB:$AB)))-IF($D278="","",IF(ISNA(SUMIF('28'!$B:$B,$D278,'28'!$L:$L)),0,SUMIF('28'!$B:$B,$D278,'28'!$L:$L)))))</f>
        <v/>
      </c>
      <c r="AH278" s="36" t="str">
        <f>IF($D278="","",(IF($C278="","",IF(ISNA(SUMIF('29'!$V:$V,$C278,'29'!$AB:$AB)),0,SUMIF('29'!$V:$V,$C278,'29'!$AB:$AB)))-IF($D278="","",IF(ISNA(SUMIF('29'!$B:$B,$D278,'29'!$L:$L)),0,SUMIF('29'!$B:$B,$D278,'29'!$L:$L)))))</f>
        <v/>
      </c>
      <c r="AI278" s="36" t="str">
        <f>IF($D278="","",(IF($C278="","",IF(ISNA(SUMIF('30'!$V:$V,$C278,'30'!$AB:$AB)),0,SUMIF('30'!$V:$V,$C278,'30'!$AB:$AB)))-IF($D278="","",IF(ISNA(SUMIF('30'!$B:$B,$D278,'30'!$L:$L)),0,SUMIF('30'!$B:$B,$D278,'30'!$L:$L)))))</f>
        <v/>
      </c>
      <c r="AJ278" s="36" t="str">
        <f>IF($D278="","",(IF($C278="","",IF(ISNA(SUMIF('31'!$V:$V,$C278,'31'!$AB:$AB)),0,SUMIF('31'!$V:$V,$C278,'31'!$AB:$AB)))-IF($D278="","",IF(ISNA(SUMIF('31'!$B:$B,$D278,'31'!$L:$L)),0,SUMIF('31'!$B:$B,$D278,'31'!$L:$L)))))</f>
        <v/>
      </c>
      <c r="AK278" s="37" t="str">
        <f t="shared" si="14"/>
        <v/>
      </c>
      <c r="AL278" s="33" t="str">
        <f t="shared" si="15"/>
        <v/>
      </c>
    </row>
    <row r="279" spans="1:38" ht="17.399999999999999" hidden="1">
      <c r="A279" s="20">
        <v>61</v>
      </c>
      <c r="C279" s="41" t="str">
        <f>IF(D279="","",VLOOKUP('CUADRO GENERADO'!D279,'BASE DATOS CONDUCTORES'!B:C,2,FALSE))</f>
        <v/>
      </c>
      <c r="D279" s="30" t="str">
        <f>IFERROR(VLOOKUP(A279,'BASE DATOS CONDUCTORES'!$Z$4:$AB$1001,3,FALSE),"")</f>
        <v/>
      </c>
      <c r="E279" s="36" t="str">
        <f>IF(ISNA(VLOOKUP(D279,SALDOS!B:C,2,FALSE)),"",VLOOKUP(D279,SALDOS!B:C,2,FALSE))</f>
        <v/>
      </c>
      <c r="F279" s="36" t="str">
        <f>IF($D279="","",(IF($C279="","",IF(ISNA(SUMIF('1'!$V:$V,$C279,'1'!$AB:$AB)),0,SUMIF('1'!$V:$V,$C279,'1'!$AB:$AB)))-IF($D279="","",IF(ISNA(SUMIF('1'!$B:$B,$D279,'1'!$L:$L)),0,SUMIF('1'!$B:$B,$D279,'1'!$L:$L)))))</f>
        <v/>
      </c>
      <c r="G279" s="36" t="str">
        <f>IF($D279="","",(IF($C279="","",IF(ISNA(SUMIF('2'!$V:$V,$C279,'2'!$AB:$AB)),0,SUMIF('2'!$V:$V,$C279,'2'!$AB:$AB)))-IF($D279="","",IF(ISNA(SUMIF('2'!$B:$B,$D279,'2'!$L:$L)),0,SUMIF('2'!$B:$B,$D279,'2'!$L:$L)))))</f>
        <v/>
      </c>
      <c r="H279" s="36" t="str">
        <f>IF($D279="","",(IF($C279="","",IF(ISNA(SUMIF('3'!$V:$V,$C279,'3'!$AB:$AB)),0,SUMIF('3'!$V:$V,$C279,'3'!$AB:$AB)))-IF($D279="","",IF(ISNA(SUMIF('3'!$B:$B,$D279,'3'!$L:$L)),0,SUMIF('3'!$B:$B,$D279,'3'!$L:$L)))))</f>
        <v/>
      </c>
      <c r="I279" s="36" t="str">
        <f>IF($D279="","",(IF($C279="","",IF(ISNA(SUMIF('4'!$V:$V,$C279,'4'!$AB:$AB)),0,SUMIF('4'!$V:$V,$C279,'4'!$AB:$AB)))-IF($D279="","",IF(ISNA(SUMIF('4'!$B:$B,$D279,'4'!$L:$L)),0,SUMIF('4'!$B:$B,$D279,'4'!$L:$L)))))</f>
        <v/>
      </c>
      <c r="J279" s="36" t="str">
        <f>IF($D279="","",(IF($C279="","",IF(ISNA(SUMIF('5'!$V:$V,$C279,'5'!$AB:$AB)),0,SUMIF('5'!$V:$V,$C279,'5'!$AB:$AB)))-IF($D279="","",IF(ISNA(SUMIF('5'!$B:$B,$D279,'5'!$L:$L)),0,SUMIF('5'!$B:$B,$D279,'5'!$L:$L)))))</f>
        <v/>
      </c>
      <c r="K279" s="36" t="str">
        <f>IF($D279="","",(IF($C279="","",IF(ISNA(SUMIF('6'!$V:$V,$C279,'6'!$AB:$AB)),0,SUMIF('6'!$V:$V,$C279,'6'!$AB:$AB)))-IF($D279="","",IF(ISNA(SUMIF('6'!$B:$B,$D279,'6'!$L:$L)),0,SUMIF('6'!$B:$B,$D279,'6'!$L:$L)))))</f>
        <v/>
      </c>
      <c r="L279" s="36" t="str">
        <f>IF($D279="","",(IF($C279="","",IF(ISNA(SUMIF('7'!$V:$V,$C279,'7'!$AB:$AB)),0,SUMIF('7'!$V:$V,$C279,'7'!$AB:$AB)))-IF($D279="","",IF(ISNA(SUMIF('7'!$B:$B,$D279,'7'!$L:$L)),0,SUMIF('7'!$B:$B,$D279,'7'!$L:$L)))))</f>
        <v/>
      </c>
      <c r="M279" s="36" t="str">
        <f>IF($D279="","",(IF($C279="","",IF(ISNA(SUMIF('8'!$V:$V,$C279,'8'!$AB:$AB)),0,SUMIF('8'!$V:$V,$C279,'8'!$AB:$AB)))-IF($D279="","",IF(ISNA(SUMIF('8'!$B:$B,$D279,'8'!$L:$L)),0,SUMIF('8'!$B:$B,$D279,'8'!$L:$L)))))</f>
        <v/>
      </c>
      <c r="N279" s="36" t="str">
        <f>IF($D279="","",(IF($C279="","",IF(ISNA(SUMIF('9'!$V:$V,$C279,'9'!$AB:$AB)),0,SUMIF('9'!$V:$V,$C279,'9'!$AB:$AB)))-IF($D279="","",IF(ISNA(SUMIF('9'!$B:$B,$D279,'9'!$L:$L)),0,SUMIF('9'!$B:$B,$D279,'9'!$L:$L)))))</f>
        <v/>
      </c>
      <c r="O279" s="36" t="str">
        <f>IF($D279="","",(IF($C279="","",IF(ISNA(SUMIF('10'!$V:$V,$C279,'10'!$AB:$AB)),0,SUMIF('10'!$V:$V,$C279,'10'!$AB:$AB)))-IF($D279="","",IF(ISNA(SUMIF('10'!$B:$B,$D279,'10'!$L:$L)),0,SUMIF('10'!$B:$B,$D279,'10'!$L:$L)))))</f>
        <v/>
      </c>
      <c r="P279" s="36" t="str">
        <f>IF($D279="","",(IF($C279="","",IF(ISNA(SUMIF('11'!$V:$V,$C279,'11'!$AB:$AB)),0,SUMIF('11'!$V:$V,$C279,'11'!$AB:$AB)))-IF($D279="","",IF(ISNA(SUMIF('11'!$B:$B,$D279,'11'!$L:$L)),0,SUMIF('11'!$B:$B,$D279,'11'!$L:$L)))))</f>
        <v/>
      </c>
      <c r="Q279" s="36" t="str">
        <f>IF($D279="","",(IF($C279="","",IF(ISNA(SUMIF('12'!$V:$V,$C279,'12'!$AB:$AB)),0,SUMIF('12'!$V:$V,$C279,'12'!$AB:$AB)))-IF($D279="","",IF(ISNA(SUMIF('12'!$B:$B,$D279,'12'!$L:$L)),0,SUMIF('12'!$B:$B,$D279,'12'!$L:$L)))))</f>
        <v/>
      </c>
      <c r="R279" s="36" t="str">
        <f>IF($D279="","",(IF($C279="","",IF(ISNA(SUMIF('13'!$V:$V,$C279,'13'!$AB:$AB)),0,SUMIF('13'!$V:$V,$C279,'13'!$AB:$AB)))-IF($D279="","",IF(ISNA(SUMIF('13'!$B:$B,$D279,'13'!$L:$L)),0,SUMIF('13'!$B:$B,$D279,'13'!$L:$L)))))</f>
        <v/>
      </c>
      <c r="S279" s="36" t="str">
        <f>IF($D279="","",(IF($C279="","",IF(ISNA(SUMIF('14'!$V:$V,$C279,'14'!$AB:$AB)),0,SUMIF('14'!$V:$V,$C279,'14'!$AB:$AB)))-IF($D279="","",IF(ISNA(SUMIF('14'!$B:$B,$D279,'14'!$L:$L)),0,SUMIF('14'!$B:$B,$D279,'14'!$L:$L)))))</f>
        <v/>
      </c>
      <c r="T279" s="36" t="str">
        <f>IF($D279="","",(IF($C279="","",IF(ISNA(SUMIF('15'!$V:$V,$C279,'15'!$AB:$AB)),0,SUMIF('15'!$V:$V,$C279,'15'!$AB:$AB)))-IF($D279="","",IF(ISNA(SUMIF('15'!$B:$B,$D279,'15'!$L:$L)),0,SUMIF('15'!$B:$B,$D279,'15'!$L:$L)))))</f>
        <v/>
      </c>
      <c r="U279" s="36" t="str">
        <f>IF($D279="","",(IF($C279="","",IF(ISNA(SUMIF('16'!$V:$V,$C279,'16'!$AB:$AB)),0,SUMIF('16'!$V:$V,$C279,'16'!$AB:$AB)))-IF($D279="","",IF(ISNA(SUMIF('16'!$B:$B,$D279,'16'!$L:$L)),0,SUMIF('16'!$B:$B,$D279,'16'!$L:$L)))))</f>
        <v/>
      </c>
      <c r="V279" s="36" t="str">
        <f>IF($D279="","",(IF($C279="","",IF(ISNA(SUMIF('17'!$V:$V,$C279,'17'!$AB:$AB)),0,SUMIF('17'!$V:$V,$C279,'17'!$AB:$AB)))-IF($D279="","",IF(ISNA(SUMIF('17'!$B:$B,$D279,'17'!$L:$L)),0,SUMIF('17'!$B:$B,$D279,'17'!$L:$L)))))</f>
        <v/>
      </c>
      <c r="W279" s="36" t="str">
        <f>IF($D279="","",(IF($C279="","",IF(ISNA(SUMIF('18'!$V:$V,$C279,'18'!$AB:$AB)),0,SUMIF('18'!$V:$V,$C279,'18'!$AB:$AB)))-IF($D279="","",IF(ISNA(SUMIF('18'!$B:$B,$D279,'18'!$L:$L)),0,SUMIF('18'!$B:$B,$D279,'18'!$L:$L)))))</f>
        <v/>
      </c>
      <c r="X279" s="36" t="str">
        <f>IF($D279="","",(IF($C279="","",IF(ISNA(SUMIF('19'!$V:$V,$C279,'19'!$AB:$AB)),0,SUMIF('19'!$V:$V,$C279,'19'!$AB:$AB)))-IF($D279="","",IF(ISNA(SUMIF('19'!$B:$B,$D279,'19'!$L:$L)),0,SUMIF('19'!$B:$B,$D279,'19'!$L:$L)))))</f>
        <v/>
      </c>
      <c r="Y279" s="36" t="str">
        <f>IF($D279="","",(IF($C279="","",IF(ISNA(SUMIF('20'!$V:$V,$C279,'20'!$AB:$AB)),0,SUMIF('20'!$V:$V,$C279,'20'!$AB:$AB)))-IF($D279="","",IF(ISNA(SUMIF('20'!$B:$B,$D279,'20'!$L:$L)),0,SUMIF('20'!$B:$B,$D279,'20'!$L:$L)))))</f>
        <v/>
      </c>
      <c r="Z279" s="36" t="str">
        <f>IF($D279="","",(IF($C279="","",IF(ISNA(SUMIF('21'!$V:$V,$C279,'21'!$AB:$AB)),0,SUMIF('21'!$V:$V,$C279,'21'!$AB:$AB)))-IF($D279="","",IF(ISNA(SUMIF('21'!$B:$B,$D279,'21'!$L:$L)),0,SUMIF('21'!$B:$B,$D279,'21'!$L:$L)))))</f>
        <v/>
      </c>
      <c r="AA279" s="36" t="str">
        <f>IF($D279="","",(IF($C279="","",IF(ISNA(SUMIF('22'!$V:$V,$C279,'22'!$AB:$AB)),0,SUMIF('22'!$V:$V,$C279,'22'!$AB:$AB)))-IF($D279="","",IF(ISNA(SUMIF('22'!$B:$B,$D279,'22'!$L:$L)),0,SUMIF('22'!$B:$B,$D279,'22'!$L:$L)))))</f>
        <v/>
      </c>
      <c r="AB279" s="36" t="str">
        <f>IF($D279="","",(IF($C279="","",IF(ISNA(SUMIF('23'!$V:$V,$C279,'23'!$AB:$AB)),0,SUMIF('23'!$V:$V,$C279,'23'!$AB:$AB)))-IF($D279="","",IF(ISNA(SUMIF('23'!$B:$B,$D279,'23'!$L:$L)),0,SUMIF('23'!$B:$B,$D279,'23'!$L:$L)))))</f>
        <v/>
      </c>
      <c r="AC279" s="36" t="str">
        <f>IF($D279="","",(IF($C279="","",IF(ISNA(SUMIF('24'!$V:$V,$C279,'24'!$AB:$AB)),0,SUMIF('24'!$V:$V,$C279,'24'!$AB:$AB)))-IF($D279="","",IF(ISNA(SUMIF('24'!$B:$B,$D279,'24'!$L:$L)),0,SUMIF('24'!$B:$B,$D279,'24'!$L:$L)))))</f>
        <v/>
      </c>
      <c r="AD279" s="36" t="str">
        <f>IF($D279="","",(IF($C279="","",IF(ISNA(SUMIF('25'!$V:$V,$C279,'25'!$AB:$AB)),0,SUMIF('25'!$V:$V,$C279,'25'!$AB:$AB)))-IF($D279="","",IF(ISNA(SUMIF('25'!$B:$B,$D279,'25'!$L:$L)),0,SUMIF('25'!$B:$B,$D279,'25'!$L:$L)))))</f>
        <v/>
      </c>
      <c r="AE279" s="36" t="str">
        <f>IF($D279="","",(IF($C279="","",IF(ISNA(SUMIF('26'!$V:$V,$C279,'26'!$AB:$AB)),0,SUMIF('26'!$V:$V,$C279,'26'!$AB:$AB)))-IF($D279="","",IF(ISNA(SUMIF('26'!$B:$B,$D279,'26'!$L:$L)),0,SUMIF('26'!$B:$B,$D279,'26'!$L:$L)))))</f>
        <v/>
      </c>
      <c r="AF279" s="36" t="str">
        <f>IF($D279="","",(IF($C279="","",IF(ISNA(SUMIF('27'!$V:$V,$C279,'27'!$AB:$AB)),0,SUMIF('27'!$V:$V,$C279,'27'!$AB:$AB)))-IF($D279="","",IF(ISNA(SUMIF('27'!$B:$B,$D279,'27'!$L:$L)),0,SUMIF('27'!$B:$B,$D279,'27'!$L:$L)))))</f>
        <v/>
      </c>
      <c r="AG279" s="36" t="str">
        <f>IF($D279="","",(IF($C279="","",IF(ISNA(SUMIF('28'!$V:$V,$C279,'28'!$AB:$AB)),0,SUMIF('28'!$V:$V,$C279,'28'!$AB:$AB)))-IF($D279="","",IF(ISNA(SUMIF('28'!$B:$B,$D279,'28'!$L:$L)),0,SUMIF('28'!$B:$B,$D279,'28'!$L:$L)))))</f>
        <v/>
      </c>
      <c r="AH279" s="36" t="str">
        <f>IF($D279="","",(IF($C279="","",IF(ISNA(SUMIF('29'!$V:$V,$C279,'29'!$AB:$AB)),0,SUMIF('29'!$V:$V,$C279,'29'!$AB:$AB)))-IF($D279="","",IF(ISNA(SUMIF('29'!$B:$B,$D279,'29'!$L:$L)),0,SUMIF('29'!$B:$B,$D279,'29'!$L:$L)))))</f>
        <v/>
      </c>
      <c r="AI279" s="36" t="str">
        <f>IF($D279="","",(IF($C279="","",IF(ISNA(SUMIF('30'!$V:$V,$C279,'30'!$AB:$AB)),0,SUMIF('30'!$V:$V,$C279,'30'!$AB:$AB)))-IF($D279="","",IF(ISNA(SUMIF('30'!$B:$B,$D279,'30'!$L:$L)),0,SUMIF('30'!$B:$B,$D279,'30'!$L:$L)))))</f>
        <v/>
      </c>
      <c r="AJ279" s="36" t="str">
        <f>IF($D279="","",(IF($C279="","",IF(ISNA(SUMIF('31'!$V:$V,$C279,'31'!$AB:$AB)),0,SUMIF('31'!$V:$V,$C279,'31'!$AB:$AB)))-IF($D279="","",IF(ISNA(SUMIF('31'!$B:$B,$D279,'31'!$L:$L)),0,SUMIF('31'!$B:$B,$D279,'31'!$L:$L)))))</f>
        <v/>
      </c>
      <c r="AK279" s="37" t="str">
        <f t="shared" si="14"/>
        <v/>
      </c>
      <c r="AL279" s="33" t="str">
        <f t="shared" si="15"/>
        <v/>
      </c>
    </row>
    <row r="280" spans="1:38" ht="17.399999999999999" hidden="1">
      <c r="A280" s="20">
        <v>62</v>
      </c>
      <c r="C280" s="41" t="str">
        <f>IF(D280="","",VLOOKUP('CUADRO GENERADO'!D280,'BASE DATOS CONDUCTORES'!B:C,2,FALSE))</f>
        <v/>
      </c>
      <c r="D280" s="30" t="str">
        <f>IFERROR(VLOOKUP(A280,'BASE DATOS CONDUCTORES'!$Z$4:$AB$1001,3,FALSE),"")</f>
        <v/>
      </c>
      <c r="E280" s="36" t="str">
        <f>IF(ISNA(VLOOKUP(D280,SALDOS!B:C,2,FALSE)),"",VLOOKUP(D280,SALDOS!B:C,2,FALSE))</f>
        <v/>
      </c>
      <c r="F280" s="36" t="str">
        <f>IF($D280="","",(IF($C280="","",IF(ISNA(SUMIF('1'!$V:$V,$C280,'1'!$AB:$AB)),0,SUMIF('1'!$V:$V,$C280,'1'!$AB:$AB)))-IF($D280="","",IF(ISNA(SUMIF('1'!$B:$B,$D280,'1'!$L:$L)),0,SUMIF('1'!$B:$B,$D280,'1'!$L:$L)))))</f>
        <v/>
      </c>
      <c r="G280" s="36" t="str">
        <f>IF($D280="","",(IF($C280="","",IF(ISNA(SUMIF('2'!$V:$V,$C280,'2'!$AB:$AB)),0,SUMIF('2'!$V:$V,$C280,'2'!$AB:$AB)))-IF($D280="","",IF(ISNA(SUMIF('2'!$B:$B,$D280,'2'!$L:$L)),0,SUMIF('2'!$B:$B,$D280,'2'!$L:$L)))))</f>
        <v/>
      </c>
      <c r="H280" s="36" t="str">
        <f>IF($D280="","",(IF($C280="","",IF(ISNA(SUMIF('3'!$V:$V,$C280,'3'!$AB:$AB)),0,SUMIF('3'!$V:$V,$C280,'3'!$AB:$AB)))-IF($D280="","",IF(ISNA(SUMIF('3'!$B:$B,$D280,'3'!$L:$L)),0,SUMIF('3'!$B:$B,$D280,'3'!$L:$L)))))</f>
        <v/>
      </c>
      <c r="I280" s="36" t="str">
        <f>IF($D280="","",(IF($C280="","",IF(ISNA(SUMIF('4'!$V:$V,$C280,'4'!$AB:$AB)),0,SUMIF('4'!$V:$V,$C280,'4'!$AB:$AB)))-IF($D280="","",IF(ISNA(SUMIF('4'!$B:$B,$D280,'4'!$L:$L)),0,SUMIF('4'!$B:$B,$D280,'4'!$L:$L)))))</f>
        <v/>
      </c>
      <c r="J280" s="36" t="str">
        <f>IF($D280="","",(IF($C280="","",IF(ISNA(SUMIF('5'!$V:$V,$C280,'5'!$AB:$AB)),0,SUMIF('5'!$V:$V,$C280,'5'!$AB:$AB)))-IF($D280="","",IF(ISNA(SUMIF('5'!$B:$B,$D280,'5'!$L:$L)),0,SUMIF('5'!$B:$B,$D280,'5'!$L:$L)))))</f>
        <v/>
      </c>
      <c r="K280" s="36" t="str">
        <f>IF($D280="","",(IF($C280="","",IF(ISNA(SUMIF('6'!$V:$V,$C280,'6'!$AB:$AB)),0,SUMIF('6'!$V:$V,$C280,'6'!$AB:$AB)))-IF($D280="","",IF(ISNA(SUMIF('6'!$B:$B,$D280,'6'!$L:$L)),0,SUMIF('6'!$B:$B,$D280,'6'!$L:$L)))))</f>
        <v/>
      </c>
      <c r="L280" s="36" t="str">
        <f>IF($D280="","",(IF($C280="","",IF(ISNA(SUMIF('7'!$V:$V,$C280,'7'!$AB:$AB)),0,SUMIF('7'!$V:$V,$C280,'7'!$AB:$AB)))-IF($D280="","",IF(ISNA(SUMIF('7'!$B:$B,$D280,'7'!$L:$L)),0,SUMIF('7'!$B:$B,$D280,'7'!$L:$L)))))</f>
        <v/>
      </c>
      <c r="M280" s="36" t="str">
        <f>IF($D280="","",(IF($C280="","",IF(ISNA(SUMIF('8'!$V:$V,$C280,'8'!$AB:$AB)),0,SUMIF('8'!$V:$V,$C280,'8'!$AB:$AB)))-IF($D280="","",IF(ISNA(SUMIF('8'!$B:$B,$D280,'8'!$L:$L)),0,SUMIF('8'!$B:$B,$D280,'8'!$L:$L)))))</f>
        <v/>
      </c>
      <c r="N280" s="36" t="str">
        <f>IF($D280="","",(IF($C280="","",IF(ISNA(SUMIF('9'!$V:$V,$C280,'9'!$AB:$AB)),0,SUMIF('9'!$V:$V,$C280,'9'!$AB:$AB)))-IF($D280="","",IF(ISNA(SUMIF('9'!$B:$B,$D280,'9'!$L:$L)),0,SUMIF('9'!$B:$B,$D280,'9'!$L:$L)))))</f>
        <v/>
      </c>
      <c r="O280" s="36" t="str">
        <f>IF($D280="","",(IF($C280="","",IF(ISNA(SUMIF('10'!$V:$V,$C280,'10'!$AB:$AB)),0,SUMIF('10'!$V:$V,$C280,'10'!$AB:$AB)))-IF($D280="","",IF(ISNA(SUMIF('10'!$B:$B,$D280,'10'!$L:$L)),0,SUMIF('10'!$B:$B,$D280,'10'!$L:$L)))))</f>
        <v/>
      </c>
      <c r="P280" s="36" t="str">
        <f>IF($D280="","",(IF($C280="","",IF(ISNA(SUMIF('11'!$V:$V,$C280,'11'!$AB:$AB)),0,SUMIF('11'!$V:$V,$C280,'11'!$AB:$AB)))-IF($D280="","",IF(ISNA(SUMIF('11'!$B:$B,$D280,'11'!$L:$L)),0,SUMIF('11'!$B:$B,$D280,'11'!$L:$L)))))</f>
        <v/>
      </c>
      <c r="Q280" s="36" t="str">
        <f>IF($D280="","",(IF($C280="","",IF(ISNA(SUMIF('12'!$V:$V,$C280,'12'!$AB:$AB)),0,SUMIF('12'!$V:$V,$C280,'12'!$AB:$AB)))-IF($D280="","",IF(ISNA(SUMIF('12'!$B:$B,$D280,'12'!$L:$L)),0,SUMIF('12'!$B:$B,$D280,'12'!$L:$L)))))</f>
        <v/>
      </c>
      <c r="R280" s="36" t="str">
        <f>IF($D280="","",(IF($C280="","",IF(ISNA(SUMIF('13'!$V:$V,$C280,'13'!$AB:$AB)),0,SUMIF('13'!$V:$V,$C280,'13'!$AB:$AB)))-IF($D280="","",IF(ISNA(SUMIF('13'!$B:$B,$D280,'13'!$L:$L)),0,SUMIF('13'!$B:$B,$D280,'13'!$L:$L)))))</f>
        <v/>
      </c>
      <c r="S280" s="36" t="str">
        <f>IF($D280="","",(IF($C280="","",IF(ISNA(SUMIF('14'!$V:$V,$C280,'14'!$AB:$AB)),0,SUMIF('14'!$V:$V,$C280,'14'!$AB:$AB)))-IF($D280="","",IF(ISNA(SUMIF('14'!$B:$B,$D280,'14'!$L:$L)),0,SUMIF('14'!$B:$B,$D280,'14'!$L:$L)))))</f>
        <v/>
      </c>
      <c r="T280" s="36" t="str">
        <f>IF($D280="","",(IF($C280="","",IF(ISNA(SUMIF('15'!$V:$V,$C280,'15'!$AB:$AB)),0,SUMIF('15'!$V:$V,$C280,'15'!$AB:$AB)))-IF($D280="","",IF(ISNA(SUMIF('15'!$B:$B,$D280,'15'!$L:$L)),0,SUMIF('15'!$B:$B,$D280,'15'!$L:$L)))))</f>
        <v/>
      </c>
      <c r="U280" s="36" t="str">
        <f>IF($D280="","",(IF($C280="","",IF(ISNA(SUMIF('16'!$V:$V,$C280,'16'!$AB:$AB)),0,SUMIF('16'!$V:$V,$C280,'16'!$AB:$AB)))-IF($D280="","",IF(ISNA(SUMIF('16'!$B:$B,$D280,'16'!$L:$L)),0,SUMIF('16'!$B:$B,$D280,'16'!$L:$L)))))</f>
        <v/>
      </c>
      <c r="V280" s="36" t="str">
        <f>IF($D280="","",(IF($C280="","",IF(ISNA(SUMIF('17'!$V:$V,$C280,'17'!$AB:$AB)),0,SUMIF('17'!$V:$V,$C280,'17'!$AB:$AB)))-IF($D280="","",IF(ISNA(SUMIF('17'!$B:$B,$D280,'17'!$L:$L)),0,SUMIF('17'!$B:$B,$D280,'17'!$L:$L)))))</f>
        <v/>
      </c>
      <c r="W280" s="36" t="str">
        <f>IF($D280="","",(IF($C280="","",IF(ISNA(SUMIF('18'!$V:$V,$C280,'18'!$AB:$AB)),0,SUMIF('18'!$V:$V,$C280,'18'!$AB:$AB)))-IF($D280="","",IF(ISNA(SUMIF('18'!$B:$B,$D280,'18'!$L:$L)),0,SUMIF('18'!$B:$B,$D280,'18'!$L:$L)))))</f>
        <v/>
      </c>
      <c r="X280" s="36" t="str">
        <f>IF($D280="","",(IF($C280="","",IF(ISNA(SUMIF('19'!$V:$V,$C280,'19'!$AB:$AB)),0,SUMIF('19'!$V:$V,$C280,'19'!$AB:$AB)))-IF($D280="","",IF(ISNA(SUMIF('19'!$B:$B,$D280,'19'!$L:$L)),0,SUMIF('19'!$B:$B,$D280,'19'!$L:$L)))))</f>
        <v/>
      </c>
      <c r="Y280" s="36" t="str">
        <f>IF($D280="","",(IF($C280="","",IF(ISNA(SUMIF('20'!$V:$V,$C280,'20'!$AB:$AB)),0,SUMIF('20'!$V:$V,$C280,'20'!$AB:$AB)))-IF($D280="","",IF(ISNA(SUMIF('20'!$B:$B,$D280,'20'!$L:$L)),0,SUMIF('20'!$B:$B,$D280,'20'!$L:$L)))))</f>
        <v/>
      </c>
      <c r="Z280" s="36" t="str">
        <f>IF($D280="","",(IF($C280="","",IF(ISNA(SUMIF('21'!$V:$V,$C280,'21'!$AB:$AB)),0,SUMIF('21'!$V:$V,$C280,'21'!$AB:$AB)))-IF($D280="","",IF(ISNA(SUMIF('21'!$B:$B,$D280,'21'!$L:$L)),0,SUMIF('21'!$B:$B,$D280,'21'!$L:$L)))))</f>
        <v/>
      </c>
      <c r="AA280" s="36" t="str">
        <f>IF($D280="","",(IF($C280="","",IF(ISNA(SUMIF('22'!$V:$V,$C280,'22'!$AB:$AB)),0,SUMIF('22'!$V:$V,$C280,'22'!$AB:$AB)))-IF($D280="","",IF(ISNA(SUMIF('22'!$B:$B,$D280,'22'!$L:$L)),0,SUMIF('22'!$B:$B,$D280,'22'!$L:$L)))))</f>
        <v/>
      </c>
      <c r="AB280" s="36" t="str">
        <f>IF($D280="","",(IF($C280="","",IF(ISNA(SUMIF('23'!$V:$V,$C280,'23'!$AB:$AB)),0,SUMIF('23'!$V:$V,$C280,'23'!$AB:$AB)))-IF($D280="","",IF(ISNA(SUMIF('23'!$B:$B,$D280,'23'!$L:$L)),0,SUMIF('23'!$B:$B,$D280,'23'!$L:$L)))))</f>
        <v/>
      </c>
      <c r="AC280" s="36" t="str">
        <f>IF($D280="","",(IF($C280="","",IF(ISNA(SUMIF('24'!$V:$V,$C280,'24'!$AB:$AB)),0,SUMIF('24'!$V:$V,$C280,'24'!$AB:$AB)))-IF($D280="","",IF(ISNA(SUMIF('24'!$B:$B,$D280,'24'!$L:$L)),0,SUMIF('24'!$B:$B,$D280,'24'!$L:$L)))))</f>
        <v/>
      </c>
      <c r="AD280" s="36" t="str">
        <f>IF($D280="","",(IF($C280="","",IF(ISNA(SUMIF('25'!$V:$V,$C280,'25'!$AB:$AB)),0,SUMIF('25'!$V:$V,$C280,'25'!$AB:$AB)))-IF($D280="","",IF(ISNA(SUMIF('25'!$B:$B,$D280,'25'!$L:$L)),0,SUMIF('25'!$B:$B,$D280,'25'!$L:$L)))))</f>
        <v/>
      </c>
      <c r="AE280" s="36" t="str">
        <f>IF($D280="","",(IF($C280="","",IF(ISNA(SUMIF('26'!$V:$V,$C280,'26'!$AB:$AB)),0,SUMIF('26'!$V:$V,$C280,'26'!$AB:$AB)))-IF($D280="","",IF(ISNA(SUMIF('26'!$B:$B,$D280,'26'!$L:$L)),0,SUMIF('26'!$B:$B,$D280,'26'!$L:$L)))))</f>
        <v/>
      </c>
      <c r="AF280" s="36" t="str">
        <f>IF($D280="","",(IF($C280="","",IF(ISNA(SUMIF('27'!$V:$V,$C280,'27'!$AB:$AB)),0,SUMIF('27'!$V:$V,$C280,'27'!$AB:$AB)))-IF($D280="","",IF(ISNA(SUMIF('27'!$B:$B,$D280,'27'!$L:$L)),0,SUMIF('27'!$B:$B,$D280,'27'!$L:$L)))))</f>
        <v/>
      </c>
      <c r="AG280" s="36" t="str">
        <f>IF($D280="","",(IF($C280="","",IF(ISNA(SUMIF('28'!$V:$V,$C280,'28'!$AB:$AB)),0,SUMIF('28'!$V:$V,$C280,'28'!$AB:$AB)))-IF($D280="","",IF(ISNA(SUMIF('28'!$B:$B,$D280,'28'!$L:$L)),0,SUMIF('28'!$B:$B,$D280,'28'!$L:$L)))))</f>
        <v/>
      </c>
      <c r="AH280" s="36" t="str">
        <f>IF($D280="","",(IF($C280="","",IF(ISNA(SUMIF('29'!$V:$V,$C280,'29'!$AB:$AB)),0,SUMIF('29'!$V:$V,$C280,'29'!$AB:$AB)))-IF($D280="","",IF(ISNA(SUMIF('29'!$B:$B,$D280,'29'!$L:$L)),0,SUMIF('29'!$B:$B,$D280,'29'!$L:$L)))))</f>
        <v/>
      </c>
      <c r="AI280" s="36" t="str">
        <f>IF($D280="","",(IF($C280="","",IF(ISNA(SUMIF('30'!$V:$V,$C280,'30'!$AB:$AB)),0,SUMIF('30'!$V:$V,$C280,'30'!$AB:$AB)))-IF($D280="","",IF(ISNA(SUMIF('30'!$B:$B,$D280,'30'!$L:$L)),0,SUMIF('30'!$B:$B,$D280,'30'!$L:$L)))))</f>
        <v/>
      </c>
      <c r="AJ280" s="36" t="str">
        <f>IF($D280="","",(IF($C280="","",IF(ISNA(SUMIF('31'!$V:$V,$C280,'31'!$AB:$AB)),0,SUMIF('31'!$V:$V,$C280,'31'!$AB:$AB)))-IF($D280="","",IF(ISNA(SUMIF('31'!$B:$B,$D280,'31'!$L:$L)),0,SUMIF('31'!$B:$B,$D280,'31'!$L:$L)))))</f>
        <v/>
      </c>
      <c r="AK280" s="37" t="str">
        <f t="shared" si="14"/>
        <v/>
      </c>
      <c r="AL280" s="33" t="str">
        <f t="shared" si="15"/>
        <v/>
      </c>
    </row>
    <row r="281" spans="1:38" ht="17.399999999999999" hidden="1">
      <c r="A281" s="20">
        <v>63</v>
      </c>
      <c r="C281" s="41" t="str">
        <f>IF(D281="","",VLOOKUP('CUADRO GENERADO'!D281,'BASE DATOS CONDUCTORES'!B:C,2,FALSE))</f>
        <v/>
      </c>
      <c r="D281" s="30" t="str">
        <f>IFERROR(VLOOKUP(A281,'BASE DATOS CONDUCTORES'!$Z$4:$AB$1001,3,FALSE),"")</f>
        <v/>
      </c>
      <c r="E281" s="36" t="str">
        <f>IF(ISNA(VLOOKUP(D281,SALDOS!B:C,2,FALSE)),"",VLOOKUP(D281,SALDOS!B:C,2,FALSE))</f>
        <v/>
      </c>
      <c r="F281" s="36" t="str">
        <f>IF($D281="","",(IF($C281="","",IF(ISNA(SUMIF('1'!$V:$V,$C281,'1'!$AB:$AB)),0,SUMIF('1'!$V:$V,$C281,'1'!$AB:$AB)))-IF($D281="","",IF(ISNA(SUMIF('1'!$B:$B,$D281,'1'!$L:$L)),0,SUMIF('1'!$B:$B,$D281,'1'!$L:$L)))))</f>
        <v/>
      </c>
      <c r="G281" s="36" t="str">
        <f>IF($D281="","",(IF($C281="","",IF(ISNA(SUMIF('2'!$V:$V,$C281,'2'!$AB:$AB)),0,SUMIF('2'!$V:$V,$C281,'2'!$AB:$AB)))-IF($D281="","",IF(ISNA(SUMIF('2'!$B:$B,$D281,'2'!$L:$L)),0,SUMIF('2'!$B:$B,$D281,'2'!$L:$L)))))</f>
        <v/>
      </c>
      <c r="H281" s="36" t="str">
        <f>IF($D281="","",(IF($C281="","",IF(ISNA(SUMIF('3'!$V:$V,$C281,'3'!$AB:$AB)),0,SUMIF('3'!$V:$V,$C281,'3'!$AB:$AB)))-IF($D281="","",IF(ISNA(SUMIF('3'!$B:$B,$D281,'3'!$L:$L)),0,SUMIF('3'!$B:$B,$D281,'3'!$L:$L)))))</f>
        <v/>
      </c>
      <c r="I281" s="36" t="str">
        <f>IF($D281="","",(IF($C281="","",IF(ISNA(SUMIF('4'!$V:$V,$C281,'4'!$AB:$AB)),0,SUMIF('4'!$V:$V,$C281,'4'!$AB:$AB)))-IF($D281="","",IF(ISNA(SUMIF('4'!$B:$B,$D281,'4'!$L:$L)),0,SUMIF('4'!$B:$B,$D281,'4'!$L:$L)))))</f>
        <v/>
      </c>
      <c r="J281" s="36" t="str">
        <f>IF($D281="","",(IF($C281="","",IF(ISNA(SUMIF('5'!$V:$V,$C281,'5'!$AB:$AB)),0,SUMIF('5'!$V:$V,$C281,'5'!$AB:$AB)))-IF($D281="","",IF(ISNA(SUMIF('5'!$B:$B,$D281,'5'!$L:$L)),0,SUMIF('5'!$B:$B,$D281,'5'!$L:$L)))))</f>
        <v/>
      </c>
      <c r="K281" s="36" t="str">
        <f>IF($D281="","",(IF($C281="","",IF(ISNA(SUMIF('6'!$V:$V,$C281,'6'!$AB:$AB)),0,SUMIF('6'!$V:$V,$C281,'6'!$AB:$AB)))-IF($D281="","",IF(ISNA(SUMIF('6'!$B:$B,$D281,'6'!$L:$L)),0,SUMIF('6'!$B:$B,$D281,'6'!$L:$L)))))</f>
        <v/>
      </c>
      <c r="L281" s="36" t="str">
        <f>IF($D281="","",(IF($C281="","",IF(ISNA(SUMIF('7'!$V:$V,$C281,'7'!$AB:$AB)),0,SUMIF('7'!$V:$V,$C281,'7'!$AB:$AB)))-IF($D281="","",IF(ISNA(SUMIF('7'!$B:$B,$D281,'7'!$L:$L)),0,SUMIF('7'!$B:$B,$D281,'7'!$L:$L)))))</f>
        <v/>
      </c>
      <c r="M281" s="36" t="str">
        <f>IF($D281="","",(IF($C281="","",IF(ISNA(SUMIF('8'!$V:$V,$C281,'8'!$AB:$AB)),0,SUMIF('8'!$V:$V,$C281,'8'!$AB:$AB)))-IF($D281="","",IF(ISNA(SUMIF('8'!$B:$B,$D281,'8'!$L:$L)),0,SUMIF('8'!$B:$B,$D281,'8'!$L:$L)))))</f>
        <v/>
      </c>
      <c r="N281" s="36" t="str">
        <f>IF($D281="","",(IF($C281="","",IF(ISNA(SUMIF('9'!$V:$V,$C281,'9'!$AB:$AB)),0,SUMIF('9'!$V:$V,$C281,'9'!$AB:$AB)))-IF($D281="","",IF(ISNA(SUMIF('9'!$B:$B,$D281,'9'!$L:$L)),0,SUMIF('9'!$B:$B,$D281,'9'!$L:$L)))))</f>
        <v/>
      </c>
      <c r="O281" s="36" t="str">
        <f>IF($D281="","",(IF($C281="","",IF(ISNA(SUMIF('10'!$V:$V,$C281,'10'!$AB:$AB)),0,SUMIF('10'!$V:$V,$C281,'10'!$AB:$AB)))-IF($D281="","",IF(ISNA(SUMIF('10'!$B:$B,$D281,'10'!$L:$L)),0,SUMIF('10'!$B:$B,$D281,'10'!$L:$L)))))</f>
        <v/>
      </c>
      <c r="P281" s="36" t="str">
        <f>IF($D281="","",(IF($C281="","",IF(ISNA(SUMIF('11'!$V:$V,$C281,'11'!$AB:$AB)),0,SUMIF('11'!$V:$V,$C281,'11'!$AB:$AB)))-IF($D281="","",IF(ISNA(SUMIF('11'!$B:$B,$D281,'11'!$L:$L)),0,SUMIF('11'!$B:$B,$D281,'11'!$L:$L)))))</f>
        <v/>
      </c>
      <c r="Q281" s="36" t="str">
        <f>IF($D281="","",(IF($C281="","",IF(ISNA(SUMIF('12'!$V:$V,$C281,'12'!$AB:$AB)),0,SUMIF('12'!$V:$V,$C281,'12'!$AB:$AB)))-IF($D281="","",IF(ISNA(SUMIF('12'!$B:$B,$D281,'12'!$L:$L)),0,SUMIF('12'!$B:$B,$D281,'12'!$L:$L)))))</f>
        <v/>
      </c>
      <c r="R281" s="36" t="str">
        <f>IF($D281="","",(IF($C281="","",IF(ISNA(SUMIF('13'!$V:$V,$C281,'13'!$AB:$AB)),0,SUMIF('13'!$V:$V,$C281,'13'!$AB:$AB)))-IF($D281="","",IF(ISNA(SUMIF('13'!$B:$B,$D281,'13'!$L:$L)),0,SUMIF('13'!$B:$B,$D281,'13'!$L:$L)))))</f>
        <v/>
      </c>
      <c r="S281" s="36" t="str">
        <f>IF($D281="","",(IF($C281="","",IF(ISNA(SUMIF('14'!$V:$V,$C281,'14'!$AB:$AB)),0,SUMIF('14'!$V:$V,$C281,'14'!$AB:$AB)))-IF($D281="","",IF(ISNA(SUMIF('14'!$B:$B,$D281,'14'!$L:$L)),0,SUMIF('14'!$B:$B,$D281,'14'!$L:$L)))))</f>
        <v/>
      </c>
      <c r="T281" s="36" t="str">
        <f>IF($D281="","",(IF($C281="","",IF(ISNA(SUMIF('15'!$V:$V,$C281,'15'!$AB:$AB)),0,SUMIF('15'!$V:$V,$C281,'15'!$AB:$AB)))-IF($D281="","",IF(ISNA(SUMIF('15'!$B:$B,$D281,'15'!$L:$L)),0,SUMIF('15'!$B:$B,$D281,'15'!$L:$L)))))</f>
        <v/>
      </c>
      <c r="U281" s="36" t="str">
        <f>IF($D281="","",(IF($C281="","",IF(ISNA(SUMIF('16'!$V:$V,$C281,'16'!$AB:$AB)),0,SUMIF('16'!$V:$V,$C281,'16'!$AB:$AB)))-IF($D281="","",IF(ISNA(SUMIF('16'!$B:$B,$D281,'16'!$L:$L)),0,SUMIF('16'!$B:$B,$D281,'16'!$L:$L)))))</f>
        <v/>
      </c>
      <c r="V281" s="36" t="str">
        <f>IF($D281="","",(IF($C281="","",IF(ISNA(SUMIF('17'!$V:$V,$C281,'17'!$AB:$AB)),0,SUMIF('17'!$V:$V,$C281,'17'!$AB:$AB)))-IF($D281="","",IF(ISNA(SUMIF('17'!$B:$B,$D281,'17'!$L:$L)),0,SUMIF('17'!$B:$B,$D281,'17'!$L:$L)))))</f>
        <v/>
      </c>
      <c r="W281" s="36" t="str">
        <f>IF($D281="","",(IF($C281="","",IF(ISNA(SUMIF('18'!$V:$V,$C281,'18'!$AB:$AB)),0,SUMIF('18'!$V:$V,$C281,'18'!$AB:$AB)))-IF($D281="","",IF(ISNA(SUMIF('18'!$B:$B,$D281,'18'!$L:$L)),0,SUMIF('18'!$B:$B,$D281,'18'!$L:$L)))))</f>
        <v/>
      </c>
      <c r="X281" s="36" t="str">
        <f>IF($D281="","",(IF($C281="","",IF(ISNA(SUMIF('19'!$V:$V,$C281,'19'!$AB:$AB)),0,SUMIF('19'!$V:$V,$C281,'19'!$AB:$AB)))-IF($D281="","",IF(ISNA(SUMIF('19'!$B:$B,$D281,'19'!$L:$L)),0,SUMIF('19'!$B:$B,$D281,'19'!$L:$L)))))</f>
        <v/>
      </c>
      <c r="Y281" s="36" t="str">
        <f>IF($D281="","",(IF($C281="","",IF(ISNA(SUMIF('20'!$V:$V,$C281,'20'!$AB:$AB)),0,SUMIF('20'!$V:$V,$C281,'20'!$AB:$AB)))-IF($D281="","",IF(ISNA(SUMIF('20'!$B:$B,$D281,'20'!$L:$L)),0,SUMIF('20'!$B:$B,$D281,'20'!$L:$L)))))</f>
        <v/>
      </c>
      <c r="Z281" s="36" t="str">
        <f>IF($D281="","",(IF($C281="","",IF(ISNA(SUMIF('21'!$V:$V,$C281,'21'!$AB:$AB)),0,SUMIF('21'!$V:$V,$C281,'21'!$AB:$AB)))-IF($D281="","",IF(ISNA(SUMIF('21'!$B:$B,$D281,'21'!$L:$L)),0,SUMIF('21'!$B:$B,$D281,'21'!$L:$L)))))</f>
        <v/>
      </c>
      <c r="AA281" s="36" t="str">
        <f>IF($D281="","",(IF($C281="","",IF(ISNA(SUMIF('22'!$V:$V,$C281,'22'!$AB:$AB)),0,SUMIF('22'!$V:$V,$C281,'22'!$AB:$AB)))-IF($D281="","",IF(ISNA(SUMIF('22'!$B:$B,$D281,'22'!$L:$L)),0,SUMIF('22'!$B:$B,$D281,'22'!$L:$L)))))</f>
        <v/>
      </c>
      <c r="AB281" s="36" t="str">
        <f>IF($D281="","",(IF($C281="","",IF(ISNA(SUMIF('23'!$V:$V,$C281,'23'!$AB:$AB)),0,SUMIF('23'!$V:$V,$C281,'23'!$AB:$AB)))-IF($D281="","",IF(ISNA(SUMIF('23'!$B:$B,$D281,'23'!$L:$L)),0,SUMIF('23'!$B:$B,$D281,'23'!$L:$L)))))</f>
        <v/>
      </c>
      <c r="AC281" s="36" t="str">
        <f>IF($D281="","",(IF($C281="","",IF(ISNA(SUMIF('24'!$V:$V,$C281,'24'!$AB:$AB)),0,SUMIF('24'!$V:$V,$C281,'24'!$AB:$AB)))-IF($D281="","",IF(ISNA(SUMIF('24'!$B:$B,$D281,'24'!$L:$L)),0,SUMIF('24'!$B:$B,$D281,'24'!$L:$L)))))</f>
        <v/>
      </c>
      <c r="AD281" s="36" t="str">
        <f>IF($D281="","",(IF($C281="","",IF(ISNA(SUMIF('25'!$V:$V,$C281,'25'!$AB:$AB)),0,SUMIF('25'!$V:$V,$C281,'25'!$AB:$AB)))-IF($D281="","",IF(ISNA(SUMIF('25'!$B:$B,$D281,'25'!$L:$L)),0,SUMIF('25'!$B:$B,$D281,'25'!$L:$L)))))</f>
        <v/>
      </c>
      <c r="AE281" s="36" t="str">
        <f>IF($D281="","",(IF($C281="","",IF(ISNA(SUMIF('26'!$V:$V,$C281,'26'!$AB:$AB)),0,SUMIF('26'!$V:$V,$C281,'26'!$AB:$AB)))-IF($D281="","",IF(ISNA(SUMIF('26'!$B:$B,$D281,'26'!$L:$L)),0,SUMIF('26'!$B:$B,$D281,'26'!$L:$L)))))</f>
        <v/>
      </c>
      <c r="AF281" s="36" t="str">
        <f>IF($D281="","",(IF($C281="","",IF(ISNA(SUMIF('27'!$V:$V,$C281,'27'!$AB:$AB)),0,SUMIF('27'!$V:$V,$C281,'27'!$AB:$AB)))-IF($D281="","",IF(ISNA(SUMIF('27'!$B:$B,$D281,'27'!$L:$L)),0,SUMIF('27'!$B:$B,$D281,'27'!$L:$L)))))</f>
        <v/>
      </c>
      <c r="AG281" s="36" t="str">
        <f>IF($D281="","",(IF($C281="","",IF(ISNA(SUMIF('28'!$V:$V,$C281,'28'!$AB:$AB)),0,SUMIF('28'!$V:$V,$C281,'28'!$AB:$AB)))-IF($D281="","",IF(ISNA(SUMIF('28'!$B:$B,$D281,'28'!$L:$L)),0,SUMIF('28'!$B:$B,$D281,'28'!$L:$L)))))</f>
        <v/>
      </c>
      <c r="AH281" s="36" t="str">
        <f>IF($D281="","",(IF($C281="","",IF(ISNA(SUMIF('29'!$V:$V,$C281,'29'!$AB:$AB)),0,SUMIF('29'!$V:$V,$C281,'29'!$AB:$AB)))-IF($D281="","",IF(ISNA(SUMIF('29'!$B:$B,$D281,'29'!$L:$L)),0,SUMIF('29'!$B:$B,$D281,'29'!$L:$L)))))</f>
        <v/>
      </c>
      <c r="AI281" s="36" t="str">
        <f>IF($D281="","",(IF($C281="","",IF(ISNA(SUMIF('30'!$V:$V,$C281,'30'!$AB:$AB)),0,SUMIF('30'!$V:$V,$C281,'30'!$AB:$AB)))-IF($D281="","",IF(ISNA(SUMIF('30'!$B:$B,$D281,'30'!$L:$L)),0,SUMIF('30'!$B:$B,$D281,'30'!$L:$L)))))</f>
        <v/>
      </c>
      <c r="AJ281" s="36" t="str">
        <f>IF($D281="","",(IF($C281="","",IF(ISNA(SUMIF('31'!$V:$V,$C281,'31'!$AB:$AB)),0,SUMIF('31'!$V:$V,$C281,'31'!$AB:$AB)))-IF($D281="","",IF(ISNA(SUMIF('31'!$B:$B,$D281,'31'!$L:$L)),0,SUMIF('31'!$B:$B,$D281,'31'!$L:$L)))))</f>
        <v/>
      </c>
      <c r="AK281" s="37" t="str">
        <f t="shared" si="14"/>
        <v/>
      </c>
      <c r="AL281" s="33" t="str">
        <f t="shared" si="15"/>
        <v/>
      </c>
    </row>
    <row r="282" spans="1:38" ht="17.399999999999999" hidden="1">
      <c r="A282" s="20">
        <v>64</v>
      </c>
      <c r="C282" s="41" t="str">
        <f>IF(D282="","",VLOOKUP('CUADRO GENERADO'!D282,'BASE DATOS CONDUCTORES'!B:C,2,FALSE))</f>
        <v/>
      </c>
      <c r="D282" s="30" t="str">
        <f>IFERROR(VLOOKUP(A282,'BASE DATOS CONDUCTORES'!$Z$4:$AB$1001,3,FALSE),"")</f>
        <v/>
      </c>
      <c r="E282" s="36" t="str">
        <f>IF(ISNA(VLOOKUP(D282,SALDOS!B:C,2,FALSE)),"",VLOOKUP(D282,SALDOS!B:C,2,FALSE))</f>
        <v/>
      </c>
      <c r="F282" s="36" t="str">
        <f>IF($D282="","",(IF($C282="","",IF(ISNA(SUMIF('1'!$V:$V,$C282,'1'!$AB:$AB)),0,SUMIF('1'!$V:$V,$C282,'1'!$AB:$AB)))-IF($D282="","",IF(ISNA(SUMIF('1'!$B:$B,$D282,'1'!$L:$L)),0,SUMIF('1'!$B:$B,$D282,'1'!$L:$L)))))</f>
        <v/>
      </c>
      <c r="G282" s="36" t="str">
        <f>IF($D282="","",(IF($C282="","",IF(ISNA(SUMIF('2'!$V:$V,$C282,'2'!$AB:$AB)),0,SUMIF('2'!$V:$V,$C282,'2'!$AB:$AB)))-IF($D282="","",IF(ISNA(SUMIF('2'!$B:$B,$D282,'2'!$L:$L)),0,SUMIF('2'!$B:$B,$D282,'2'!$L:$L)))))</f>
        <v/>
      </c>
      <c r="H282" s="36" t="str">
        <f>IF($D282="","",(IF($C282="","",IF(ISNA(SUMIF('3'!$V:$V,$C282,'3'!$AB:$AB)),0,SUMIF('3'!$V:$V,$C282,'3'!$AB:$AB)))-IF($D282="","",IF(ISNA(SUMIF('3'!$B:$B,$D282,'3'!$L:$L)),0,SUMIF('3'!$B:$B,$D282,'3'!$L:$L)))))</f>
        <v/>
      </c>
      <c r="I282" s="36" t="str">
        <f>IF($D282="","",(IF($C282="","",IF(ISNA(SUMIF('4'!$V:$V,$C282,'4'!$AB:$AB)),0,SUMIF('4'!$V:$V,$C282,'4'!$AB:$AB)))-IF($D282="","",IF(ISNA(SUMIF('4'!$B:$B,$D282,'4'!$L:$L)),0,SUMIF('4'!$B:$B,$D282,'4'!$L:$L)))))</f>
        <v/>
      </c>
      <c r="J282" s="36" t="str">
        <f>IF($D282="","",(IF($C282="","",IF(ISNA(SUMIF('5'!$V:$V,$C282,'5'!$AB:$AB)),0,SUMIF('5'!$V:$V,$C282,'5'!$AB:$AB)))-IF($D282="","",IF(ISNA(SUMIF('5'!$B:$B,$D282,'5'!$L:$L)),0,SUMIF('5'!$B:$B,$D282,'5'!$L:$L)))))</f>
        <v/>
      </c>
      <c r="K282" s="36" t="str">
        <f>IF($D282="","",(IF($C282="","",IF(ISNA(SUMIF('6'!$V:$V,$C282,'6'!$AB:$AB)),0,SUMIF('6'!$V:$V,$C282,'6'!$AB:$AB)))-IF($D282="","",IF(ISNA(SUMIF('6'!$B:$B,$D282,'6'!$L:$L)),0,SUMIF('6'!$B:$B,$D282,'6'!$L:$L)))))</f>
        <v/>
      </c>
      <c r="L282" s="36" t="str">
        <f>IF($D282="","",(IF($C282="","",IF(ISNA(SUMIF('7'!$V:$V,$C282,'7'!$AB:$AB)),0,SUMIF('7'!$V:$V,$C282,'7'!$AB:$AB)))-IF($D282="","",IF(ISNA(SUMIF('7'!$B:$B,$D282,'7'!$L:$L)),0,SUMIF('7'!$B:$B,$D282,'7'!$L:$L)))))</f>
        <v/>
      </c>
      <c r="M282" s="36" t="str">
        <f>IF($D282="","",(IF($C282="","",IF(ISNA(SUMIF('8'!$V:$V,$C282,'8'!$AB:$AB)),0,SUMIF('8'!$V:$V,$C282,'8'!$AB:$AB)))-IF($D282="","",IF(ISNA(SUMIF('8'!$B:$B,$D282,'8'!$L:$L)),0,SUMIF('8'!$B:$B,$D282,'8'!$L:$L)))))</f>
        <v/>
      </c>
      <c r="N282" s="36" t="str">
        <f>IF($D282="","",(IF($C282="","",IF(ISNA(SUMIF('9'!$V:$V,$C282,'9'!$AB:$AB)),0,SUMIF('9'!$V:$V,$C282,'9'!$AB:$AB)))-IF($D282="","",IF(ISNA(SUMIF('9'!$B:$B,$D282,'9'!$L:$L)),0,SUMIF('9'!$B:$B,$D282,'9'!$L:$L)))))</f>
        <v/>
      </c>
      <c r="O282" s="36" t="str">
        <f>IF($D282="","",(IF($C282="","",IF(ISNA(SUMIF('10'!$V:$V,$C282,'10'!$AB:$AB)),0,SUMIF('10'!$V:$V,$C282,'10'!$AB:$AB)))-IF($D282="","",IF(ISNA(SUMIF('10'!$B:$B,$D282,'10'!$L:$L)),0,SUMIF('10'!$B:$B,$D282,'10'!$L:$L)))))</f>
        <v/>
      </c>
      <c r="P282" s="36" t="str">
        <f>IF($D282="","",(IF($C282="","",IF(ISNA(SUMIF('11'!$V:$V,$C282,'11'!$AB:$AB)),0,SUMIF('11'!$V:$V,$C282,'11'!$AB:$AB)))-IF($D282="","",IF(ISNA(SUMIF('11'!$B:$B,$D282,'11'!$L:$L)),0,SUMIF('11'!$B:$B,$D282,'11'!$L:$L)))))</f>
        <v/>
      </c>
      <c r="Q282" s="36" t="str">
        <f>IF($D282="","",(IF($C282="","",IF(ISNA(SUMIF('12'!$V:$V,$C282,'12'!$AB:$AB)),0,SUMIF('12'!$V:$V,$C282,'12'!$AB:$AB)))-IF($D282="","",IF(ISNA(SUMIF('12'!$B:$B,$D282,'12'!$L:$L)),0,SUMIF('12'!$B:$B,$D282,'12'!$L:$L)))))</f>
        <v/>
      </c>
      <c r="R282" s="36" t="str">
        <f>IF($D282="","",(IF($C282="","",IF(ISNA(SUMIF('13'!$V:$V,$C282,'13'!$AB:$AB)),0,SUMIF('13'!$V:$V,$C282,'13'!$AB:$AB)))-IF($D282="","",IF(ISNA(SUMIF('13'!$B:$B,$D282,'13'!$L:$L)),0,SUMIF('13'!$B:$B,$D282,'13'!$L:$L)))))</f>
        <v/>
      </c>
      <c r="S282" s="36" t="str">
        <f>IF($D282="","",(IF($C282="","",IF(ISNA(SUMIF('14'!$V:$V,$C282,'14'!$AB:$AB)),0,SUMIF('14'!$V:$V,$C282,'14'!$AB:$AB)))-IF($D282="","",IF(ISNA(SUMIF('14'!$B:$B,$D282,'14'!$L:$L)),0,SUMIF('14'!$B:$B,$D282,'14'!$L:$L)))))</f>
        <v/>
      </c>
      <c r="T282" s="36" t="str">
        <f>IF($D282="","",(IF($C282="","",IF(ISNA(SUMIF('15'!$V:$V,$C282,'15'!$AB:$AB)),0,SUMIF('15'!$V:$V,$C282,'15'!$AB:$AB)))-IF($D282="","",IF(ISNA(SUMIF('15'!$B:$B,$D282,'15'!$L:$L)),0,SUMIF('15'!$B:$B,$D282,'15'!$L:$L)))))</f>
        <v/>
      </c>
      <c r="U282" s="36" t="str">
        <f>IF($D282="","",(IF($C282="","",IF(ISNA(SUMIF('16'!$V:$V,$C282,'16'!$AB:$AB)),0,SUMIF('16'!$V:$V,$C282,'16'!$AB:$AB)))-IF($D282="","",IF(ISNA(SUMIF('16'!$B:$B,$D282,'16'!$L:$L)),0,SUMIF('16'!$B:$B,$D282,'16'!$L:$L)))))</f>
        <v/>
      </c>
      <c r="V282" s="36" t="str">
        <f>IF($D282="","",(IF($C282="","",IF(ISNA(SUMIF('17'!$V:$V,$C282,'17'!$AB:$AB)),0,SUMIF('17'!$V:$V,$C282,'17'!$AB:$AB)))-IF($D282="","",IF(ISNA(SUMIF('17'!$B:$B,$D282,'17'!$L:$L)),0,SUMIF('17'!$B:$B,$D282,'17'!$L:$L)))))</f>
        <v/>
      </c>
      <c r="W282" s="36" t="str">
        <f>IF($D282="","",(IF($C282="","",IF(ISNA(SUMIF('18'!$V:$V,$C282,'18'!$AB:$AB)),0,SUMIF('18'!$V:$V,$C282,'18'!$AB:$AB)))-IF($D282="","",IF(ISNA(SUMIF('18'!$B:$B,$D282,'18'!$L:$L)),0,SUMIF('18'!$B:$B,$D282,'18'!$L:$L)))))</f>
        <v/>
      </c>
      <c r="X282" s="36" t="str">
        <f>IF($D282="","",(IF($C282="","",IF(ISNA(SUMIF('19'!$V:$V,$C282,'19'!$AB:$AB)),0,SUMIF('19'!$V:$V,$C282,'19'!$AB:$AB)))-IF($D282="","",IF(ISNA(SUMIF('19'!$B:$B,$D282,'19'!$L:$L)),0,SUMIF('19'!$B:$B,$D282,'19'!$L:$L)))))</f>
        <v/>
      </c>
      <c r="Y282" s="36" t="str">
        <f>IF($D282="","",(IF($C282="","",IF(ISNA(SUMIF('20'!$V:$V,$C282,'20'!$AB:$AB)),0,SUMIF('20'!$V:$V,$C282,'20'!$AB:$AB)))-IF($D282="","",IF(ISNA(SUMIF('20'!$B:$B,$D282,'20'!$L:$L)),0,SUMIF('20'!$B:$B,$D282,'20'!$L:$L)))))</f>
        <v/>
      </c>
      <c r="Z282" s="36" t="str">
        <f>IF($D282="","",(IF($C282="","",IF(ISNA(SUMIF('21'!$V:$V,$C282,'21'!$AB:$AB)),0,SUMIF('21'!$V:$V,$C282,'21'!$AB:$AB)))-IF($D282="","",IF(ISNA(SUMIF('21'!$B:$B,$D282,'21'!$L:$L)),0,SUMIF('21'!$B:$B,$D282,'21'!$L:$L)))))</f>
        <v/>
      </c>
      <c r="AA282" s="36" t="str">
        <f>IF($D282="","",(IF($C282="","",IF(ISNA(SUMIF('22'!$V:$V,$C282,'22'!$AB:$AB)),0,SUMIF('22'!$V:$V,$C282,'22'!$AB:$AB)))-IF($D282="","",IF(ISNA(SUMIF('22'!$B:$B,$D282,'22'!$L:$L)),0,SUMIF('22'!$B:$B,$D282,'22'!$L:$L)))))</f>
        <v/>
      </c>
      <c r="AB282" s="36" t="str">
        <f>IF($D282="","",(IF($C282="","",IF(ISNA(SUMIF('23'!$V:$V,$C282,'23'!$AB:$AB)),0,SUMIF('23'!$V:$V,$C282,'23'!$AB:$AB)))-IF($D282="","",IF(ISNA(SUMIF('23'!$B:$B,$D282,'23'!$L:$L)),0,SUMIF('23'!$B:$B,$D282,'23'!$L:$L)))))</f>
        <v/>
      </c>
      <c r="AC282" s="36" t="str">
        <f>IF($D282="","",(IF($C282="","",IF(ISNA(SUMIF('24'!$V:$V,$C282,'24'!$AB:$AB)),0,SUMIF('24'!$V:$V,$C282,'24'!$AB:$AB)))-IF($D282="","",IF(ISNA(SUMIF('24'!$B:$B,$D282,'24'!$L:$L)),0,SUMIF('24'!$B:$B,$D282,'24'!$L:$L)))))</f>
        <v/>
      </c>
      <c r="AD282" s="36" t="str">
        <f>IF($D282="","",(IF($C282="","",IF(ISNA(SUMIF('25'!$V:$V,$C282,'25'!$AB:$AB)),0,SUMIF('25'!$V:$V,$C282,'25'!$AB:$AB)))-IF($D282="","",IF(ISNA(SUMIF('25'!$B:$B,$D282,'25'!$L:$L)),0,SUMIF('25'!$B:$B,$D282,'25'!$L:$L)))))</f>
        <v/>
      </c>
      <c r="AE282" s="36" t="str">
        <f>IF($D282="","",(IF($C282="","",IF(ISNA(SUMIF('26'!$V:$V,$C282,'26'!$AB:$AB)),0,SUMIF('26'!$V:$V,$C282,'26'!$AB:$AB)))-IF($D282="","",IF(ISNA(SUMIF('26'!$B:$B,$D282,'26'!$L:$L)),0,SUMIF('26'!$B:$B,$D282,'26'!$L:$L)))))</f>
        <v/>
      </c>
      <c r="AF282" s="36" t="str">
        <f>IF($D282="","",(IF($C282="","",IF(ISNA(SUMIF('27'!$V:$V,$C282,'27'!$AB:$AB)),0,SUMIF('27'!$V:$V,$C282,'27'!$AB:$AB)))-IF($D282="","",IF(ISNA(SUMIF('27'!$B:$B,$D282,'27'!$L:$L)),0,SUMIF('27'!$B:$B,$D282,'27'!$L:$L)))))</f>
        <v/>
      </c>
      <c r="AG282" s="36" t="str">
        <f>IF($D282="","",(IF($C282="","",IF(ISNA(SUMIF('28'!$V:$V,$C282,'28'!$AB:$AB)),0,SUMIF('28'!$V:$V,$C282,'28'!$AB:$AB)))-IF($D282="","",IF(ISNA(SUMIF('28'!$B:$B,$D282,'28'!$L:$L)),0,SUMIF('28'!$B:$B,$D282,'28'!$L:$L)))))</f>
        <v/>
      </c>
      <c r="AH282" s="36" t="str">
        <f>IF($D282="","",(IF($C282="","",IF(ISNA(SUMIF('29'!$V:$V,$C282,'29'!$AB:$AB)),0,SUMIF('29'!$V:$V,$C282,'29'!$AB:$AB)))-IF($D282="","",IF(ISNA(SUMIF('29'!$B:$B,$D282,'29'!$L:$L)),0,SUMIF('29'!$B:$B,$D282,'29'!$L:$L)))))</f>
        <v/>
      </c>
      <c r="AI282" s="36" t="str">
        <f>IF($D282="","",(IF($C282="","",IF(ISNA(SUMIF('30'!$V:$V,$C282,'30'!$AB:$AB)),0,SUMIF('30'!$V:$V,$C282,'30'!$AB:$AB)))-IF($D282="","",IF(ISNA(SUMIF('30'!$B:$B,$D282,'30'!$L:$L)),0,SUMIF('30'!$B:$B,$D282,'30'!$L:$L)))))</f>
        <v/>
      </c>
      <c r="AJ282" s="36" t="str">
        <f>IF($D282="","",(IF($C282="","",IF(ISNA(SUMIF('31'!$V:$V,$C282,'31'!$AB:$AB)),0,SUMIF('31'!$V:$V,$C282,'31'!$AB:$AB)))-IF($D282="","",IF(ISNA(SUMIF('31'!$B:$B,$D282,'31'!$L:$L)),0,SUMIF('31'!$B:$B,$D282,'31'!$L:$L)))))</f>
        <v/>
      </c>
      <c r="AK282" s="37" t="str">
        <f t="shared" si="14"/>
        <v/>
      </c>
      <c r="AL282" s="33" t="str">
        <f t="shared" si="15"/>
        <v/>
      </c>
    </row>
    <row r="283" spans="1:38" ht="17.399999999999999" hidden="1">
      <c r="A283" s="20">
        <v>65</v>
      </c>
      <c r="C283" s="41" t="str">
        <f>IF(D283="","",VLOOKUP('CUADRO GENERADO'!D283,'BASE DATOS CONDUCTORES'!B:C,2,FALSE))</f>
        <v/>
      </c>
      <c r="D283" s="30" t="str">
        <f>IFERROR(VLOOKUP(A283,'BASE DATOS CONDUCTORES'!$Z$4:$AB$1001,3,FALSE),"")</f>
        <v/>
      </c>
      <c r="E283" s="36" t="str">
        <f>IF(ISNA(VLOOKUP(D283,SALDOS!B:C,2,FALSE)),"",VLOOKUP(D283,SALDOS!B:C,2,FALSE))</f>
        <v/>
      </c>
      <c r="F283" s="36" t="str">
        <f>IF($D283="","",(IF($C283="","",IF(ISNA(SUMIF('1'!$V:$V,$C283,'1'!$AB:$AB)),0,SUMIF('1'!$V:$V,$C283,'1'!$AB:$AB)))-IF($D283="","",IF(ISNA(SUMIF('1'!$B:$B,$D283,'1'!$L:$L)),0,SUMIF('1'!$B:$B,$D283,'1'!$L:$L)))))</f>
        <v/>
      </c>
      <c r="G283" s="36" t="str">
        <f>IF($D283="","",(IF($C283="","",IF(ISNA(SUMIF('2'!$V:$V,$C283,'2'!$AB:$AB)),0,SUMIF('2'!$V:$V,$C283,'2'!$AB:$AB)))-IF($D283="","",IF(ISNA(SUMIF('2'!$B:$B,$D283,'2'!$L:$L)),0,SUMIF('2'!$B:$B,$D283,'2'!$L:$L)))))</f>
        <v/>
      </c>
      <c r="H283" s="36" t="str">
        <f>IF($D283="","",(IF($C283="","",IF(ISNA(SUMIF('3'!$V:$V,$C283,'3'!$AB:$AB)),0,SUMIF('3'!$V:$V,$C283,'3'!$AB:$AB)))-IF($D283="","",IF(ISNA(SUMIF('3'!$B:$B,$D283,'3'!$L:$L)),0,SUMIF('3'!$B:$B,$D283,'3'!$L:$L)))))</f>
        <v/>
      </c>
      <c r="I283" s="36" t="str">
        <f>IF($D283="","",(IF($C283="","",IF(ISNA(SUMIF('4'!$V:$V,$C283,'4'!$AB:$AB)),0,SUMIF('4'!$V:$V,$C283,'4'!$AB:$AB)))-IF($D283="","",IF(ISNA(SUMIF('4'!$B:$B,$D283,'4'!$L:$L)),0,SUMIF('4'!$B:$B,$D283,'4'!$L:$L)))))</f>
        <v/>
      </c>
      <c r="J283" s="36" t="str">
        <f>IF($D283="","",(IF($C283="","",IF(ISNA(SUMIF('5'!$V:$V,$C283,'5'!$AB:$AB)),0,SUMIF('5'!$V:$V,$C283,'5'!$AB:$AB)))-IF($D283="","",IF(ISNA(SUMIF('5'!$B:$B,$D283,'5'!$L:$L)),0,SUMIF('5'!$B:$B,$D283,'5'!$L:$L)))))</f>
        <v/>
      </c>
      <c r="K283" s="36" t="str">
        <f>IF($D283="","",(IF($C283="","",IF(ISNA(SUMIF('6'!$V:$V,$C283,'6'!$AB:$AB)),0,SUMIF('6'!$V:$V,$C283,'6'!$AB:$AB)))-IF($D283="","",IF(ISNA(SUMIF('6'!$B:$B,$D283,'6'!$L:$L)),0,SUMIF('6'!$B:$B,$D283,'6'!$L:$L)))))</f>
        <v/>
      </c>
      <c r="L283" s="36" t="str">
        <f>IF($D283="","",(IF($C283="","",IF(ISNA(SUMIF('7'!$V:$V,$C283,'7'!$AB:$AB)),0,SUMIF('7'!$V:$V,$C283,'7'!$AB:$AB)))-IF($D283="","",IF(ISNA(SUMIF('7'!$B:$B,$D283,'7'!$L:$L)),0,SUMIF('7'!$B:$B,$D283,'7'!$L:$L)))))</f>
        <v/>
      </c>
      <c r="M283" s="36" t="str">
        <f>IF($D283="","",(IF($C283="","",IF(ISNA(SUMIF('8'!$V:$V,$C283,'8'!$AB:$AB)),0,SUMIF('8'!$V:$V,$C283,'8'!$AB:$AB)))-IF($D283="","",IF(ISNA(SUMIF('8'!$B:$B,$D283,'8'!$L:$L)),0,SUMIF('8'!$B:$B,$D283,'8'!$L:$L)))))</f>
        <v/>
      </c>
      <c r="N283" s="36" t="str">
        <f>IF($D283="","",(IF($C283="","",IF(ISNA(SUMIF('9'!$V:$V,$C283,'9'!$AB:$AB)),0,SUMIF('9'!$V:$V,$C283,'9'!$AB:$AB)))-IF($D283="","",IF(ISNA(SUMIF('9'!$B:$B,$D283,'9'!$L:$L)),0,SUMIF('9'!$B:$B,$D283,'9'!$L:$L)))))</f>
        <v/>
      </c>
      <c r="O283" s="36" t="str">
        <f>IF($D283="","",(IF($C283="","",IF(ISNA(SUMIF('10'!$V:$V,$C283,'10'!$AB:$AB)),0,SUMIF('10'!$V:$V,$C283,'10'!$AB:$AB)))-IF($D283="","",IF(ISNA(SUMIF('10'!$B:$B,$D283,'10'!$L:$L)),0,SUMIF('10'!$B:$B,$D283,'10'!$L:$L)))))</f>
        <v/>
      </c>
      <c r="P283" s="36" t="str">
        <f>IF($D283="","",(IF($C283="","",IF(ISNA(SUMIF('11'!$V:$V,$C283,'11'!$AB:$AB)),0,SUMIF('11'!$V:$V,$C283,'11'!$AB:$AB)))-IF($D283="","",IF(ISNA(SUMIF('11'!$B:$B,$D283,'11'!$L:$L)),0,SUMIF('11'!$B:$B,$D283,'11'!$L:$L)))))</f>
        <v/>
      </c>
      <c r="Q283" s="36" t="str">
        <f>IF($D283="","",(IF($C283="","",IF(ISNA(SUMIF('12'!$V:$V,$C283,'12'!$AB:$AB)),0,SUMIF('12'!$V:$V,$C283,'12'!$AB:$AB)))-IF($D283="","",IF(ISNA(SUMIF('12'!$B:$B,$D283,'12'!$L:$L)),0,SUMIF('12'!$B:$B,$D283,'12'!$L:$L)))))</f>
        <v/>
      </c>
      <c r="R283" s="36" t="str">
        <f>IF($D283="","",(IF($C283="","",IF(ISNA(SUMIF('13'!$V:$V,$C283,'13'!$AB:$AB)),0,SUMIF('13'!$V:$V,$C283,'13'!$AB:$AB)))-IF($D283="","",IF(ISNA(SUMIF('13'!$B:$B,$D283,'13'!$L:$L)),0,SUMIF('13'!$B:$B,$D283,'13'!$L:$L)))))</f>
        <v/>
      </c>
      <c r="S283" s="36" t="str">
        <f>IF($D283="","",(IF($C283="","",IF(ISNA(SUMIF('14'!$V:$V,$C283,'14'!$AB:$AB)),0,SUMIF('14'!$V:$V,$C283,'14'!$AB:$AB)))-IF($D283="","",IF(ISNA(SUMIF('14'!$B:$B,$D283,'14'!$L:$L)),0,SUMIF('14'!$B:$B,$D283,'14'!$L:$L)))))</f>
        <v/>
      </c>
      <c r="T283" s="36" t="str">
        <f>IF($D283="","",(IF($C283="","",IF(ISNA(SUMIF('15'!$V:$V,$C283,'15'!$AB:$AB)),0,SUMIF('15'!$V:$V,$C283,'15'!$AB:$AB)))-IF($D283="","",IF(ISNA(SUMIF('15'!$B:$B,$D283,'15'!$L:$L)),0,SUMIF('15'!$B:$B,$D283,'15'!$L:$L)))))</f>
        <v/>
      </c>
      <c r="U283" s="36" t="str">
        <f>IF($D283="","",(IF($C283="","",IF(ISNA(SUMIF('16'!$V:$V,$C283,'16'!$AB:$AB)),0,SUMIF('16'!$V:$V,$C283,'16'!$AB:$AB)))-IF($D283="","",IF(ISNA(SUMIF('16'!$B:$B,$D283,'16'!$L:$L)),0,SUMIF('16'!$B:$B,$D283,'16'!$L:$L)))))</f>
        <v/>
      </c>
      <c r="V283" s="36" t="str">
        <f>IF($D283="","",(IF($C283="","",IF(ISNA(SUMIF('17'!$V:$V,$C283,'17'!$AB:$AB)),0,SUMIF('17'!$V:$V,$C283,'17'!$AB:$AB)))-IF($D283="","",IF(ISNA(SUMIF('17'!$B:$B,$D283,'17'!$L:$L)),0,SUMIF('17'!$B:$B,$D283,'17'!$L:$L)))))</f>
        <v/>
      </c>
      <c r="W283" s="36" t="str">
        <f>IF($D283="","",(IF($C283="","",IF(ISNA(SUMIF('18'!$V:$V,$C283,'18'!$AB:$AB)),0,SUMIF('18'!$V:$V,$C283,'18'!$AB:$AB)))-IF($D283="","",IF(ISNA(SUMIF('18'!$B:$B,$D283,'18'!$L:$L)),0,SUMIF('18'!$B:$B,$D283,'18'!$L:$L)))))</f>
        <v/>
      </c>
      <c r="X283" s="36" t="str">
        <f>IF($D283="","",(IF($C283="","",IF(ISNA(SUMIF('19'!$V:$V,$C283,'19'!$AB:$AB)),0,SUMIF('19'!$V:$V,$C283,'19'!$AB:$AB)))-IF($D283="","",IF(ISNA(SUMIF('19'!$B:$B,$D283,'19'!$L:$L)),0,SUMIF('19'!$B:$B,$D283,'19'!$L:$L)))))</f>
        <v/>
      </c>
      <c r="Y283" s="36" t="str">
        <f>IF($D283="","",(IF($C283="","",IF(ISNA(SUMIF('20'!$V:$V,$C283,'20'!$AB:$AB)),0,SUMIF('20'!$V:$V,$C283,'20'!$AB:$AB)))-IF($D283="","",IF(ISNA(SUMIF('20'!$B:$B,$D283,'20'!$L:$L)),0,SUMIF('20'!$B:$B,$D283,'20'!$L:$L)))))</f>
        <v/>
      </c>
      <c r="Z283" s="36" t="str">
        <f>IF($D283="","",(IF($C283="","",IF(ISNA(SUMIF('21'!$V:$V,$C283,'21'!$AB:$AB)),0,SUMIF('21'!$V:$V,$C283,'21'!$AB:$AB)))-IF($D283="","",IF(ISNA(SUMIF('21'!$B:$B,$D283,'21'!$L:$L)),0,SUMIF('21'!$B:$B,$D283,'21'!$L:$L)))))</f>
        <v/>
      </c>
      <c r="AA283" s="36" t="str">
        <f>IF($D283="","",(IF($C283="","",IF(ISNA(SUMIF('22'!$V:$V,$C283,'22'!$AB:$AB)),0,SUMIF('22'!$V:$V,$C283,'22'!$AB:$AB)))-IF($D283="","",IF(ISNA(SUMIF('22'!$B:$B,$D283,'22'!$L:$L)),0,SUMIF('22'!$B:$B,$D283,'22'!$L:$L)))))</f>
        <v/>
      </c>
      <c r="AB283" s="36" t="str">
        <f>IF($D283="","",(IF($C283="","",IF(ISNA(SUMIF('23'!$V:$V,$C283,'23'!$AB:$AB)),0,SUMIF('23'!$V:$V,$C283,'23'!$AB:$AB)))-IF($D283="","",IF(ISNA(SUMIF('23'!$B:$B,$D283,'23'!$L:$L)),0,SUMIF('23'!$B:$B,$D283,'23'!$L:$L)))))</f>
        <v/>
      </c>
      <c r="AC283" s="36" t="str">
        <f>IF($D283="","",(IF($C283="","",IF(ISNA(SUMIF('24'!$V:$V,$C283,'24'!$AB:$AB)),0,SUMIF('24'!$V:$V,$C283,'24'!$AB:$AB)))-IF($D283="","",IF(ISNA(SUMIF('24'!$B:$B,$D283,'24'!$L:$L)),0,SUMIF('24'!$B:$B,$D283,'24'!$L:$L)))))</f>
        <v/>
      </c>
      <c r="AD283" s="36" t="str">
        <f>IF($D283="","",(IF($C283="","",IF(ISNA(SUMIF('25'!$V:$V,$C283,'25'!$AB:$AB)),0,SUMIF('25'!$V:$V,$C283,'25'!$AB:$AB)))-IF($D283="","",IF(ISNA(SUMIF('25'!$B:$B,$D283,'25'!$L:$L)),0,SUMIF('25'!$B:$B,$D283,'25'!$L:$L)))))</f>
        <v/>
      </c>
      <c r="AE283" s="36" t="str">
        <f>IF($D283="","",(IF($C283="","",IF(ISNA(SUMIF('26'!$V:$V,$C283,'26'!$AB:$AB)),0,SUMIF('26'!$V:$V,$C283,'26'!$AB:$AB)))-IF($D283="","",IF(ISNA(SUMIF('26'!$B:$B,$D283,'26'!$L:$L)),0,SUMIF('26'!$B:$B,$D283,'26'!$L:$L)))))</f>
        <v/>
      </c>
      <c r="AF283" s="36" t="str">
        <f>IF($D283="","",(IF($C283="","",IF(ISNA(SUMIF('27'!$V:$V,$C283,'27'!$AB:$AB)),0,SUMIF('27'!$V:$V,$C283,'27'!$AB:$AB)))-IF($D283="","",IF(ISNA(SUMIF('27'!$B:$B,$D283,'27'!$L:$L)),0,SUMIF('27'!$B:$B,$D283,'27'!$L:$L)))))</f>
        <v/>
      </c>
      <c r="AG283" s="36" t="str">
        <f>IF($D283="","",(IF($C283="","",IF(ISNA(SUMIF('28'!$V:$V,$C283,'28'!$AB:$AB)),0,SUMIF('28'!$V:$V,$C283,'28'!$AB:$AB)))-IF($D283="","",IF(ISNA(SUMIF('28'!$B:$B,$D283,'28'!$L:$L)),0,SUMIF('28'!$B:$B,$D283,'28'!$L:$L)))))</f>
        <v/>
      </c>
      <c r="AH283" s="36" t="str">
        <f>IF($D283="","",(IF($C283="","",IF(ISNA(SUMIF('29'!$V:$V,$C283,'29'!$AB:$AB)),0,SUMIF('29'!$V:$V,$C283,'29'!$AB:$AB)))-IF($D283="","",IF(ISNA(SUMIF('29'!$B:$B,$D283,'29'!$L:$L)),0,SUMIF('29'!$B:$B,$D283,'29'!$L:$L)))))</f>
        <v/>
      </c>
      <c r="AI283" s="36" t="str">
        <f>IF($D283="","",(IF($C283="","",IF(ISNA(SUMIF('30'!$V:$V,$C283,'30'!$AB:$AB)),0,SUMIF('30'!$V:$V,$C283,'30'!$AB:$AB)))-IF($D283="","",IF(ISNA(SUMIF('30'!$B:$B,$D283,'30'!$L:$L)),0,SUMIF('30'!$B:$B,$D283,'30'!$L:$L)))))</f>
        <v/>
      </c>
      <c r="AJ283" s="36" t="str">
        <f>IF($D283="","",(IF($C283="","",IF(ISNA(SUMIF('31'!$V:$V,$C283,'31'!$AB:$AB)),0,SUMIF('31'!$V:$V,$C283,'31'!$AB:$AB)))-IF($D283="","",IF(ISNA(SUMIF('31'!$B:$B,$D283,'31'!$L:$L)),0,SUMIF('31'!$B:$B,$D283,'31'!$L:$L)))))</f>
        <v/>
      </c>
      <c r="AK283" s="37" t="str">
        <f t="shared" si="14"/>
        <v/>
      </c>
      <c r="AL283" s="33" t="str">
        <f t="shared" si="15"/>
        <v/>
      </c>
    </row>
    <row r="284" spans="1:38" ht="17.399999999999999" hidden="1">
      <c r="A284" s="20">
        <v>66</v>
      </c>
      <c r="C284" s="41" t="str">
        <f>IF(D284="","",VLOOKUP('CUADRO GENERADO'!D284,'BASE DATOS CONDUCTORES'!B:C,2,FALSE))</f>
        <v/>
      </c>
      <c r="D284" s="30" t="str">
        <f>IFERROR(VLOOKUP(A284,'BASE DATOS CONDUCTORES'!$Z$4:$AB$1001,3,FALSE),"")</f>
        <v/>
      </c>
      <c r="E284" s="36" t="str">
        <f>IF(ISNA(VLOOKUP(D284,SALDOS!B:C,2,FALSE)),"",VLOOKUP(D284,SALDOS!B:C,2,FALSE))</f>
        <v/>
      </c>
      <c r="F284" s="36" t="str">
        <f>IF($D284="","",(IF($C284="","",IF(ISNA(SUMIF('1'!$V:$V,$C284,'1'!$AB:$AB)),0,SUMIF('1'!$V:$V,$C284,'1'!$AB:$AB)))-IF($D284="","",IF(ISNA(SUMIF('1'!$B:$B,$D284,'1'!$L:$L)),0,SUMIF('1'!$B:$B,$D284,'1'!$L:$L)))))</f>
        <v/>
      </c>
      <c r="G284" s="36" t="str">
        <f>IF($D284="","",(IF($C284="","",IF(ISNA(SUMIF('2'!$V:$V,$C284,'2'!$AB:$AB)),0,SUMIF('2'!$V:$V,$C284,'2'!$AB:$AB)))-IF($D284="","",IF(ISNA(SUMIF('2'!$B:$B,$D284,'2'!$L:$L)),0,SUMIF('2'!$B:$B,$D284,'2'!$L:$L)))))</f>
        <v/>
      </c>
      <c r="H284" s="36" t="str">
        <f>IF($D284="","",(IF($C284="","",IF(ISNA(SUMIF('3'!$V:$V,$C284,'3'!$AB:$AB)),0,SUMIF('3'!$V:$V,$C284,'3'!$AB:$AB)))-IF($D284="","",IF(ISNA(SUMIF('3'!$B:$B,$D284,'3'!$L:$L)),0,SUMIF('3'!$B:$B,$D284,'3'!$L:$L)))))</f>
        <v/>
      </c>
      <c r="I284" s="36" t="str">
        <f>IF($D284="","",(IF($C284="","",IF(ISNA(SUMIF('4'!$V:$V,$C284,'4'!$AB:$AB)),0,SUMIF('4'!$V:$V,$C284,'4'!$AB:$AB)))-IF($D284="","",IF(ISNA(SUMIF('4'!$B:$B,$D284,'4'!$L:$L)),0,SUMIF('4'!$B:$B,$D284,'4'!$L:$L)))))</f>
        <v/>
      </c>
      <c r="J284" s="36" t="str">
        <f>IF($D284="","",(IF($C284="","",IF(ISNA(SUMIF('5'!$V:$V,$C284,'5'!$AB:$AB)),0,SUMIF('5'!$V:$V,$C284,'5'!$AB:$AB)))-IF($D284="","",IF(ISNA(SUMIF('5'!$B:$B,$D284,'5'!$L:$L)),0,SUMIF('5'!$B:$B,$D284,'5'!$L:$L)))))</f>
        <v/>
      </c>
      <c r="K284" s="36" t="str">
        <f>IF($D284="","",(IF($C284="","",IF(ISNA(SUMIF('6'!$V:$V,$C284,'6'!$AB:$AB)),0,SUMIF('6'!$V:$V,$C284,'6'!$AB:$AB)))-IF($D284="","",IF(ISNA(SUMIF('6'!$B:$B,$D284,'6'!$L:$L)),0,SUMIF('6'!$B:$B,$D284,'6'!$L:$L)))))</f>
        <v/>
      </c>
      <c r="L284" s="36" t="str">
        <f>IF($D284="","",(IF($C284="","",IF(ISNA(SUMIF('7'!$V:$V,$C284,'7'!$AB:$AB)),0,SUMIF('7'!$V:$V,$C284,'7'!$AB:$AB)))-IF($D284="","",IF(ISNA(SUMIF('7'!$B:$B,$D284,'7'!$L:$L)),0,SUMIF('7'!$B:$B,$D284,'7'!$L:$L)))))</f>
        <v/>
      </c>
      <c r="M284" s="36" t="str">
        <f>IF($D284="","",(IF($C284="","",IF(ISNA(SUMIF('8'!$V:$V,$C284,'8'!$AB:$AB)),0,SUMIF('8'!$V:$V,$C284,'8'!$AB:$AB)))-IF($D284="","",IF(ISNA(SUMIF('8'!$B:$B,$D284,'8'!$L:$L)),0,SUMIF('8'!$B:$B,$D284,'8'!$L:$L)))))</f>
        <v/>
      </c>
      <c r="N284" s="36" t="str">
        <f>IF($D284="","",(IF($C284="","",IF(ISNA(SUMIF('9'!$V:$V,$C284,'9'!$AB:$AB)),0,SUMIF('9'!$V:$V,$C284,'9'!$AB:$AB)))-IF($D284="","",IF(ISNA(SUMIF('9'!$B:$B,$D284,'9'!$L:$L)),0,SUMIF('9'!$B:$B,$D284,'9'!$L:$L)))))</f>
        <v/>
      </c>
      <c r="O284" s="36" t="str">
        <f>IF($D284="","",(IF($C284="","",IF(ISNA(SUMIF('10'!$V:$V,$C284,'10'!$AB:$AB)),0,SUMIF('10'!$V:$V,$C284,'10'!$AB:$AB)))-IF($D284="","",IF(ISNA(SUMIF('10'!$B:$B,$D284,'10'!$L:$L)),0,SUMIF('10'!$B:$B,$D284,'10'!$L:$L)))))</f>
        <v/>
      </c>
      <c r="P284" s="36" t="str">
        <f>IF($D284="","",(IF($C284="","",IF(ISNA(SUMIF('11'!$V:$V,$C284,'11'!$AB:$AB)),0,SUMIF('11'!$V:$V,$C284,'11'!$AB:$AB)))-IF($D284="","",IF(ISNA(SUMIF('11'!$B:$B,$D284,'11'!$L:$L)),0,SUMIF('11'!$B:$B,$D284,'11'!$L:$L)))))</f>
        <v/>
      </c>
      <c r="Q284" s="36" t="str">
        <f>IF($D284="","",(IF($C284="","",IF(ISNA(SUMIF('12'!$V:$V,$C284,'12'!$AB:$AB)),0,SUMIF('12'!$V:$V,$C284,'12'!$AB:$AB)))-IF($D284="","",IF(ISNA(SUMIF('12'!$B:$B,$D284,'12'!$L:$L)),0,SUMIF('12'!$B:$B,$D284,'12'!$L:$L)))))</f>
        <v/>
      </c>
      <c r="R284" s="36" t="str">
        <f>IF($D284="","",(IF($C284="","",IF(ISNA(SUMIF('13'!$V:$V,$C284,'13'!$AB:$AB)),0,SUMIF('13'!$V:$V,$C284,'13'!$AB:$AB)))-IF($D284="","",IF(ISNA(SUMIF('13'!$B:$B,$D284,'13'!$L:$L)),0,SUMIF('13'!$B:$B,$D284,'13'!$L:$L)))))</f>
        <v/>
      </c>
      <c r="S284" s="36" t="str">
        <f>IF($D284="","",(IF($C284="","",IF(ISNA(SUMIF('14'!$V:$V,$C284,'14'!$AB:$AB)),0,SUMIF('14'!$V:$V,$C284,'14'!$AB:$AB)))-IF($D284="","",IF(ISNA(SUMIF('14'!$B:$B,$D284,'14'!$L:$L)),0,SUMIF('14'!$B:$B,$D284,'14'!$L:$L)))))</f>
        <v/>
      </c>
      <c r="T284" s="36" t="str">
        <f>IF($D284="","",(IF($C284="","",IF(ISNA(SUMIF('15'!$V:$V,$C284,'15'!$AB:$AB)),0,SUMIF('15'!$V:$V,$C284,'15'!$AB:$AB)))-IF($D284="","",IF(ISNA(SUMIF('15'!$B:$B,$D284,'15'!$L:$L)),0,SUMIF('15'!$B:$B,$D284,'15'!$L:$L)))))</f>
        <v/>
      </c>
      <c r="U284" s="36" t="str">
        <f>IF($D284="","",(IF($C284="","",IF(ISNA(SUMIF('16'!$V:$V,$C284,'16'!$AB:$AB)),0,SUMIF('16'!$V:$V,$C284,'16'!$AB:$AB)))-IF($D284="","",IF(ISNA(SUMIF('16'!$B:$B,$D284,'16'!$L:$L)),0,SUMIF('16'!$B:$B,$D284,'16'!$L:$L)))))</f>
        <v/>
      </c>
      <c r="V284" s="36" t="str">
        <f>IF($D284="","",(IF($C284="","",IF(ISNA(SUMIF('17'!$V:$V,$C284,'17'!$AB:$AB)),0,SUMIF('17'!$V:$V,$C284,'17'!$AB:$AB)))-IF($D284="","",IF(ISNA(SUMIF('17'!$B:$B,$D284,'17'!$L:$L)),0,SUMIF('17'!$B:$B,$D284,'17'!$L:$L)))))</f>
        <v/>
      </c>
      <c r="W284" s="36" t="str">
        <f>IF($D284="","",(IF($C284="","",IF(ISNA(SUMIF('18'!$V:$V,$C284,'18'!$AB:$AB)),0,SUMIF('18'!$V:$V,$C284,'18'!$AB:$AB)))-IF($D284="","",IF(ISNA(SUMIF('18'!$B:$B,$D284,'18'!$L:$L)),0,SUMIF('18'!$B:$B,$D284,'18'!$L:$L)))))</f>
        <v/>
      </c>
      <c r="X284" s="36" t="str">
        <f>IF($D284="","",(IF($C284="","",IF(ISNA(SUMIF('19'!$V:$V,$C284,'19'!$AB:$AB)),0,SUMIF('19'!$V:$V,$C284,'19'!$AB:$AB)))-IF($D284="","",IF(ISNA(SUMIF('19'!$B:$B,$D284,'19'!$L:$L)),0,SUMIF('19'!$B:$B,$D284,'19'!$L:$L)))))</f>
        <v/>
      </c>
      <c r="Y284" s="36" t="str">
        <f>IF($D284="","",(IF($C284="","",IF(ISNA(SUMIF('20'!$V:$V,$C284,'20'!$AB:$AB)),0,SUMIF('20'!$V:$V,$C284,'20'!$AB:$AB)))-IF($D284="","",IF(ISNA(SUMIF('20'!$B:$B,$D284,'20'!$L:$L)),0,SUMIF('20'!$B:$B,$D284,'20'!$L:$L)))))</f>
        <v/>
      </c>
      <c r="Z284" s="36" t="str">
        <f>IF($D284="","",(IF($C284="","",IF(ISNA(SUMIF('21'!$V:$V,$C284,'21'!$AB:$AB)),0,SUMIF('21'!$V:$V,$C284,'21'!$AB:$AB)))-IF($D284="","",IF(ISNA(SUMIF('21'!$B:$B,$D284,'21'!$L:$L)),0,SUMIF('21'!$B:$B,$D284,'21'!$L:$L)))))</f>
        <v/>
      </c>
      <c r="AA284" s="36" t="str">
        <f>IF($D284="","",(IF($C284="","",IF(ISNA(SUMIF('22'!$V:$V,$C284,'22'!$AB:$AB)),0,SUMIF('22'!$V:$V,$C284,'22'!$AB:$AB)))-IF($D284="","",IF(ISNA(SUMIF('22'!$B:$B,$D284,'22'!$L:$L)),0,SUMIF('22'!$B:$B,$D284,'22'!$L:$L)))))</f>
        <v/>
      </c>
      <c r="AB284" s="36" t="str">
        <f>IF($D284="","",(IF($C284="","",IF(ISNA(SUMIF('23'!$V:$V,$C284,'23'!$AB:$AB)),0,SUMIF('23'!$V:$V,$C284,'23'!$AB:$AB)))-IF($D284="","",IF(ISNA(SUMIF('23'!$B:$B,$D284,'23'!$L:$L)),0,SUMIF('23'!$B:$B,$D284,'23'!$L:$L)))))</f>
        <v/>
      </c>
      <c r="AC284" s="36" t="str">
        <f>IF($D284="","",(IF($C284="","",IF(ISNA(SUMIF('24'!$V:$V,$C284,'24'!$AB:$AB)),0,SUMIF('24'!$V:$V,$C284,'24'!$AB:$AB)))-IF($D284="","",IF(ISNA(SUMIF('24'!$B:$B,$D284,'24'!$L:$L)),0,SUMIF('24'!$B:$B,$D284,'24'!$L:$L)))))</f>
        <v/>
      </c>
      <c r="AD284" s="36" t="str">
        <f>IF($D284="","",(IF($C284="","",IF(ISNA(SUMIF('25'!$V:$V,$C284,'25'!$AB:$AB)),0,SUMIF('25'!$V:$V,$C284,'25'!$AB:$AB)))-IF($D284="","",IF(ISNA(SUMIF('25'!$B:$B,$D284,'25'!$L:$L)),0,SUMIF('25'!$B:$B,$D284,'25'!$L:$L)))))</f>
        <v/>
      </c>
      <c r="AE284" s="36" t="str">
        <f>IF($D284="","",(IF($C284="","",IF(ISNA(SUMIF('26'!$V:$V,$C284,'26'!$AB:$AB)),0,SUMIF('26'!$V:$V,$C284,'26'!$AB:$AB)))-IF($D284="","",IF(ISNA(SUMIF('26'!$B:$B,$D284,'26'!$L:$L)),0,SUMIF('26'!$B:$B,$D284,'26'!$L:$L)))))</f>
        <v/>
      </c>
      <c r="AF284" s="36" t="str">
        <f>IF($D284="","",(IF($C284="","",IF(ISNA(SUMIF('27'!$V:$V,$C284,'27'!$AB:$AB)),0,SUMIF('27'!$V:$V,$C284,'27'!$AB:$AB)))-IF($D284="","",IF(ISNA(SUMIF('27'!$B:$B,$D284,'27'!$L:$L)),0,SUMIF('27'!$B:$B,$D284,'27'!$L:$L)))))</f>
        <v/>
      </c>
      <c r="AG284" s="36" t="str">
        <f>IF($D284="","",(IF($C284="","",IF(ISNA(SUMIF('28'!$V:$V,$C284,'28'!$AB:$AB)),0,SUMIF('28'!$V:$V,$C284,'28'!$AB:$AB)))-IF($D284="","",IF(ISNA(SUMIF('28'!$B:$B,$D284,'28'!$L:$L)),0,SUMIF('28'!$B:$B,$D284,'28'!$L:$L)))))</f>
        <v/>
      </c>
      <c r="AH284" s="36" t="str">
        <f>IF($D284="","",(IF($C284="","",IF(ISNA(SUMIF('29'!$V:$V,$C284,'29'!$AB:$AB)),0,SUMIF('29'!$V:$V,$C284,'29'!$AB:$AB)))-IF($D284="","",IF(ISNA(SUMIF('29'!$B:$B,$D284,'29'!$L:$L)),0,SUMIF('29'!$B:$B,$D284,'29'!$L:$L)))))</f>
        <v/>
      </c>
      <c r="AI284" s="36" t="str">
        <f>IF($D284="","",(IF($C284="","",IF(ISNA(SUMIF('30'!$V:$V,$C284,'30'!$AB:$AB)),0,SUMIF('30'!$V:$V,$C284,'30'!$AB:$AB)))-IF($D284="","",IF(ISNA(SUMIF('30'!$B:$B,$D284,'30'!$L:$L)),0,SUMIF('30'!$B:$B,$D284,'30'!$L:$L)))))</f>
        <v/>
      </c>
      <c r="AJ284" s="36" t="str">
        <f>IF($D284="","",(IF($C284="","",IF(ISNA(SUMIF('31'!$V:$V,$C284,'31'!$AB:$AB)),0,SUMIF('31'!$V:$V,$C284,'31'!$AB:$AB)))-IF($D284="","",IF(ISNA(SUMIF('31'!$B:$B,$D284,'31'!$L:$L)),0,SUMIF('31'!$B:$B,$D284,'31'!$L:$L)))))</f>
        <v/>
      </c>
      <c r="AK284" s="37" t="str">
        <f t="shared" ref="AK284:AK318" si="16">IF(D284="","",SUM(E284:AJ284))</f>
        <v/>
      </c>
      <c r="AL284" s="33" t="str">
        <f t="shared" ref="AL284:AL318" si="17">IF(D284="","",D284)</f>
        <v/>
      </c>
    </row>
    <row r="285" spans="1:38" ht="17.399999999999999" hidden="1">
      <c r="A285" s="20">
        <v>67</v>
      </c>
      <c r="C285" s="41" t="str">
        <f>IF(D285="","",VLOOKUP('CUADRO GENERADO'!D285,'BASE DATOS CONDUCTORES'!B:C,2,FALSE))</f>
        <v/>
      </c>
      <c r="D285" s="30" t="str">
        <f>IFERROR(VLOOKUP(A285,'BASE DATOS CONDUCTORES'!$Z$4:$AB$1001,3,FALSE),"")</f>
        <v/>
      </c>
      <c r="E285" s="36" t="str">
        <f>IF(ISNA(VLOOKUP(D285,SALDOS!B:C,2,FALSE)),"",VLOOKUP(D285,SALDOS!B:C,2,FALSE))</f>
        <v/>
      </c>
      <c r="F285" s="36" t="str">
        <f>IF($D285="","",(IF($C285="","",IF(ISNA(SUMIF('1'!$V:$V,$C285,'1'!$AB:$AB)),0,SUMIF('1'!$V:$V,$C285,'1'!$AB:$AB)))-IF($D285="","",IF(ISNA(SUMIF('1'!$B:$B,$D285,'1'!$L:$L)),0,SUMIF('1'!$B:$B,$D285,'1'!$L:$L)))))</f>
        <v/>
      </c>
      <c r="G285" s="36" t="str">
        <f>IF($D285="","",(IF($C285="","",IF(ISNA(SUMIF('2'!$V:$V,$C285,'2'!$AB:$AB)),0,SUMIF('2'!$V:$V,$C285,'2'!$AB:$AB)))-IF($D285="","",IF(ISNA(SUMIF('2'!$B:$B,$D285,'2'!$L:$L)),0,SUMIF('2'!$B:$B,$D285,'2'!$L:$L)))))</f>
        <v/>
      </c>
      <c r="H285" s="36" t="str">
        <f>IF($D285="","",(IF($C285="","",IF(ISNA(SUMIF('3'!$V:$V,$C285,'3'!$AB:$AB)),0,SUMIF('3'!$V:$V,$C285,'3'!$AB:$AB)))-IF($D285="","",IF(ISNA(SUMIF('3'!$B:$B,$D285,'3'!$L:$L)),0,SUMIF('3'!$B:$B,$D285,'3'!$L:$L)))))</f>
        <v/>
      </c>
      <c r="I285" s="36" t="str">
        <f>IF($D285="","",(IF($C285="","",IF(ISNA(SUMIF('4'!$V:$V,$C285,'4'!$AB:$AB)),0,SUMIF('4'!$V:$V,$C285,'4'!$AB:$AB)))-IF($D285="","",IF(ISNA(SUMIF('4'!$B:$B,$D285,'4'!$L:$L)),0,SUMIF('4'!$B:$B,$D285,'4'!$L:$L)))))</f>
        <v/>
      </c>
      <c r="J285" s="36" t="str">
        <f>IF($D285="","",(IF($C285="","",IF(ISNA(SUMIF('5'!$V:$V,$C285,'5'!$AB:$AB)),0,SUMIF('5'!$V:$V,$C285,'5'!$AB:$AB)))-IF($D285="","",IF(ISNA(SUMIF('5'!$B:$B,$D285,'5'!$L:$L)),0,SUMIF('5'!$B:$B,$D285,'5'!$L:$L)))))</f>
        <v/>
      </c>
      <c r="K285" s="36" t="str">
        <f>IF($D285="","",(IF($C285="","",IF(ISNA(SUMIF('6'!$V:$V,$C285,'6'!$AB:$AB)),0,SUMIF('6'!$V:$V,$C285,'6'!$AB:$AB)))-IF($D285="","",IF(ISNA(SUMIF('6'!$B:$B,$D285,'6'!$L:$L)),0,SUMIF('6'!$B:$B,$D285,'6'!$L:$L)))))</f>
        <v/>
      </c>
      <c r="L285" s="36" t="str">
        <f>IF($D285="","",(IF($C285="","",IF(ISNA(SUMIF('7'!$V:$V,$C285,'7'!$AB:$AB)),0,SUMIF('7'!$V:$V,$C285,'7'!$AB:$AB)))-IF($D285="","",IF(ISNA(SUMIF('7'!$B:$B,$D285,'7'!$L:$L)),0,SUMIF('7'!$B:$B,$D285,'7'!$L:$L)))))</f>
        <v/>
      </c>
      <c r="M285" s="36" t="str">
        <f>IF($D285="","",(IF($C285="","",IF(ISNA(SUMIF('8'!$V:$V,$C285,'8'!$AB:$AB)),0,SUMIF('8'!$V:$V,$C285,'8'!$AB:$AB)))-IF($D285="","",IF(ISNA(SUMIF('8'!$B:$B,$D285,'8'!$L:$L)),0,SUMIF('8'!$B:$B,$D285,'8'!$L:$L)))))</f>
        <v/>
      </c>
      <c r="N285" s="36" t="str">
        <f>IF($D285="","",(IF($C285="","",IF(ISNA(SUMIF('9'!$V:$V,$C285,'9'!$AB:$AB)),0,SUMIF('9'!$V:$V,$C285,'9'!$AB:$AB)))-IF($D285="","",IF(ISNA(SUMIF('9'!$B:$B,$D285,'9'!$L:$L)),0,SUMIF('9'!$B:$B,$D285,'9'!$L:$L)))))</f>
        <v/>
      </c>
      <c r="O285" s="36" t="str">
        <f>IF($D285="","",(IF($C285="","",IF(ISNA(SUMIF('10'!$V:$V,$C285,'10'!$AB:$AB)),0,SUMIF('10'!$V:$V,$C285,'10'!$AB:$AB)))-IF($D285="","",IF(ISNA(SUMIF('10'!$B:$B,$D285,'10'!$L:$L)),0,SUMIF('10'!$B:$B,$D285,'10'!$L:$L)))))</f>
        <v/>
      </c>
      <c r="P285" s="36" t="str">
        <f>IF($D285="","",(IF($C285="","",IF(ISNA(SUMIF('11'!$V:$V,$C285,'11'!$AB:$AB)),0,SUMIF('11'!$V:$V,$C285,'11'!$AB:$AB)))-IF($D285="","",IF(ISNA(SUMIF('11'!$B:$B,$D285,'11'!$L:$L)),0,SUMIF('11'!$B:$B,$D285,'11'!$L:$L)))))</f>
        <v/>
      </c>
      <c r="Q285" s="36" t="str">
        <f>IF($D285="","",(IF($C285="","",IF(ISNA(SUMIF('12'!$V:$V,$C285,'12'!$AB:$AB)),0,SUMIF('12'!$V:$V,$C285,'12'!$AB:$AB)))-IF($D285="","",IF(ISNA(SUMIF('12'!$B:$B,$D285,'12'!$L:$L)),0,SUMIF('12'!$B:$B,$D285,'12'!$L:$L)))))</f>
        <v/>
      </c>
      <c r="R285" s="36" t="str">
        <f>IF($D285="","",(IF($C285="","",IF(ISNA(SUMIF('13'!$V:$V,$C285,'13'!$AB:$AB)),0,SUMIF('13'!$V:$V,$C285,'13'!$AB:$AB)))-IF($D285="","",IF(ISNA(SUMIF('13'!$B:$B,$D285,'13'!$L:$L)),0,SUMIF('13'!$B:$B,$D285,'13'!$L:$L)))))</f>
        <v/>
      </c>
      <c r="S285" s="36" t="str">
        <f>IF($D285="","",(IF($C285="","",IF(ISNA(SUMIF('14'!$V:$V,$C285,'14'!$AB:$AB)),0,SUMIF('14'!$V:$V,$C285,'14'!$AB:$AB)))-IF($D285="","",IF(ISNA(SUMIF('14'!$B:$B,$D285,'14'!$L:$L)),0,SUMIF('14'!$B:$B,$D285,'14'!$L:$L)))))</f>
        <v/>
      </c>
      <c r="T285" s="36" t="str">
        <f>IF($D285="","",(IF($C285="","",IF(ISNA(SUMIF('15'!$V:$V,$C285,'15'!$AB:$AB)),0,SUMIF('15'!$V:$V,$C285,'15'!$AB:$AB)))-IF($D285="","",IF(ISNA(SUMIF('15'!$B:$B,$D285,'15'!$L:$L)),0,SUMIF('15'!$B:$B,$D285,'15'!$L:$L)))))</f>
        <v/>
      </c>
      <c r="U285" s="36" t="str">
        <f>IF($D285="","",(IF($C285="","",IF(ISNA(SUMIF('16'!$V:$V,$C285,'16'!$AB:$AB)),0,SUMIF('16'!$V:$V,$C285,'16'!$AB:$AB)))-IF($D285="","",IF(ISNA(SUMIF('16'!$B:$B,$D285,'16'!$L:$L)),0,SUMIF('16'!$B:$B,$D285,'16'!$L:$L)))))</f>
        <v/>
      </c>
      <c r="V285" s="36" t="str">
        <f>IF($D285="","",(IF($C285="","",IF(ISNA(SUMIF('17'!$V:$V,$C285,'17'!$AB:$AB)),0,SUMIF('17'!$V:$V,$C285,'17'!$AB:$AB)))-IF($D285="","",IF(ISNA(SUMIF('17'!$B:$B,$D285,'17'!$L:$L)),0,SUMIF('17'!$B:$B,$D285,'17'!$L:$L)))))</f>
        <v/>
      </c>
      <c r="W285" s="36" t="str">
        <f>IF($D285="","",(IF($C285="","",IF(ISNA(SUMIF('18'!$V:$V,$C285,'18'!$AB:$AB)),0,SUMIF('18'!$V:$V,$C285,'18'!$AB:$AB)))-IF($D285="","",IF(ISNA(SUMIF('18'!$B:$B,$D285,'18'!$L:$L)),0,SUMIF('18'!$B:$B,$D285,'18'!$L:$L)))))</f>
        <v/>
      </c>
      <c r="X285" s="36" t="str">
        <f>IF($D285="","",(IF($C285="","",IF(ISNA(SUMIF('19'!$V:$V,$C285,'19'!$AB:$AB)),0,SUMIF('19'!$V:$V,$C285,'19'!$AB:$AB)))-IF($D285="","",IF(ISNA(SUMIF('19'!$B:$B,$D285,'19'!$L:$L)),0,SUMIF('19'!$B:$B,$D285,'19'!$L:$L)))))</f>
        <v/>
      </c>
      <c r="Y285" s="36" t="str">
        <f>IF($D285="","",(IF($C285="","",IF(ISNA(SUMIF('20'!$V:$V,$C285,'20'!$AB:$AB)),0,SUMIF('20'!$V:$V,$C285,'20'!$AB:$AB)))-IF($D285="","",IF(ISNA(SUMIF('20'!$B:$B,$D285,'20'!$L:$L)),0,SUMIF('20'!$B:$B,$D285,'20'!$L:$L)))))</f>
        <v/>
      </c>
      <c r="Z285" s="36" t="str">
        <f>IF($D285="","",(IF($C285="","",IF(ISNA(SUMIF('21'!$V:$V,$C285,'21'!$AB:$AB)),0,SUMIF('21'!$V:$V,$C285,'21'!$AB:$AB)))-IF($D285="","",IF(ISNA(SUMIF('21'!$B:$B,$D285,'21'!$L:$L)),0,SUMIF('21'!$B:$B,$D285,'21'!$L:$L)))))</f>
        <v/>
      </c>
      <c r="AA285" s="36" t="str">
        <f>IF($D285="","",(IF($C285="","",IF(ISNA(SUMIF('22'!$V:$V,$C285,'22'!$AB:$AB)),0,SUMIF('22'!$V:$V,$C285,'22'!$AB:$AB)))-IF($D285="","",IF(ISNA(SUMIF('22'!$B:$B,$D285,'22'!$L:$L)),0,SUMIF('22'!$B:$B,$D285,'22'!$L:$L)))))</f>
        <v/>
      </c>
      <c r="AB285" s="36" t="str">
        <f>IF($D285="","",(IF($C285="","",IF(ISNA(SUMIF('23'!$V:$V,$C285,'23'!$AB:$AB)),0,SUMIF('23'!$V:$V,$C285,'23'!$AB:$AB)))-IF($D285="","",IF(ISNA(SUMIF('23'!$B:$B,$D285,'23'!$L:$L)),0,SUMIF('23'!$B:$B,$D285,'23'!$L:$L)))))</f>
        <v/>
      </c>
      <c r="AC285" s="36" t="str">
        <f>IF($D285="","",(IF($C285="","",IF(ISNA(SUMIF('24'!$V:$V,$C285,'24'!$AB:$AB)),0,SUMIF('24'!$V:$V,$C285,'24'!$AB:$AB)))-IF($D285="","",IF(ISNA(SUMIF('24'!$B:$B,$D285,'24'!$L:$L)),0,SUMIF('24'!$B:$B,$D285,'24'!$L:$L)))))</f>
        <v/>
      </c>
      <c r="AD285" s="36" t="str">
        <f>IF($D285="","",(IF($C285="","",IF(ISNA(SUMIF('25'!$V:$V,$C285,'25'!$AB:$AB)),0,SUMIF('25'!$V:$V,$C285,'25'!$AB:$AB)))-IF($D285="","",IF(ISNA(SUMIF('25'!$B:$B,$D285,'25'!$L:$L)),0,SUMIF('25'!$B:$B,$D285,'25'!$L:$L)))))</f>
        <v/>
      </c>
      <c r="AE285" s="36" t="str">
        <f>IF($D285="","",(IF($C285="","",IF(ISNA(SUMIF('26'!$V:$V,$C285,'26'!$AB:$AB)),0,SUMIF('26'!$V:$V,$C285,'26'!$AB:$AB)))-IF($D285="","",IF(ISNA(SUMIF('26'!$B:$B,$D285,'26'!$L:$L)),0,SUMIF('26'!$B:$B,$D285,'26'!$L:$L)))))</f>
        <v/>
      </c>
      <c r="AF285" s="36" t="str">
        <f>IF($D285="","",(IF($C285="","",IF(ISNA(SUMIF('27'!$V:$V,$C285,'27'!$AB:$AB)),0,SUMIF('27'!$V:$V,$C285,'27'!$AB:$AB)))-IF($D285="","",IF(ISNA(SUMIF('27'!$B:$B,$D285,'27'!$L:$L)),0,SUMIF('27'!$B:$B,$D285,'27'!$L:$L)))))</f>
        <v/>
      </c>
      <c r="AG285" s="36" t="str">
        <f>IF($D285="","",(IF($C285="","",IF(ISNA(SUMIF('28'!$V:$V,$C285,'28'!$AB:$AB)),0,SUMIF('28'!$V:$V,$C285,'28'!$AB:$AB)))-IF($D285="","",IF(ISNA(SUMIF('28'!$B:$B,$D285,'28'!$L:$L)),0,SUMIF('28'!$B:$B,$D285,'28'!$L:$L)))))</f>
        <v/>
      </c>
      <c r="AH285" s="36" t="str">
        <f>IF($D285="","",(IF($C285="","",IF(ISNA(SUMIF('29'!$V:$V,$C285,'29'!$AB:$AB)),0,SUMIF('29'!$V:$V,$C285,'29'!$AB:$AB)))-IF($D285="","",IF(ISNA(SUMIF('29'!$B:$B,$D285,'29'!$L:$L)),0,SUMIF('29'!$B:$B,$D285,'29'!$L:$L)))))</f>
        <v/>
      </c>
      <c r="AI285" s="36" t="str">
        <f>IF($D285="","",(IF($C285="","",IF(ISNA(SUMIF('30'!$V:$V,$C285,'30'!$AB:$AB)),0,SUMIF('30'!$V:$V,$C285,'30'!$AB:$AB)))-IF($D285="","",IF(ISNA(SUMIF('30'!$B:$B,$D285,'30'!$L:$L)),0,SUMIF('30'!$B:$B,$D285,'30'!$L:$L)))))</f>
        <v/>
      </c>
      <c r="AJ285" s="36" t="str">
        <f>IF($D285="","",(IF($C285="","",IF(ISNA(SUMIF('31'!$V:$V,$C285,'31'!$AB:$AB)),0,SUMIF('31'!$V:$V,$C285,'31'!$AB:$AB)))-IF($D285="","",IF(ISNA(SUMIF('31'!$B:$B,$D285,'31'!$L:$L)),0,SUMIF('31'!$B:$B,$D285,'31'!$L:$L)))))</f>
        <v/>
      </c>
      <c r="AK285" s="37" t="str">
        <f t="shared" si="16"/>
        <v/>
      </c>
      <c r="AL285" s="33" t="str">
        <f t="shared" si="17"/>
        <v/>
      </c>
    </row>
    <row r="286" spans="1:38" ht="17.399999999999999" hidden="1">
      <c r="A286" s="20">
        <v>68</v>
      </c>
      <c r="C286" s="41" t="str">
        <f>IF(D286="","",VLOOKUP('CUADRO GENERADO'!D286,'BASE DATOS CONDUCTORES'!B:C,2,FALSE))</f>
        <v/>
      </c>
      <c r="D286" s="30" t="str">
        <f>IFERROR(VLOOKUP(A286,'BASE DATOS CONDUCTORES'!$Z$4:$AB$1001,3,FALSE),"")</f>
        <v/>
      </c>
      <c r="E286" s="36" t="str">
        <f>IF(ISNA(VLOOKUP(D286,SALDOS!B:C,2,FALSE)),"",VLOOKUP(D286,SALDOS!B:C,2,FALSE))</f>
        <v/>
      </c>
      <c r="F286" s="36" t="str">
        <f>IF($D286="","",(IF($C286="","",IF(ISNA(SUMIF('1'!$V:$V,$C286,'1'!$AB:$AB)),0,SUMIF('1'!$V:$V,$C286,'1'!$AB:$AB)))-IF($D286="","",IF(ISNA(SUMIF('1'!$B:$B,$D286,'1'!$L:$L)),0,SUMIF('1'!$B:$B,$D286,'1'!$L:$L)))))</f>
        <v/>
      </c>
      <c r="G286" s="36" t="str">
        <f>IF($D286="","",(IF($C286="","",IF(ISNA(SUMIF('2'!$V:$V,$C286,'2'!$AB:$AB)),0,SUMIF('2'!$V:$V,$C286,'2'!$AB:$AB)))-IF($D286="","",IF(ISNA(SUMIF('2'!$B:$B,$D286,'2'!$L:$L)),0,SUMIF('2'!$B:$B,$D286,'2'!$L:$L)))))</f>
        <v/>
      </c>
      <c r="H286" s="36" t="str">
        <f>IF($D286="","",(IF($C286="","",IF(ISNA(SUMIF('3'!$V:$V,$C286,'3'!$AB:$AB)),0,SUMIF('3'!$V:$V,$C286,'3'!$AB:$AB)))-IF($D286="","",IF(ISNA(SUMIF('3'!$B:$B,$D286,'3'!$L:$L)),0,SUMIF('3'!$B:$B,$D286,'3'!$L:$L)))))</f>
        <v/>
      </c>
      <c r="I286" s="36" t="str">
        <f>IF($D286="","",(IF($C286="","",IF(ISNA(SUMIF('4'!$V:$V,$C286,'4'!$AB:$AB)),0,SUMIF('4'!$V:$V,$C286,'4'!$AB:$AB)))-IF($D286="","",IF(ISNA(SUMIF('4'!$B:$B,$D286,'4'!$L:$L)),0,SUMIF('4'!$B:$B,$D286,'4'!$L:$L)))))</f>
        <v/>
      </c>
      <c r="J286" s="36" t="str">
        <f>IF($D286="","",(IF($C286="","",IF(ISNA(SUMIF('5'!$V:$V,$C286,'5'!$AB:$AB)),0,SUMIF('5'!$V:$V,$C286,'5'!$AB:$AB)))-IF($D286="","",IF(ISNA(SUMIF('5'!$B:$B,$D286,'5'!$L:$L)),0,SUMIF('5'!$B:$B,$D286,'5'!$L:$L)))))</f>
        <v/>
      </c>
      <c r="K286" s="36" t="str">
        <f>IF($D286="","",(IF($C286="","",IF(ISNA(SUMIF('6'!$V:$V,$C286,'6'!$AB:$AB)),0,SUMIF('6'!$V:$V,$C286,'6'!$AB:$AB)))-IF($D286="","",IF(ISNA(SUMIF('6'!$B:$B,$D286,'6'!$L:$L)),0,SUMIF('6'!$B:$B,$D286,'6'!$L:$L)))))</f>
        <v/>
      </c>
      <c r="L286" s="36" t="str">
        <f>IF($D286="","",(IF($C286="","",IF(ISNA(SUMIF('7'!$V:$V,$C286,'7'!$AB:$AB)),0,SUMIF('7'!$V:$V,$C286,'7'!$AB:$AB)))-IF($D286="","",IF(ISNA(SUMIF('7'!$B:$B,$D286,'7'!$L:$L)),0,SUMIF('7'!$B:$B,$D286,'7'!$L:$L)))))</f>
        <v/>
      </c>
      <c r="M286" s="36" t="str">
        <f>IF($D286="","",(IF($C286="","",IF(ISNA(SUMIF('8'!$V:$V,$C286,'8'!$AB:$AB)),0,SUMIF('8'!$V:$V,$C286,'8'!$AB:$AB)))-IF($D286="","",IF(ISNA(SUMIF('8'!$B:$B,$D286,'8'!$L:$L)),0,SUMIF('8'!$B:$B,$D286,'8'!$L:$L)))))</f>
        <v/>
      </c>
      <c r="N286" s="36" t="str">
        <f>IF($D286="","",(IF($C286="","",IF(ISNA(SUMIF('9'!$V:$V,$C286,'9'!$AB:$AB)),0,SUMIF('9'!$V:$V,$C286,'9'!$AB:$AB)))-IF($D286="","",IF(ISNA(SUMIF('9'!$B:$B,$D286,'9'!$L:$L)),0,SUMIF('9'!$B:$B,$D286,'9'!$L:$L)))))</f>
        <v/>
      </c>
      <c r="O286" s="36" t="str">
        <f>IF($D286="","",(IF($C286="","",IF(ISNA(SUMIF('10'!$V:$V,$C286,'10'!$AB:$AB)),0,SUMIF('10'!$V:$V,$C286,'10'!$AB:$AB)))-IF($D286="","",IF(ISNA(SUMIF('10'!$B:$B,$D286,'10'!$L:$L)),0,SUMIF('10'!$B:$B,$D286,'10'!$L:$L)))))</f>
        <v/>
      </c>
      <c r="P286" s="36" t="str">
        <f>IF($D286="","",(IF($C286="","",IF(ISNA(SUMIF('11'!$V:$V,$C286,'11'!$AB:$AB)),0,SUMIF('11'!$V:$V,$C286,'11'!$AB:$AB)))-IF($D286="","",IF(ISNA(SUMIF('11'!$B:$B,$D286,'11'!$L:$L)),0,SUMIF('11'!$B:$B,$D286,'11'!$L:$L)))))</f>
        <v/>
      </c>
      <c r="Q286" s="36" t="str">
        <f>IF($D286="","",(IF($C286="","",IF(ISNA(SUMIF('12'!$V:$V,$C286,'12'!$AB:$AB)),0,SUMIF('12'!$V:$V,$C286,'12'!$AB:$AB)))-IF($D286="","",IF(ISNA(SUMIF('12'!$B:$B,$D286,'12'!$L:$L)),0,SUMIF('12'!$B:$B,$D286,'12'!$L:$L)))))</f>
        <v/>
      </c>
      <c r="R286" s="36" t="str">
        <f>IF($D286="","",(IF($C286="","",IF(ISNA(SUMIF('13'!$V:$V,$C286,'13'!$AB:$AB)),0,SUMIF('13'!$V:$V,$C286,'13'!$AB:$AB)))-IF($D286="","",IF(ISNA(SUMIF('13'!$B:$B,$D286,'13'!$L:$L)),0,SUMIF('13'!$B:$B,$D286,'13'!$L:$L)))))</f>
        <v/>
      </c>
      <c r="S286" s="36" t="str">
        <f>IF($D286="","",(IF($C286="","",IF(ISNA(SUMIF('14'!$V:$V,$C286,'14'!$AB:$AB)),0,SUMIF('14'!$V:$V,$C286,'14'!$AB:$AB)))-IF($D286="","",IF(ISNA(SUMIF('14'!$B:$B,$D286,'14'!$L:$L)),0,SUMIF('14'!$B:$B,$D286,'14'!$L:$L)))))</f>
        <v/>
      </c>
      <c r="T286" s="36" t="str">
        <f>IF($D286="","",(IF($C286="","",IF(ISNA(SUMIF('15'!$V:$V,$C286,'15'!$AB:$AB)),0,SUMIF('15'!$V:$V,$C286,'15'!$AB:$AB)))-IF($D286="","",IF(ISNA(SUMIF('15'!$B:$B,$D286,'15'!$L:$L)),0,SUMIF('15'!$B:$B,$D286,'15'!$L:$L)))))</f>
        <v/>
      </c>
      <c r="U286" s="36" t="str">
        <f>IF($D286="","",(IF($C286="","",IF(ISNA(SUMIF('16'!$V:$V,$C286,'16'!$AB:$AB)),0,SUMIF('16'!$V:$V,$C286,'16'!$AB:$AB)))-IF($D286="","",IF(ISNA(SUMIF('16'!$B:$B,$D286,'16'!$L:$L)),0,SUMIF('16'!$B:$B,$D286,'16'!$L:$L)))))</f>
        <v/>
      </c>
      <c r="V286" s="36" t="str">
        <f>IF($D286="","",(IF($C286="","",IF(ISNA(SUMIF('17'!$V:$V,$C286,'17'!$AB:$AB)),0,SUMIF('17'!$V:$V,$C286,'17'!$AB:$AB)))-IF($D286="","",IF(ISNA(SUMIF('17'!$B:$B,$D286,'17'!$L:$L)),0,SUMIF('17'!$B:$B,$D286,'17'!$L:$L)))))</f>
        <v/>
      </c>
      <c r="W286" s="36" t="str">
        <f>IF($D286="","",(IF($C286="","",IF(ISNA(SUMIF('18'!$V:$V,$C286,'18'!$AB:$AB)),0,SUMIF('18'!$V:$V,$C286,'18'!$AB:$AB)))-IF($D286="","",IF(ISNA(SUMIF('18'!$B:$B,$D286,'18'!$L:$L)),0,SUMIF('18'!$B:$B,$D286,'18'!$L:$L)))))</f>
        <v/>
      </c>
      <c r="X286" s="36" t="str">
        <f>IF($D286="","",(IF($C286="","",IF(ISNA(SUMIF('19'!$V:$V,$C286,'19'!$AB:$AB)),0,SUMIF('19'!$V:$V,$C286,'19'!$AB:$AB)))-IF($D286="","",IF(ISNA(SUMIF('19'!$B:$B,$D286,'19'!$L:$L)),0,SUMIF('19'!$B:$B,$D286,'19'!$L:$L)))))</f>
        <v/>
      </c>
      <c r="Y286" s="36" t="str">
        <f>IF($D286="","",(IF($C286="","",IF(ISNA(SUMIF('20'!$V:$V,$C286,'20'!$AB:$AB)),0,SUMIF('20'!$V:$V,$C286,'20'!$AB:$AB)))-IF($D286="","",IF(ISNA(SUMIF('20'!$B:$B,$D286,'20'!$L:$L)),0,SUMIF('20'!$B:$B,$D286,'20'!$L:$L)))))</f>
        <v/>
      </c>
      <c r="Z286" s="36" t="str">
        <f>IF($D286="","",(IF($C286="","",IF(ISNA(SUMIF('21'!$V:$V,$C286,'21'!$AB:$AB)),0,SUMIF('21'!$V:$V,$C286,'21'!$AB:$AB)))-IF($D286="","",IF(ISNA(SUMIF('21'!$B:$B,$D286,'21'!$L:$L)),0,SUMIF('21'!$B:$B,$D286,'21'!$L:$L)))))</f>
        <v/>
      </c>
      <c r="AA286" s="36" t="str">
        <f>IF($D286="","",(IF($C286="","",IF(ISNA(SUMIF('22'!$V:$V,$C286,'22'!$AB:$AB)),0,SUMIF('22'!$V:$V,$C286,'22'!$AB:$AB)))-IF($D286="","",IF(ISNA(SUMIF('22'!$B:$B,$D286,'22'!$L:$L)),0,SUMIF('22'!$B:$B,$D286,'22'!$L:$L)))))</f>
        <v/>
      </c>
      <c r="AB286" s="36" t="str">
        <f>IF($D286="","",(IF($C286="","",IF(ISNA(SUMIF('23'!$V:$V,$C286,'23'!$AB:$AB)),0,SUMIF('23'!$V:$V,$C286,'23'!$AB:$AB)))-IF($D286="","",IF(ISNA(SUMIF('23'!$B:$B,$D286,'23'!$L:$L)),0,SUMIF('23'!$B:$B,$D286,'23'!$L:$L)))))</f>
        <v/>
      </c>
      <c r="AC286" s="36" t="str">
        <f>IF($D286="","",(IF($C286="","",IF(ISNA(SUMIF('24'!$V:$V,$C286,'24'!$AB:$AB)),0,SUMIF('24'!$V:$V,$C286,'24'!$AB:$AB)))-IF($D286="","",IF(ISNA(SUMIF('24'!$B:$B,$D286,'24'!$L:$L)),0,SUMIF('24'!$B:$B,$D286,'24'!$L:$L)))))</f>
        <v/>
      </c>
      <c r="AD286" s="36" t="str">
        <f>IF($D286="","",(IF($C286="","",IF(ISNA(SUMIF('25'!$V:$V,$C286,'25'!$AB:$AB)),0,SUMIF('25'!$V:$V,$C286,'25'!$AB:$AB)))-IF($D286="","",IF(ISNA(SUMIF('25'!$B:$B,$D286,'25'!$L:$L)),0,SUMIF('25'!$B:$B,$D286,'25'!$L:$L)))))</f>
        <v/>
      </c>
      <c r="AE286" s="36" t="str">
        <f>IF($D286="","",(IF($C286="","",IF(ISNA(SUMIF('26'!$V:$V,$C286,'26'!$AB:$AB)),0,SUMIF('26'!$V:$V,$C286,'26'!$AB:$AB)))-IF($D286="","",IF(ISNA(SUMIF('26'!$B:$B,$D286,'26'!$L:$L)),0,SUMIF('26'!$B:$B,$D286,'26'!$L:$L)))))</f>
        <v/>
      </c>
      <c r="AF286" s="36" t="str">
        <f>IF($D286="","",(IF($C286="","",IF(ISNA(SUMIF('27'!$V:$V,$C286,'27'!$AB:$AB)),0,SUMIF('27'!$V:$V,$C286,'27'!$AB:$AB)))-IF($D286="","",IF(ISNA(SUMIF('27'!$B:$B,$D286,'27'!$L:$L)),0,SUMIF('27'!$B:$B,$D286,'27'!$L:$L)))))</f>
        <v/>
      </c>
      <c r="AG286" s="36" t="str">
        <f>IF($D286="","",(IF($C286="","",IF(ISNA(SUMIF('28'!$V:$V,$C286,'28'!$AB:$AB)),0,SUMIF('28'!$V:$V,$C286,'28'!$AB:$AB)))-IF($D286="","",IF(ISNA(SUMIF('28'!$B:$B,$D286,'28'!$L:$L)),0,SUMIF('28'!$B:$B,$D286,'28'!$L:$L)))))</f>
        <v/>
      </c>
      <c r="AH286" s="36" t="str">
        <f>IF($D286="","",(IF($C286="","",IF(ISNA(SUMIF('29'!$V:$V,$C286,'29'!$AB:$AB)),0,SUMIF('29'!$V:$V,$C286,'29'!$AB:$AB)))-IF($D286="","",IF(ISNA(SUMIF('29'!$B:$B,$D286,'29'!$L:$L)),0,SUMIF('29'!$B:$B,$D286,'29'!$L:$L)))))</f>
        <v/>
      </c>
      <c r="AI286" s="36" t="str">
        <f>IF($D286="","",(IF($C286="","",IF(ISNA(SUMIF('30'!$V:$V,$C286,'30'!$AB:$AB)),0,SUMIF('30'!$V:$V,$C286,'30'!$AB:$AB)))-IF($D286="","",IF(ISNA(SUMIF('30'!$B:$B,$D286,'30'!$L:$L)),0,SUMIF('30'!$B:$B,$D286,'30'!$L:$L)))))</f>
        <v/>
      </c>
      <c r="AJ286" s="36" t="str">
        <f>IF($D286="","",(IF($C286="","",IF(ISNA(SUMIF('31'!$V:$V,$C286,'31'!$AB:$AB)),0,SUMIF('31'!$V:$V,$C286,'31'!$AB:$AB)))-IF($D286="","",IF(ISNA(SUMIF('31'!$B:$B,$D286,'31'!$L:$L)),0,SUMIF('31'!$B:$B,$D286,'31'!$L:$L)))))</f>
        <v/>
      </c>
      <c r="AK286" s="37" t="str">
        <f t="shared" si="16"/>
        <v/>
      </c>
      <c r="AL286" s="33" t="str">
        <f t="shared" si="17"/>
        <v/>
      </c>
    </row>
    <row r="287" spans="1:38" ht="17.399999999999999" hidden="1">
      <c r="A287" s="20">
        <v>69</v>
      </c>
      <c r="C287" s="41" t="str">
        <f>IF(D287="","",VLOOKUP('CUADRO GENERADO'!D287,'BASE DATOS CONDUCTORES'!B:C,2,FALSE))</f>
        <v/>
      </c>
      <c r="D287" s="30" t="str">
        <f>IFERROR(VLOOKUP(A287,'BASE DATOS CONDUCTORES'!$Z$4:$AB$1001,3,FALSE),"")</f>
        <v/>
      </c>
      <c r="E287" s="36" t="str">
        <f>IF(ISNA(VLOOKUP(D287,SALDOS!B:C,2,FALSE)),"",VLOOKUP(D287,SALDOS!B:C,2,FALSE))</f>
        <v/>
      </c>
      <c r="F287" s="36" t="str">
        <f>IF($D287="","",(IF($C287="","",IF(ISNA(SUMIF('1'!$V:$V,$C287,'1'!$AB:$AB)),0,SUMIF('1'!$V:$V,$C287,'1'!$AB:$AB)))-IF($D287="","",IF(ISNA(SUMIF('1'!$B:$B,$D287,'1'!$L:$L)),0,SUMIF('1'!$B:$B,$D287,'1'!$L:$L)))))</f>
        <v/>
      </c>
      <c r="G287" s="36" t="str">
        <f>IF($D287="","",(IF($C287="","",IF(ISNA(SUMIF('2'!$V:$V,$C287,'2'!$AB:$AB)),0,SUMIF('2'!$V:$V,$C287,'2'!$AB:$AB)))-IF($D287="","",IF(ISNA(SUMIF('2'!$B:$B,$D287,'2'!$L:$L)),0,SUMIF('2'!$B:$B,$D287,'2'!$L:$L)))))</f>
        <v/>
      </c>
      <c r="H287" s="36" t="str">
        <f>IF($D287="","",(IF($C287="","",IF(ISNA(SUMIF('3'!$V:$V,$C287,'3'!$AB:$AB)),0,SUMIF('3'!$V:$V,$C287,'3'!$AB:$AB)))-IF($D287="","",IF(ISNA(SUMIF('3'!$B:$B,$D287,'3'!$L:$L)),0,SUMIF('3'!$B:$B,$D287,'3'!$L:$L)))))</f>
        <v/>
      </c>
      <c r="I287" s="36" t="str">
        <f>IF($D287="","",(IF($C287="","",IF(ISNA(SUMIF('4'!$V:$V,$C287,'4'!$AB:$AB)),0,SUMIF('4'!$V:$V,$C287,'4'!$AB:$AB)))-IF($D287="","",IF(ISNA(SUMIF('4'!$B:$B,$D287,'4'!$L:$L)),0,SUMIF('4'!$B:$B,$D287,'4'!$L:$L)))))</f>
        <v/>
      </c>
      <c r="J287" s="36" t="str">
        <f>IF($D287="","",(IF($C287="","",IF(ISNA(SUMIF('5'!$V:$V,$C287,'5'!$AB:$AB)),0,SUMIF('5'!$V:$V,$C287,'5'!$AB:$AB)))-IF($D287="","",IF(ISNA(SUMIF('5'!$B:$B,$D287,'5'!$L:$L)),0,SUMIF('5'!$B:$B,$D287,'5'!$L:$L)))))</f>
        <v/>
      </c>
      <c r="K287" s="36" t="str">
        <f>IF($D287="","",(IF($C287="","",IF(ISNA(SUMIF('6'!$V:$V,$C287,'6'!$AB:$AB)),0,SUMIF('6'!$V:$V,$C287,'6'!$AB:$AB)))-IF($D287="","",IF(ISNA(SUMIF('6'!$B:$B,$D287,'6'!$L:$L)),0,SUMIF('6'!$B:$B,$D287,'6'!$L:$L)))))</f>
        <v/>
      </c>
      <c r="L287" s="36" t="str">
        <f>IF($D287="","",(IF($C287="","",IF(ISNA(SUMIF('7'!$V:$V,$C287,'7'!$AB:$AB)),0,SUMIF('7'!$V:$V,$C287,'7'!$AB:$AB)))-IF($D287="","",IF(ISNA(SUMIF('7'!$B:$B,$D287,'7'!$L:$L)),0,SUMIF('7'!$B:$B,$D287,'7'!$L:$L)))))</f>
        <v/>
      </c>
      <c r="M287" s="36" t="str">
        <f>IF($D287="","",(IF($C287="","",IF(ISNA(SUMIF('8'!$V:$V,$C287,'8'!$AB:$AB)),0,SUMIF('8'!$V:$V,$C287,'8'!$AB:$AB)))-IF($D287="","",IF(ISNA(SUMIF('8'!$B:$B,$D287,'8'!$L:$L)),0,SUMIF('8'!$B:$B,$D287,'8'!$L:$L)))))</f>
        <v/>
      </c>
      <c r="N287" s="36" t="str">
        <f>IF($D287="","",(IF($C287="","",IF(ISNA(SUMIF('9'!$V:$V,$C287,'9'!$AB:$AB)),0,SUMIF('9'!$V:$V,$C287,'9'!$AB:$AB)))-IF($D287="","",IF(ISNA(SUMIF('9'!$B:$B,$D287,'9'!$L:$L)),0,SUMIF('9'!$B:$B,$D287,'9'!$L:$L)))))</f>
        <v/>
      </c>
      <c r="O287" s="36" t="str">
        <f>IF($D287="","",(IF($C287="","",IF(ISNA(SUMIF('10'!$V:$V,$C287,'10'!$AB:$AB)),0,SUMIF('10'!$V:$V,$C287,'10'!$AB:$AB)))-IF($D287="","",IF(ISNA(SUMIF('10'!$B:$B,$D287,'10'!$L:$L)),0,SUMIF('10'!$B:$B,$D287,'10'!$L:$L)))))</f>
        <v/>
      </c>
      <c r="P287" s="36" t="str">
        <f>IF($D287="","",(IF($C287="","",IF(ISNA(SUMIF('11'!$V:$V,$C287,'11'!$AB:$AB)),0,SUMIF('11'!$V:$V,$C287,'11'!$AB:$AB)))-IF($D287="","",IF(ISNA(SUMIF('11'!$B:$B,$D287,'11'!$L:$L)),0,SUMIF('11'!$B:$B,$D287,'11'!$L:$L)))))</f>
        <v/>
      </c>
      <c r="Q287" s="36" t="str">
        <f>IF($D287="","",(IF($C287="","",IF(ISNA(SUMIF('12'!$V:$V,$C287,'12'!$AB:$AB)),0,SUMIF('12'!$V:$V,$C287,'12'!$AB:$AB)))-IF($D287="","",IF(ISNA(SUMIF('12'!$B:$B,$D287,'12'!$L:$L)),0,SUMIF('12'!$B:$B,$D287,'12'!$L:$L)))))</f>
        <v/>
      </c>
      <c r="R287" s="36" t="str">
        <f>IF($D287="","",(IF($C287="","",IF(ISNA(SUMIF('13'!$V:$V,$C287,'13'!$AB:$AB)),0,SUMIF('13'!$V:$V,$C287,'13'!$AB:$AB)))-IF($D287="","",IF(ISNA(SUMIF('13'!$B:$B,$D287,'13'!$L:$L)),0,SUMIF('13'!$B:$B,$D287,'13'!$L:$L)))))</f>
        <v/>
      </c>
      <c r="S287" s="36" t="str">
        <f>IF($D287="","",(IF($C287="","",IF(ISNA(SUMIF('14'!$V:$V,$C287,'14'!$AB:$AB)),0,SUMIF('14'!$V:$V,$C287,'14'!$AB:$AB)))-IF($D287="","",IF(ISNA(SUMIF('14'!$B:$B,$D287,'14'!$L:$L)),0,SUMIF('14'!$B:$B,$D287,'14'!$L:$L)))))</f>
        <v/>
      </c>
      <c r="T287" s="36" t="str">
        <f>IF($D287="","",(IF($C287="","",IF(ISNA(SUMIF('15'!$V:$V,$C287,'15'!$AB:$AB)),0,SUMIF('15'!$V:$V,$C287,'15'!$AB:$AB)))-IF($D287="","",IF(ISNA(SUMIF('15'!$B:$B,$D287,'15'!$L:$L)),0,SUMIF('15'!$B:$B,$D287,'15'!$L:$L)))))</f>
        <v/>
      </c>
      <c r="U287" s="36" t="str">
        <f>IF($D287="","",(IF($C287="","",IF(ISNA(SUMIF('16'!$V:$V,$C287,'16'!$AB:$AB)),0,SUMIF('16'!$V:$V,$C287,'16'!$AB:$AB)))-IF($D287="","",IF(ISNA(SUMIF('16'!$B:$B,$D287,'16'!$L:$L)),0,SUMIF('16'!$B:$B,$D287,'16'!$L:$L)))))</f>
        <v/>
      </c>
      <c r="V287" s="36" t="str">
        <f>IF($D287="","",(IF($C287="","",IF(ISNA(SUMIF('17'!$V:$V,$C287,'17'!$AB:$AB)),0,SUMIF('17'!$V:$V,$C287,'17'!$AB:$AB)))-IF($D287="","",IF(ISNA(SUMIF('17'!$B:$B,$D287,'17'!$L:$L)),0,SUMIF('17'!$B:$B,$D287,'17'!$L:$L)))))</f>
        <v/>
      </c>
      <c r="W287" s="36" t="str">
        <f>IF($D287="","",(IF($C287="","",IF(ISNA(SUMIF('18'!$V:$V,$C287,'18'!$AB:$AB)),0,SUMIF('18'!$V:$V,$C287,'18'!$AB:$AB)))-IF($D287="","",IF(ISNA(SUMIF('18'!$B:$B,$D287,'18'!$L:$L)),0,SUMIF('18'!$B:$B,$D287,'18'!$L:$L)))))</f>
        <v/>
      </c>
      <c r="X287" s="36" t="str">
        <f>IF($D287="","",(IF($C287="","",IF(ISNA(SUMIF('19'!$V:$V,$C287,'19'!$AB:$AB)),0,SUMIF('19'!$V:$V,$C287,'19'!$AB:$AB)))-IF($D287="","",IF(ISNA(SUMIF('19'!$B:$B,$D287,'19'!$L:$L)),0,SUMIF('19'!$B:$B,$D287,'19'!$L:$L)))))</f>
        <v/>
      </c>
      <c r="Y287" s="36" t="str">
        <f>IF($D287="","",(IF($C287="","",IF(ISNA(SUMIF('20'!$V:$V,$C287,'20'!$AB:$AB)),0,SUMIF('20'!$V:$V,$C287,'20'!$AB:$AB)))-IF($D287="","",IF(ISNA(SUMIF('20'!$B:$B,$D287,'20'!$L:$L)),0,SUMIF('20'!$B:$B,$D287,'20'!$L:$L)))))</f>
        <v/>
      </c>
      <c r="Z287" s="36" t="str">
        <f>IF($D287="","",(IF($C287="","",IF(ISNA(SUMIF('21'!$V:$V,$C287,'21'!$AB:$AB)),0,SUMIF('21'!$V:$V,$C287,'21'!$AB:$AB)))-IF($D287="","",IF(ISNA(SUMIF('21'!$B:$B,$D287,'21'!$L:$L)),0,SUMIF('21'!$B:$B,$D287,'21'!$L:$L)))))</f>
        <v/>
      </c>
      <c r="AA287" s="36" t="str">
        <f>IF($D287="","",(IF($C287="","",IF(ISNA(SUMIF('22'!$V:$V,$C287,'22'!$AB:$AB)),0,SUMIF('22'!$V:$V,$C287,'22'!$AB:$AB)))-IF($D287="","",IF(ISNA(SUMIF('22'!$B:$B,$D287,'22'!$L:$L)),0,SUMIF('22'!$B:$B,$D287,'22'!$L:$L)))))</f>
        <v/>
      </c>
      <c r="AB287" s="36" t="str">
        <f>IF($D287="","",(IF($C287="","",IF(ISNA(SUMIF('23'!$V:$V,$C287,'23'!$AB:$AB)),0,SUMIF('23'!$V:$V,$C287,'23'!$AB:$AB)))-IF($D287="","",IF(ISNA(SUMIF('23'!$B:$B,$D287,'23'!$L:$L)),0,SUMIF('23'!$B:$B,$D287,'23'!$L:$L)))))</f>
        <v/>
      </c>
      <c r="AC287" s="36" t="str">
        <f>IF($D287="","",(IF($C287="","",IF(ISNA(SUMIF('24'!$V:$V,$C287,'24'!$AB:$AB)),0,SUMIF('24'!$V:$V,$C287,'24'!$AB:$AB)))-IF($D287="","",IF(ISNA(SUMIF('24'!$B:$B,$D287,'24'!$L:$L)),0,SUMIF('24'!$B:$B,$D287,'24'!$L:$L)))))</f>
        <v/>
      </c>
      <c r="AD287" s="36" t="str">
        <f>IF($D287="","",(IF($C287="","",IF(ISNA(SUMIF('25'!$V:$V,$C287,'25'!$AB:$AB)),0,SUMIF('25'!$V:$V,$C287,'25'!$AB:$AB)))-IF($D287="","",IF(ISNA(SUMIF('25'!$B:$B,$D287,'25'!$L:$L)),0,SUMIF('25'!$B:$B,$D287,'25'!$L:$L)))))</f>
        <v/>
      </c>
      <c r="AE287" s="36" t="str">
        <f>IF($D287="","",(IF($C287="","",IF(ISNA(SUMIF('26'!$V:$V,$C287,'26'!$AB:$AB)),0,SUMIF('26'!$V:$V,$C287,'26'!$AB:$AB)))-IF($D287="","",IF(ISNA(SUMIF('26'!$B:$B,$D287,'26'!$L:$L)),0,SUMIF('26'!$B:$B,$D287,'26'!$L:$L)))))</f>
        <v/>
      </c>
      <c r="AF287" s="36" t="str">
        <f>IF($D287="","",(IF($C287="","",IF(ISNA(SUMIF('27'!$V:$V,$C287,'27'!$AB:$AB)),0,SUMIF('27'!$V:$V,$C287,'27'!$AB:$AB)))-IF($D287="","",IF(ISNA(SUMIF('27'!$B:$B,$D287,'27'!$L:$L)),0,SUMIF('27'!$B:$B,$D287,'27'!$L:$L)))))</f>
        <v/>
      </c>
      <c r="AG287" s="36" t="str">
        <f>IF($D287="","",(IF($C287="","",IF(ISNA(SUMIF('28'!$V:$V,$C287,'28'!$AB:$AB)),0,SUMIF('28'!$V:$V,$C287,'28'!$AB:$AB)))-IF($D287="","",IF(ISNA(SUMIF('28'!$B:$B,$D287,'28'!$L:$L)),0,SUMIF('28'!$B:$B,$D287,'28'!$L:$L)))))</f>
        <v/>
      </c>
      <c r="AH287" s="36" t="str">
        <f>IF($D287="","",(IF($C287="","",IF(ISNA(SUMIF('29'!$V:$V,$C287,'29'!$AB:$AB)),0,SUMIF('29'!$V:$V,$C287,'29'!$AB:$AB)))-IF($D287="","",IF(ISNA(SUMIF('29'!$B:$B,$D287,'29'!$L:$L)),0,SUMIF('29'!$B:$B,$D287,'29'!$L:$L)))))</f>
        <v/>
      </c>
      <c r="AI287" s="36" t="str">
        <f>IF($D287="","",(IF($C287="","",IF(ISNA(SUMIF('30'!$V:$V,$C287,'30'!$AB:$AB)),0,SUMIF('30'!$V:$V,$C287,'30'!$AB:$AB)))-IF($D287="","",IF(ISNA(SUMIF('30'!$B:$B,$D287,'30'!$L:$L)),0,SUMIF('30'!$B:$B,$D287,'30'!$L:$L)))))</f>
        <v/>
      </c>
      <c r="AJ287" s="36" t="str">
        <f>IF($D287="","",(IF($C287="","",IF(ISNA(SUMIF('31'!$V:$V,$C287,'31'!$AB:$AB)),0,SUMIF('31'!$V:$V,$C287,'31'!$AB:$AB)))-IF($D287="","",IF(ISNA(SUMIF('31'!$B:$B,$D287,'31'!$L:$L)),0,SUMIF('31'!$B:$B,$D287,'31'!$L:$L)))))</f>
        <v/>
      </c>
      <c r="AK287" s="37" t="str">
        <f t="shared" si="16"/>
        <v/>
      </c>
      <c r="AL287" s="33" t="str">
        <f t="shared" si="17"/>
        <v/>
      </c>
    </row>
    <row r="288" spans="1:38" ht="17.399999999999999" hidden="1">
      <c r="A288" s="20">
        <v>70</v>
      </c>
      <c r="C288" s="41" t="str">
        <f>IF(D288="","",VLOOKUP('CUADRO GENERADO'!D288,'BASE DATOS CONDUCTORES'!B:C,2,FALSE))</f>
        <v/>
      </c>
      <c r="D288" s="30" t="str">
        <f>IFERROR(VLOOKUP(A288,'BASE DATOS CONDUCTORES'!$Z$4:$AB$1001,3,FALSE),"")</f>
        <v/>
      </c>
      <c r="E288" s="36" t="str">
        <f>IF(ISNA(VLOOKUP(D288,SALDOS!B:C,2,FALSE)),"",VLOOKUP(D288,SALDOS!B:C,2,FALSE))</f>
        <v/>
      </c>
      <c r="F288" s="36" t="str">
        <f>IF($D288="","",(IF($C288="","",IF(ISNA(SUMIF('1'!$V:$V,$C288,'1'!$AB:$AB)),0,SUMIF('1'!$V:$V,$C288,'1'!$AB:$AB)))-IF($D288="","",IF(ISNA(SUMIF('1'!$B:$B,$D288,'1'!$L:$L)),0,SUMIF('1'!$B:$B,$D288,'1'!$L:$L)))))</f>
        <v/>
      </c>
      <c r="G288" s="36" t="str">
        <f>IF($D288="","",(IF($C288="","",IF(ISNA(SUMIF('2'!$V:$V,$C288,'2'!$AB:$AB)),0,SUMIF('2'!$V:$V,$C288,'2'!$AB:$AB)))-IF($D288="","",IF(ISNA(SUMIF('2'!$B:$B,$D288,'2'!$L:$L)),0,SUMIF('2'!$B:$B,$D288,'2'!$L:$L)))))</f>
        <v/>
      </c>
      <c r="H288" s="36" t="str">
        <f>IF($D288="","",(IF($C288="","",IF(ISNA(SUMIF('3'!$V:$V,$C288,'3'!$AB:$AB)),0,SUMIF('3'!$V:$V,$C288,'3'!$AB:$AB)))-IF($D288="","",IF(ISNA(SUMIF('3'!$B:$B,$D288,'3'!$L:$L)),0,SUMIF('3'!$B:$B,$D288,'3'!$L:$L)))))</f>
        <v/>
      </c>
      <c r="I288" s="36" t="str">
        <f>IF($D288="","",(IF($C288="","",IF(ISNA(SUMIF('4'!$V:$V,$C288,'4'!$AB:$AB)),0,SUMIF('4'!$V:$V,$C288,'4'!$AB:$AB)))-IF($D288="","",IF(ISNA(SUMIF('4'!$B:$B,$D288,'4'!$L:$L)),0,SUMIF('4'!$B:$B,$D288,'4'!$L:$L)))))</f>
        <v/>
      </c>
      <c r="J288" s="36" t="str">
        <f>IF($D288="","",(IF($C288="","",IF(ISNA(SUMIF('5'!$V:$V,$C288,'5'!$AB:$AB)),0,SUMIF('5'!$V:$V,$C288,'5'!$AB:$AB)))-IF($D288="","",IF(ISNA(SUMIF('5'!$B:$B,$D288,'5'!$L:$L)),0,SUMIF('5'!$B:$B,$D288,'5'!$L:$L)))))</f>
        <v/>
      </c>
      <c r="K288" s="36" t="str">
        <f>IF($D288="","",(IF($C288="","",IF(ISNA(SUMIF('6'!$V:$V,$C288,'6'!$AB:$AB)),0,SUMIF('6'!$V:$V,$C288,'6'!$AB:$AB)))-IF($D288="","",IF(ISNA(SUMIF('6'!$B:$B,$D288,'6'!$L:$L)),0,SUMIF('6'!$B:$B,$D288,'6'!$L:$L)))))</f>
        <v/>
      </c>
      <c r="L288" s="36" t="str">
        <f>IF($D288="","",(IF($C288="","",IF(ISNA(SUMIF('7'!$V:$V,$C288,'7'!$AB:$AB)),0,SUMIF('7'!$V:$V,$C288,'7'!$AB:$AB)))-IF($D288="","",IF(ISNA(SUMIF('7'!$B:$B,$D288,'7'!$L:$L)),0,SUMIF('7'!$B:$B,$D288,'7'!$L:$L)))))</f>
        <v/>
      </c>
      <c r="M288" s="36" t="str">
        <f>IF($D288="","",(IF($C288="","",IF(ISNA(SUMIF('8'!$V:$V,$C288,'8'!$AB:$AB)),0,SUMIF('8'!$V:$V,$C288,'8'!$AB:$AB)))-IF($D288="","",IF(ISNA(SUMIF('8'!$B:$B,$D288,'8'!$L:$L)),0,SUMIF('8'!$B:$B,$D288,'8'!$L:$L)))))</f>
        <v/>
      </c>
      <c r="N288" s="36" t="str">
        <f>IF($D288="","",(IF($C288="","",IF(ISNA(SUMIF('9'!$V:$V,$C288,'9'!$AB:$AB)),0,SUMIF('9'!$V:$V,$C288,'9'!$AB:$AB)))-IF($D288="","",IF(ISNA(SUMIF('9'!$B:$B,$D288,'9'!$L:$L)),0,SUMIF('9'!$B:$B,$D288,'9'!$L:$L)))))</f>
        <v/>
      </c>
      <c r="O288" s="36" t="str">
        <f>IF($D288="","",(IF($C288="","",IF(ISNA(SUMIF('10'!$V:$V,$C288,'10'!$AB:$AB)),0,SUMIF('10'!$V:$V,$C288,'10'!$AB:$AB)))-IF($D288="","",IF(ISNA(SUMIF('10'!$B:$B,$D288,'10'!$L:$L)),0,SUMIF('10'!$B:$B,$D288,'10'!$L:$L)))))</f>
        <v/>
      </c>
      <c r="P288" s="36" t="str">
        <f>IF($D288="","",(IF($C288="","",IF(ISNA(SUMIF('11'!$V:$V,$C288,'11'!$AB:$AB)),0,SUMIF('11'!$V:$V,$C288,'11'!$AB:$AB)))-IF($D288="","",IF(ISNA(SUMIF('11'!$B:$B,$D288,'11'!$L:$L)),0,SUMIF('11'!$B:$B,$D288,'11'!$L:$L)))))</f>
        <v/>
      </c>
      <c r="Q288" s="36" t="str">
        <f>IF($D288="","",(IF($C288="","",IF(ISNA(SUMIF('12'!$V:$V,$C288,'12'!$AB:$AB)),0,SUMIF('12'!$V:$V,$C288,'12'!$AB:$AB)))-IF($D288="","",IF(ISNA(SUMIF('12'!$B:$B,$D288,'12'!$L:$L)),0,SUMIF('12'!$B:$B,$D288,'12'!$L:$L)))))</f>
        <v/>
      </c>
      <c r="R288" s="36" t="str">
        <f>IF($D288="","",(IF($C288="","",IF(ISNA(SUMIF('13'!$V:$V,$C288,'13'!$AB:$AB)),0,SUMIF('13'!$V:$V,$C288,'13'!$AB:$AB)))-IF($D288="","",IF(ISNA(SUMIF('13'!$B:$B,$D288,'13'!$L:$L)),0,SUMIF('13'!$B:$B,$D288,'13'!$L:$L)))))</f>
        <v/>
      </c>
      <c r="S288" s="36" t="str">
        <f>IF($D288="","",(IF($C288="","",IF(ISNA(SUMIF('14'!$V:$V,$C288,'14'!$AB:$AB)),0,SUMIF('14'!$V:$V,$C288,'14'!$AB:$AB)))-IF($D288="","",IF(ISNA(SUMIF('14'!$B:$B,$D288,'14'!$L:$L)),0,SUMIF('14'!$B:$B,$D288,'14'!$L:$L)))))</f>
        <v/>
      </c>
      <c r="T288" s="36" t="str">
        <f>IF($D288="","",(IF($C288="","",IF(ISNA(SUMIF('15'!$V:$V,$C288,'15'!$AB:$AB)),0,SUMIF('15'!$V:$V,$C288,'15'!$AB:$AB)))-IF($D288="","",IF(ISNA(SUMIF('15'!$B:$B,$D288,'15'!$L:$L)),0,SUMIF('15'!$B:$B,$D288,'15'!$L:$L)))))</f>
        <v/>
      </c>
      <c r="U288" s="36" t="str">
        <f>IF($D288="","",(IF($C288="","",IF(ISNA(SUMIF('16'!$V:$V,$C288,'16'!$AB:$AB)),0,SUMIF('16'!$V:$V,$C288,'16'!$AB:$AB)))-IF($D288="","",IF(ISNA(SUMIF('16'!$B:$B,$D288,'16'!$L:$L)),0,SUMIF('16'!$B:$B,$D288,'16'!$L:$L)))))</f>
        <v/>
      </c>
      <c r="V288" s="36" t="str">
        <f>IF($D288="","",(IF($C288="","",IF(ISNA(SUMIF('17'!$V:$V,$C288,'17'!$AB:$AB)),0,SUMIF('17'!$V:$V,$C288,'17'!$AB:$AB)))-IF($D288="","",IF(ISNA(SUMIF('17'!$B:$B,$D288,'17'!$L:$L)),0,SUMIF('17'!$B:$B,$D288,'17'!$L:$L)))))</f>
        <v/>
      </c>
      <c r="W288" s="36" t="str">
        <f>IF($D288="","",(IF($C288="","",IF(ISNA(SUMIF('18'!$V:$V,$C288,'18'!$AB:$AB)),0,SUMIF('18'!$V:$V,$C288,'18'!$AB:$AB)))-IF($D288="","",IF(ISNA(SUMIF('18'!$B:$B,$D288,'18'!$L:$L)),0,SUMIF('18'!$B:$B,$D288,'18'!$L:$L)))))</f>
        <v/>
      </c>
      <c r="X288" s="36" t="str">
        <f>IF($D288="","",(IF($C288="","",IF(ISNA(SUMIF('19'!$V:$V,$C288,'19'!$AB:$AB)),0,SUMIF('19'!$V:$V,$C288,'19'!$AB:$AB)))-IF($D288="","",IF(ISNA(SUMIF('19'!$B:$B,$D288,'19'!$L:$L)),0,SUMIF('19'!$B:$B,$D288,'19'!$L:$L)))))</f>
        <v/>
      </c>
      <c r="Y288" s="36" t="str">
        <f>IF($D288="","",(IF($C288="","",IF(ISNA(SUMIF('20'!$V:$V,$C288,'20'!$AB:$AB)),0,SUMIF('20'!$V:$V,$C288,'20'!$AB:$AB)))-IF($D288="","",IF(ISNA(SUMIF('20'!$B:$B,$D288,'20'!$L:$L)),0,SUMIF('20'!$B:$B,$D288,'20'!$L:$L)))))</f>
        <v/>
      </c>
      <c r="Z288" s="36" t="str">
        <f>IF($D288="","",(IF($C288="","",IF(ISNA(SUMIF('21'!$V:$V,$C288,'21'!$AB:$AB)),0,SUMIF('21'!$V:$V,$C288,'21'!$AB:$AB)))-IF($D288="","",IF(ISNA(SUMIF('21'!$B:$B,$D288,'21'!$L:$L)),0,SUMIF('21'!$B:$B,$D288,'21'!$L:$L)))))</f>
        <v/>
      </c>
      <c r="AA288" s="36" t="str">
        <f>IF($D288="","",(IF($C288="","",IF(ISNA(SUMIF('22'!$V:$V,$C288,'22'!$AB:$AB)),0,SUMIF('22'!$V:$V,$C288,'22'!$AB:$AB)))-IF($D288="","",IF(ISNA(SUMIF('22'!$B:$B,$D288,'22'!$L:$L)),0,SUMIF('22'!$B:$B,$D288,'22'!$L:$L)))))</f>
        <v/>
      </c>
      <c r="AB288" s="36" t="str">
        <f>IF($D288="","",(IF($C288="","",IF(ISNA(SUMIF('23'!$V:$V,$C288,'23'!$AB:$AB)),0,SUMIF('23'!$V:$V,$C288,'23'!$AB:$AB)))-IF($D288="","",IF(ISNA(SUMIF('23'!$B:$B,$D288,'23'!$L:$L)),0,SUMIF('23'!$B:$B,$D288,'23'!$L:$L)))))</f>
        <v/>
      </c>
      <c r="AC288" s="36" t="str">
        <f>IF($D288="","",(IF($C288="","",IF(ISNA(SUMIF('24'!$V:$V,$C288,'24'!$AB:$AB)),0,SUMIF('24'!$V:$V,$C288,'24'!$AB:$AB)))-IF($D288="","",IF(ISNA(SUMIF('24'!$B:$B,$D288,'24'!$L:$L)),0,SUMIF('24'!$B:$B,$D288,'24'!$L:$L)))))</f>
        <v/>
      </c>
      <c r="AD288" s="36" t="str">
        <f>IF($D288="","",(IF($C288="","",IF(ISNA(SUMIF('25'!$V:$V,$C288,'25'!$AB:$AB)),0,SUMIF('25'!$V:$V,$C288,'25'!$AB:$AB)))-IF($D288="","",IF(ISNA(SUMIF('25'!$B:$B,$D288,'25'!$L:$L)),0,SUMIF('25'!$B:$B,$D288,'25'!$L:$L)))))</f>
        <v/>
      </c>
      <c r="AE288" s="36" t="str">
        <f>IF($D288="","",(IF($C288="","",IF(ISNA(SUMIF('26'!$V:$V,$C288,'26'!$AB:$AB)),0,SUMIF('26'!$V:$V,$C288,'26'!$AB:$AB)))-IF($D288="","",IF(ISNA(SUMIF('26'!$B:$B,$D288,'26'!$L:$L)),0,SUMIF('26'!$B:$B,$D288,'26'!$L:$L)))))</f>
        <v/>
      </c>
      <c r="AF288" s="36" t="str">
        <f>IF($D288="","",(IF($C288="","",IF(ISNA(SUMIF('27'!$V:$V,$C288,'27'!$AB:$AB)),0,SUMIF('27'!$V:$V,$C288,'27'!$AB:$AB)))-IF($D288="","",IF(ISNA(SUMIF('27'!$B:$B,$D288,'27'!$L:$L)),0,SUMIF('27'!$B:$B,$D288,'27'!$L:$L)))))</f>
        <v/>
      </c>
      <c r="AG288" s="36" t="str">
        <f>IF($D288="","",(IF($C288="","",IF(ISNA(SUMIF('28'!$V:$V,$C288,'28'!$AB:$AB)),0,SUMIF('28'!$V:$V,$C288,'28'!$AB:$AB)))-IF($D288="","",IF(ISNA(SUMIF('28'!$B:$B,$D288,'28'!$L:$L)),0,SUMIF('28'!$B:$B,$D288,'28'!$L:$L)))))</f>
        <v/>
      </c>
      <c r="AH288" s="36" t="str">
        <f>IF($D288="","",(IF($C288="","",IF(ISNA(SUMIF('29'!$V:$V,$C288,'29'!$AB:$AB)),0,SUMIF('29'!$V:$V,$C288,'29'!$AB:$AB)))-IF($D288="","",IF(ISNA(SUMIF('29'!$B:$B,$D288,'29'!$L:$L)),0,SUMIF('29'!$B:$B,$D288,'29'!$L:$L)))))</f>
        <v/>
      </c>
      <c r="AI288" s="36" t="str">
        <f>IF($D288="","",(IF($C288="","",IF(ISNA(SUMIF('30'!$V:$V,$C288,'30'!$AB:$AB)),0,SUMIF('30'!$V:$V,$C288,'30'!$AB:$AB)))-IF($D288="","",IF(ISNA(SUMIF('30'!$B:$B,$D288,'30'!$L:$L)),0,SUMIF('30'!$B:$B,$D288,'30'!$L:$L)))))</f>
        <v/>
      </c>
      <c r="AJ288" s="36" t="str">
        <f>IF($D288="","",(IF($C288="","",IF(ISNA(SUMIF('31'!$V:$V,$C288,'31'!$AB:$AB)),0,SUMIF('31'!$V:$V,$C288,'31'!$AB:$AB)))-IF($D288="","",IF(ISNA(SUMIF('31'!$B:$B,$D288,'31'!$L:$L)),0,SUMIF('31'!$B:$B,$D288,'31'!$L:$L)))))</f>
        <v/>
      </c>
      <c r="AK288" s="37" t="str">
        <f t="shared" si="16"/>
        <v/>
      </c>
      <c r="AL288" s="33" t="str">
        <f t="shared" si="17"/>
        <v/>
      </c>
    </row>
    <row r="289" spans="1:38" ht="17.399999999999999" hidden="1">
      <c r="A289" s="20">
        <v>71</v>
      </c>
      <c r="C289" s="41" t="str">
        <f>IF(D289="","",VLOOKUP('CUADRO GENERADO'!D289,'BASE DATOS CONDUCTORES'!B:C,2,FALSE))</f>
        <v/>
      </c>
      <c r="D289" s="30" t="str">
        <f>IFERROR(VLOOKUP(A289,'BASE DATOS CONDUCTORES'!$Z$4:$AB$1001,3,FALSE),"")</f>
        <v/>
      </c>
      <c r="E289" s="36" t="str">
        <f>IF(ISNA(VLOOKUP(D289,SALDOS!B:C,2,FALSE)),"",VLOOKUP(D289,SALDOS!B:C,2,FALSE))</f>
        <v/>
      </c>
      <c r="F289" s="36" t="str">
        <f>IF($D289="","",(IF($C289="","",IF(ISNA(SUMIF('1'!$V:$V,$C289,'1'!$AB:$AB)),0,SUMIF('1'!$V:$V,$C289,'1'!$AB:$AB)))-IF($D289="","",IF(ISNA(SUMIF('1'!$B:$B,$D289,'1'!$L:$L)),0,SUMIF('1'!$B:$B,$D289,'1'!$L:$L)))))</f>
        <v/>
      </c>
      <c r="G289" s="36" t="str">
        <f>IF($D289="","",(IF($C289="","",IF(ISNA(SUMIF('2'!$V:$V,$C289,'2'!$AB:$AB)),0,SUMIF('2'!$V:$V,$C289,'2'!$AB:$AB)))-IF($D289="","",IF(ISNA(SUMIF('2'!$B:$B,$D289,'2'!$L:$L)),0,SUMIF('2'!$B:$B,$D289,'2'!$L:$L)))))</f>
        <v/>
      </c>
      <c r="H289" s="36" t="str">
        <f>IF($D289="","",(IF($C289="","",IF(ISNA(SUMIF('3'!$V:$V,$C289,'3'!$AB:$AB)),0,SUMIF('3'!$V:$V,$C289,'3'!$AB:$AB)))-IF($D289="","",IF(ISNA(SUMIF('3'!$B:$B,$D289,'3'!$L:$L)),0,SUMIF('3'!$B:$B,$D289,'3'!$L:$L)))))</f>
        <v/>
      </c>
      <c r="I289" s="36" t="str">
        <f>IF($D289="","",(IF($C289="","",IF(ISNA(SUMIF('4'!$V:$V,$C289,'4'!$AB:$AB)),0,SUMIF('4'!$V:$V,$C289,'4'!$AB:$AB)))-IF($D289="","",IF(ISNA(SUMIF('4'!$B:$B,$D289,'4'!$L:$L)),0,SUMIF('4'!$B:$B,$D289,'4'!$L:$L)))))</f>
        <v/>
      </c>
      <c r="J289" s="36" t="str">
        <f>IF($D289="","",(IF($C289="","",IF(ISNA(SUMIF('5'!$V:$V,$C289,'5'!$AB:$AB)),0,SUMIF('5'!$V:$V,$C289,'5'!$AB:$AB)))-IF($D289="","",IF(ISNA(SUMIF('5'!$B:$B,$D289,'5'!$L:$L)),0,SUMIF('5'!$B:$B,$D289,'5'!$L:$L)))))</f>
        <v/>
      </c>
      <c r="K289" s="36" t="str">
        <f>IF($D289="","",(IF($C289="","",IF(ISNA(SUMIF('6'!$V:$V,$C289,'6'!$AB:$AB)),0,SUMIF('6'!$V:$V,$C289,'6'!$AB:$AB)))-IF($D289="","",IF(ISNA(SUMIF('6'!$B:$B,$D289,'6'!$L:$L)),0,SUMIF('6'!$B:$B,$D289,'6'!$L:$L)))))</f>
        <v/>
      </c>
      <c r="L289" s="36" t="str">
        <f>IF($D289="","",(IF($C289="","",IF(ISNA(SUMIF('7'!$V:$V,$C289,'7'!$AB:$AB)),0,SUMIF('7'!$V:$V,$C289,'7'!$AB:$AB)))-IF($D289="","",IF(ISNA(SUMIF('7'!$B:$B,$D289,'7'!$L:$L)),0,SUMIF('7'!$B:$B,$D289,'7'!$L:$L)))))</f>
        <v/>
      </c>
      <c r="M289" s="36" t="str">
        <f>IF($D289="","",(IF($C289="","",IF(ISNA(SUMIF('8'!$V:$V,$C289,'8'!$AB:$AB)),0,SUMIF('8'!$V:$V,$C289,'8'!$AB:$AB)))-IF($D289="","",IF(ISNA(SUMIF('8'!$B:$B,$D289,'8'!$L:$L)),0,SUMIF('8'!$B:$B,$D289,'8'!$L:$L)))))</f>
        <v/>
      </c>
      <c r="N289" s="36" t="str">
        <f>IF($D289="","",(IF($C289="","",IF(ISNA(SUMIF('9'!$V:$V,$C289,'9'!$AB:$AB)),0,SUMIF('9'!$V:$V,$C289,'9'!$AB:$AB)))-IF($D289="","",IF(ISNA(SUMIF('9'!$B:$B,$D289,'9'!$L:$L)),0,SUMIF('9'!$B:$B,$D289,'9'!$L:$L)))))</f>
        <v/>
      </c>
      <c r="O289" s="36" t="str">
        <f>IF($D289="","",(IF($C289="","",IF(ISNA(SUMIF('10'!$V:$V,$C289,'10'!$AB:$AB)),0,SUMIF('10'!$V:$V,$C289,'10'!$AB:$AB)))-IF($D289="","",IF(ISNA(SUMIF('10'!$B:$B,$D289,'10'!$L:$L)),0,SUMIF('10'!$B:$B,$D289,'10'!$L:$L)))))</f>
        <v/>
      </c>
      <c r="P289" s="36" t="str">
        <f>IF($D289="","",(IF($C289="","",IF(ISNA(SUMIF('11'!$V:$V,$C289,'11'!$AB:$AB)),0,SUMIF('11'!$V:$V,$C289,'11'!$AB:$AB)))-IF($D289="","",IF(ISNA(SUMIF('11'!$B:$B,$D289,'11'!$L:$L)),0,SUMIF('11'!$B:$B,$D289,'11'!$L:$L)))))</f>
        <v/>
      </c>
      <c r="Q289" s="36" t="str">
        <f>IF($D289="","",(IF($C289="","",IF(ISNA(SUMIF('12'!$V:$V,$C289,'12'!$AB:$AB)),0,SUMIF('12'!$V:$V,$C289,'12'!$AB:$AB)))-IF($D289="","",IF(ISNA(SUMIF('12'!$B:$B,$D289,'12'!$L:$L)),0,SUMIF('12'!$B:$B,$D289,'12'!$L:$L)))))</f>
        <v/>
      </c>
      <c r="R289" s="36" t="str">
        <f>IF($D289="","",(IF($C289="","",IF(ISNA(SUMIF('13'!$V:$V,$C289,'13'!$AB:$AB)),0,SUMIF('13'!$V:$V,$C289,'13'!$AB:$AB)))-IF($D289="","",IF(ISNA(SUMIF('13'!$B:$B,$D289,'13'!$L:$L)),0,SUMIF('13'!$B:$B,$D289,'13'!$L:$L)))))</f>
        <v/>
      </c>
      <c r="S289" s="36" t="str">
        <f>IF($D289="","",(IF($C289="","",IF(ISNA(SUMIF('14'!$V:$V,$C289,'14'!$AB:$AB)),0,SUMIF('14'!$V:$V,$C289,'14'!$AB:$AB)))-IF($D289="","",IF(ISNA(SUMIF('14'!$B:$B,$D289,'14'!$L:$L)),0,SUMIF('14'!$B:$B,$D289,'14'!$L:$L)))))</f>
        <v/>
      </c>
      <c r="T289" s="36" t="str">
        <f>IF($D289="","",(IF($C289="","",IF(ISNA(SUMIF('15'!$V:$V,$C289,'15'!$AB:$AB)),0,SUMIF('15'!$V:$V,$C289,'15'!$AB:$AB)))-IF($D289="","",IF(ISNA(SUMIF('15'!$B:$B,$D289,'15'!$L:$L)),0,SUMIF('15'!$B:$B,$D289,'15'!$L:$L)))))</f>
        <v/>
      </c>
      <c r="U289" s="36" t="str">
        <f>IF($D289="","",(IF($C289="","",IF(ISNA(SUMIF('16'!$V:$V,$C289,'16'!$AB:$AB)),0,SUMIF('16'!$V:$V,$C289,'16'!$AB:$AB)))-IF($D289="","",IF(ISNA(SUMIF('16'!$B:$B,$D289,'16'!$L:$L)),0,SUMIF('16'!$B:$B,$D289,'16'!$L:$L)))))</f>
        <v/>
      </c>
      <c r="V289" s="36" t="str">
        <f>IF($D289="","",(IF($C289="","",IF(ISNA(SUMIF('17'!$V:$V,$C289,'17'!$AB:$AB)),0,SUMIF('17'!$V:$V,$C289,'17'!$AB:$AB)))-IF($D289="","",IF(ISNA(SUMIF('17'!$B:$B,$D289,'17'!$L:$L)),0,SUMIF('17'!$B:$B,$D289,'17'!$L:$L)))))</f>
        <v/>
      </c>
      <c r="W289" s="36" t="str">
        <f>IF($D289="","",(IF($C289="","",IF(ISNA(SUMIF('18'!$V:$V,$C289,'18'!$AB:$AB)),0,SUMIF('18'!$V:$V,$C289,'18'!$AB:$AB)))-IF($D289="","",IF(ISNA(SUMIF('18'!$B:$B,$D289,'18'!$L:$L)),0,SUMIF('18'!$B:$B,$D289,'18'!$L:$L)))))</f>
        <v/>
      </c>
      <c r="X289" s="36" t="str">
        <f>IF($D289="","",(IF($C289="","",IF(ISNA(SUMIF('19'!$V:$V,$C289,'19'!$AB:$AB)),0,SUMIF('19'!$V:$V,$C289,'19'!$AB:$AB)))-IF($D289="","",IF(ISNA(SUMIF('19'!$B:$B,$D289,'19'!$L:$L)),0,SUMIF('19'!$B:$B,$D289,'19'!$L:$L)))))</f>
        <v/>
      </c>
      <c r="Y289" s="36" t="str">
        <f>IF($D289="","",(IF($C289="","",IF(ISNA(SUMIF('20'!$V:$V,$C289,'20'!$AB:$AB)),0,SUMIF('20'!$V:$V,$C289,'20'!$AB:$AB)))-IF($D289="","",IF(ISNA(SUMIF('20'!$B:$B,$D289,'20'!$L:$L)),0,SUMIF('20'!$B:$B,$D289,'20'!$L:$L)))))</f>
        <v/>
      </c>
      <c r="Z289" s="36" t="str">
        <f>IF($D289="","",(IF($C289="","",IF(ISNA(SUMIF('21'!$V:$V,$C289,'21'!$AB:$AB)),0,SUMIF('21'!$V:$V,$C289,'21'!$AB:$AB)))-IF($D289="","",IF(ISNA(SUMIF('21'!$B:$B,$D289,'21'!$L:$L)),0,SUMIF('21'!$B:$B,$D289,'21'!$L:$L)))))</f>
        <v/>
      </c>
      <c r="AA289" s="36" t="str">
        <f>IF($D289="","",(IF($C289="","",IF(ISNA(SUMIF('22'!$V:$V,$C289,'22'!$AB:$AB)),0,SUMIF('22'!$V:$V,$C289,'22'!$AB:$AB)))-IF($D289="","",IF(ISNA(SUMIF('22'!$B:$B,$D289,'22'!$L:$L)),0,SUMIF('22'!$B:$B,$D289,'22'!$L:$L)))))</f>
        <v/>
      </c>
      <c r="AB289" s="36" t="str">
        <f>IF($D289="","",(IF($C289="","",IF(ISNA(SUMIF('23'!$V:$V,$C289,'23'!$AB:$AB)),0,SUMIF('23'!$V:$V,$C289,'23'!$AB:$AB)))-IF($D289="","",IF(ISNA(SUMIF('23'!$B:$B,$D289,'23'!$L:$L)),0,SUMIF('23'!$B:$B,$D289,'23'!$L:$L)))))</f>
        <v/>
      </c>
      <c r="AC289" s="36" t="str">
        <f>IF($D289="","",(IF($C289="","",IF(ISNA(SUMIF('24'!$V:$V,$C289,'24'!$AB:$AB)),0,SUMIF('24'!$V:$V,$C289,'24'!$AB:$AB)))-IF($D289="","",IF(ISNA(SUMIF('24'!$B:$B,$D289,'24'!$L:$L)),0,SUMIF('24'!$B:$B,$D289,'24'!$L:$L)))))</f>
        <v/>
      </c>
      <c r="AD289" s="36" t="str">
        <f>IF($D289="","",(IF($C289="","",IF(ISNA(SUMIF('25'!$V:$V,$C289,'25'!$AB:$AB)),0,SUMIF('25'!$V:$V,$C289,'25'!$AB:$AB)))-IF($D289="","",IF(ISNA(SUMIF('25'!$B:$B,$D289,'25'!$L:$L)),0,SUMIF('25'!$B:$B,$D289,'25'!$L:$L)))))</f>
        <v/>
      </c>
      <c r="AE289" s="36" t="str">
        <f>IF($D289="","",(IF($C289="","",IF(ISNA(SUMIF('26'!$V:$V,$C289,'26'!$AB:$AB)),0,SUMIF('26'!$V:$V,$C289,'26'!$AB:$AB)))-IF($D289="","",IF(ISNA(SUMIF('26'!$B:$B,$D289,'26'!$L:$L)),0,SUMIF('26'!$B:$B,$D289,'26'!$L:$L)))))</f>
        <v/>
      </c>
      <c r="AF289" s="36" t="str">
        <f>IF($D289="","",(IF($C289="","",IF(ISNA(SUMIF('27'!$V:$V,$C289,'27'!$AB:$AB)),0,SUMIF('27'!$V:$V,$C289,'27'!$AB:$AB)))-IF($D289="","",IF(ISNA(SUMIF('27'!$B:$B,$D289,'27'!$L:$L)),0,SUMIF('27'!$B:$B,$D289,'27'!$L:$L)))))</f>
        <v/>
      </c>
      <c r="AG289" s="36" t="str">
        <f>IF($D289="","",(IF($C289="","",IF(ISNA(SUMIF('28'!$V:$V,$C289,'28'!$AB:$AB)),0,SUMIF('28'!$V:$V,$C289,'28'!$AB:$AB)))-IF($D289="","",IF(ISNA(SUMIF('28'!$B:$B,$D289,'28'!$L:$L)),0,SUMIF('28'!$B:$B,$D289,'28'!$L:$L)))))</f>
        <v/>
      </c>
      <c r="AH289" s="36" t="str">
        <f>IF($D289="","",(IF($C289="","",IF(ISNA(SUMIF('29'!$V:$V,$C289,'29'!$AB:$AB)),0,SUMIF('29'!$V:$V,$C289,'29'!$AB:$AB)))-IF($D289="","",IF(ISNA(SUMIF('29'!$B:$B,$D289,'29'!$L:$L)),0,SUMIF('29'!$B:$B,$D289,'29'!$L:$L)))))</f>
        <v/>
      </c>
      <c r="AI289" s="36" t="str">
        <f>IF($D289="","",(IF($C289="","",IF(ISNA(SUMIF('30'!$V:$V,$C289,'30'!$AB:$AB)),0,SUMIF('30'!$V:$V,$C289,'30'!$AB:$AB)))-IF($D289="","",IF(ISNA(SUMIF('30'!$B:$B,$D289,'30'!$L:$L)),0,SUMIF('30'!$B:$B,$D289,'30'!$L:$L)))))</f>
        <v/>
      </c>
      <c r="AJ289" s="36" t="str">
        <f>IF($D289="","",(IF($C289="","",IF(ISNA(SUMIF('31'!$V:$V,$C289,'31'!$AB:$AB)),0,SUMIF('31'!$V:$V,$C289,'31'!$AB:$AB)))-IF($D289="","",IF(ISNA(SUMIF('31'!$B:$B,$D289,'31'!$L:$L)),0,SUMIF('31'!$B:$B,$D289,'31'!$L:$L)))))</f>
        <v/>
      </c>
      <c r="AK289" s="37" t="str">
        <f t="shared" si="16"/>
        <v/>
      </c>
      <c r="AL289" s="33" t="str">
        <f t="shared" si="17"/>
        <v/>
      </c>
    </row>
    <row r="290" spans="1:38" ht="17.399999999999999" hidden="1">
      <c r="A290" s="20">
        <v>72</v>
      </c>
      <c r="C290" s="41" t="str">
        <f>IF(D290="","",VLOOKUP('CUADRO GENERADO'!D290,'BASE DATOS CONDUCTORES'!B:C,2,FALSE))</f>
        <v/>
      </c>
      <c r="D290" s="30" t="str">
        <f>IFERROR(VLOOKUP(A290,'BASE DATOS CONDUCTORES'!$Z$4:$AB$1001,3,FALSE),"")</f>
        <v/>
      </c>
      <c r="E290" s="36" t="str">
        <f>IF(ISNA(VLOOKUP(D290,SALDOS!B:C,2,FALSE)),"",VLOOKUP(D290,SALDOS!B:C,2,FALSE))</f>
        <v/>
      </c>
      <c r="F290" s="36" t="str">
        <f>IF($D290="","",(IF($C290="","",IF(ISNA(SUMIF('1'!$V:$V,$C290,'1'!$AB:$AB)),0,SUMIF('1'!$V:$V,$C290,'1'!$AB:$AB)))-IF($D290="","",IF(ISNA(SUMIF('1'!$B:$B,$D290,'1'!$L:$L)),0,SUMIF('1'!$B:$B,$D290,'1'!$L:$L)))))</f>
        <v/>
      </c>
      <c r="G290" s="36" t="str">
        <f>IF($D290="","",(IF($C290="","",IF(ISNA(SUMIF('2'!$V:$V,$C290,'2'!$AB:$AB)),0,SUMIF('2'!$V:$V,$C290,'2'!$AB:$AB)))-IF($D290="","",IF(ISNA(SUMIF('2'!$B:$B,$D290,'2'!$L:$L)),0,SUMIF('2'!$B:$B,$D290,'2'!$L:$L)))))</f>
        <v/>
      </c>
      <c r="H290" s="36" t="str">
        <f>IF($D290="","",(IF($C290="","",IF(ISNA(SUMIF('3'!$V:$V,$C290,'3'!$AB:$AB)),0,SUMIF('3'!$V:$V,$C290,'3'!$AB:$AB)))-IF($D290="","",IF(ISNA(SUMIF('3'!$B:$B,$D290,'3'!$L:$L)),0,SUMIF('3'!$B:$B,$D290,'3'!$L:$L)))))</f>
        <v/>
      </c>
      <c r="I290" s="36" t="str">
        <f>IF($D290="","",(IF($C290="","",IF(ISNA(SUMIF('4'!$V:$V,$C290,'4'!$AB:$AB)),0,SUMIF('4'!$V:$V,$C290,'4'!$AB:$AB)))-IF($D290="","",IF(ISNA(SUMIF('4'!$B:$B,$D290,'4'!$L:$L)),0,SUMIF('4'!$B:$B,$D290,'4'!$L:$L)))))</f>
        <v/>
      </c>
      <c r="J290" s="36" t="str">
        <f>IF($D290="","",(IF($C290="","",IF(ISNA(SUMIF('5'!$V:$V,$C290,'5'!$AB:$AB)),0,SUMIF('5'!$V:$V,$C290,'5'!$AB:$AB)))-IF($D290="","",IF(ISNA(SUMIF('5'!$B:$B,$D290,'5'!$L:$L)),0,SUMIF('5'!$B:$B,$D290,'5'!$L:$L)))))</f>
        <v/>
      </c>
      <c r="K290" s="36" t="str">
        <f>IF($D290="","",(IF($C290="","",IF(ISNA(SUMIF('6'!$V:$V,$C290,'6'!$AB:$AB)),0,SUMIF('6'!$V:$V,$C290,'6'!$AB:$AB)))-IF($D290="","",IF(ISNA(SUMIF('6'!$B:$B,$D290,'6'!$L:$L)),0,SUMIF('6'!$B:$B,$D290,'6'!$L:$L)))))</f>
        <v/>
      </c>
      <c r="L290" s="36" t="str">
        <f>IF($D290="","",(IF($C290="","",IF(ISNA(SUMIF('7'!$V:$V,$C290,'7'!$AB:$AB)),0,SUMIF('7'!$V:$V,$C290,'7'!$AB:$AB)))-IF($D290="","",IF(ISNA(SUMIF('7'!$B:$B,$D290,'7'!$L:$L)),0,SUMIF('7'!$B:$B,$D290,'7'!$L:$L)))))</f>
        <v/>
      </c>
      <c r="M290" s="36" t="str">
        <f>IF($D290="","",(IF($C290="","",IF(ISNA(SUMIF('8'!$V:$V,$C290,'8'!$AB:$AB)),0,SUMIF('8'!$V:$V,$C290,'8'!$AB:$AB)))-IF($D290="","",IF(ISNA(SUMIF('8'!$B:$B,$D290,'8'!$L:$L)),0,SUMIF('8'!$B:$B,$D290,'8'!$L:$L)))))</f>
        <v/>
      </c>
      <c r="N290" s="36" t="str">
        <f>IF($D290="","",(IF($C290="","",IF(ISNA(SUMIF('9'!$V:$V,$C290,'9'!$AB:$AB)),0,SUMIF('9'!$V:$V,$C290,'9'!$AB:$AB)))-IF($D290="","",IF(ISNA(SUMIF('9'!$B:$B,$D290,'9'!$L:$L)),0,SUMIF('9'!$B:$B,$D290,'9'!$L:$L)))))</f>
        <v/>
      </c>
      <c r="O290" s="36" t="str">
        <f>IF($D290="","",(IF($C290="","",IF(ISNA(SUMIF('10'!$V:$V,$C290,'10'!$AB:$AB)),0,SUMIF('10'!$V:$V,$C290,'10'!$AB:$AB)))-IF($D290="","",IF(ISNA(SUMIF('10'!$B:$B,$D290,'10'!$L:$L)),0,SUMIF('10'!$B:$B,$D290,'10'!$L:$L)))))</f>
        <v/>
      </c>
      <c r="P290" s="36" t="str">
        <f>IF($D290="","",(IF($C290="","",IF(ISNA(SUMIF('11'!$V:$V,$C290,'11'!$AB:$AB)),0,SUMIF('11'!$V:$V,$C290,'11'!$AB:$AB)))-IF($D290="","",IF(ISNA(SUMIF('11'!$B:$B,$D290,'11'!$L:$L)),0,SUMIF('11'!$B:$B,$D290,'11'!$L:$L)))))</f>
        <v/>
      </c>
      <c r="Q290" s="36" t="str">
        <f>IF($D290="","",(IF($C290="","",IF(ISNA(SUMIF('12'!$V:$V,$C290,'12'!$AB:$AB)),0,SUMIF('12'!$V:$V,$C290,'12'!$AB:$AB)))-IF($D290="","",IF(ISNA(SUMIF('12'!$B:$B,$D290,'12'!$L:$L)),0,SUMIF('12'!$B:$B,$D290,'12'!$L:$L)))))</f>
        <v/>
      </c>
      <c r="R290" s="36" t="str">
        <f>IF($D290="","",(IF($C290="","",IF(ISNA(SUMIF('13'!$V:$V,$C290,'13'!$AB:$AB)),0,SUMIF('13'!$V:$V,$C290,'13'!$AB:$AB)))-IF($D290="","",IF(ISNA(SUMIF('13'!$B:$B,$D290,'13'!$L:$L)),0,SUMIF('13'!$B:$B,$D290,'13'!$L:$L)))))</f>
        <v/>
      </c>
      <c r="S290" s="36" t="str">
        <f>IF($D290="","",(IF($C290="","",IF(ISNA(SUMIF('14'!$V:$V,$C290,'14'!$AB:$AB)),0,SUMIF('14'!$V:$V,$C290,'14'!$AB:$AB)))-IF($D290="","",IF(ISNA(SUMIF('14'!$B:$B,$D290,'14'!$L:$L)),0,SUMIF('14'!$B:$B,$D290,'14'!$L:$L)))))</f>
        <v/>
      </c>
      <c r="T290" s="36" t="str">
        <f>IF($D290="","",(IF($C290="","",IF(ISNA(SUMIF('15'!$V:$V,$C290,'15'!$AB:$AB)),0,SUMIF('15'!$V:$V,$C290,'15'!$AB:$AB)))-IF($D290="","",IF(ISNA(SUMIF('15'!$B:$B,$D290,'15'!$L:$L)),0,SUMIF('15'!$B:$B,$D290,'15'!$L:$L)))))</f>
        <v/>
      </c>
      <c r="U290" s="36" t="str">
        <f>IF($D290="","",(IF($C290="","",IF(ISNA(SUMIF('16'!$V:$V,$C290,'16'!$AB:$AB)),0,SUMIF('16'!$V:$V,$C290,'16'!$AB:$AB)))-IF($D290="","",IF(ISNA(SUMIF('16'!$B:$B,$D290,'16'!$L:$L)),0,SUMIF('16'!$B:$B,$D290,'16'!$L:$L)))))</f>
        <v/>
      </c>
      <c r="V290" s="36" t="str">
        <f>IF($D290="","",(IF($C290="","",IF(ISNA(SUMIF('17'!$V:$V,$C290,'17'!$AB:$AB)),0,SUMIF('17'!$V:$V,$C290,'17'!$AB:$AB)))-IF($D290="","",IF(ISNA(SUMIF('17'!$B:$B,$D290,'17'!$L:$L)),0,SUMIF('17'!$B:$B,$D290,'17'!$L:$L)))))</f>
        <v/>
      </c>
      <c r="W290" s="36" t="str">
        <f>IF($D290="","",(IF($C290="","",IF(ISNA(SUMIF('18'!$V:$V,$C290,'18'!$AB:$AB)),0,SUMIF('18'!$V:$V,$C290,'18'!$AB:$AB)))-IF($D290="","",IF(ISNA(SUMIF('18'!$B:$B,$D290,'18'!$L:$L)),0,SUMIF('18'!$B:$B,$D290,'18'!$L:$L)))))</f>
        <v/>
      </c>
      <c r="X290" s="36" t="str">
        <f>IF($D290="","",(IF($C290="","",IF(ISNA(SUMIF('19'!$V:$V,$C290,'19'!$AB:$AB)),0,SUMIF('19'!$V:$V,$C290,'19'!$AB:$AB)))-IF($D290="","",IF(ISNA(SUMIF('19'!$B:$B,$D290,'19'!$L:$L)),0,SUMIF('19'!$B:$B,$D290,'19'!$L:$L)))))</f>
        <v/>
      </c>
      <c r="Y290" s="36" t="str">
        <f>IF($D290="","",(IF($C290="","",IF(ISNA(SUMIF('20'!$V:$V,$C290,'20'!$AB:$AB)),0,SUMIF('20'!$V:$V,$C290,'20'!$AB:$AB)))-IF($D290="","",IF(ISNA(SUMIF('20'!$B:$B,$D290,'20'!$L:$L)),0,SUMIF('20'!$B:$B,$D290,'20'!$L:$L)))))</f>
        <v/>
      </c>
      <c r="Z290" s="36" t="str">
        <f>IF($D290="","",(IF($C290="","",IF(ISNA(SUMIF('21'!$V:$V,$C290,'21'!$AB:$AB)),0,SUMIF('21'!$V:$V,$C290,'21'!$AB:$AB)))-IF($D290="","",IF(ISNA(SUMIF('21'!$B:$B,$D290,'21'!$L:$L)),0,SUMIF('21'!$B:$B,$D290,'21'!$L:$L)))))</f>
        <v/>
      </c>
      <c r="AA290" s="36" t="str">
        <f>IF($D290="","",(IF($C290="","",IF(ISNA(SUMIF('22'!$V:$V,$C290,'22'!$AB:$AB)),0,SUMIF('22'!$V:$V,$C290,'22'!$AB:$AB)))-IF($D290="","",IF(ISNA(SUMIF('22'!$B:$B,$D290,'22'!$L:$L)),0,SUMIF('22'!$B:$B,$D290,'22'!$L:$L)))))</f>
        <v/>
      </c>
      <c r="AB290" s="36" t="str">
        <f>IF($D290="","",(IF($C290="","",IF(ISNA(SUMIF('23'!$V:$V,$C290,'23'!$AB:$AB)),0,SUMIF('23'!$V:$V,$C290,'23'!$AB:$AB)))-IF($D290="","",IF(ISNA(SUMIF('23'!$B:$B,$D290,'23'!$L:$L)),0,SUMIF('23'!$B:$B,$D290,'23'!$L:$L)))))</f>
        <v/>
      </c>
      <c r="AC290" s="36" t="str">
        <f>IF($D290="","",(IF($C290="","",IF(ISNA(SUMIF('24'!$V:$V,$C290,'24'!$AB:$AB)),0,SUMIF('24'!$V:$V,$C290,'24'!$AB:$AB)))-IF($D290="","",IF(ISNA(SUMIF('24'!$B:$B,$D290,'24'!$L:$L)),0,SUMIF('24'!$B:$B,$D290,'24'!$L:$L)))))</f>
        <v/>
      </c>
      <c r="AD290" s="36" t="str">
        <f>IF($D290="","",(IF($C290="","",IF(ISNA(SUMIF('25'!$V:$V,$C290,'25'!$AB:$AB)),0,SUMIF('25'!$V:$V,$C290,'25'!$AB:$AB)))-IF($D290="","",IF(ISNA(SUMIF('25'!$B:$B,$D290,'25'!$L:$L)),0,SUMIF('25'!$B:$B,$D290,'25'!$L:$L)))))</f>
        <v/>
      </c>
      <c r="AE290" s="36" t="str">
        <f>IF($D290="","",(IF($C290="","",IF(ISNA(SUMIF('26'!$V:$V,$C290,'26'!$AB:$AB)),0,SUMIF('26'!$V:$V,$C290,'26'!$AB:$AB)))-IF($D290="","",IF(ISNA(SUMIF('26'!$B:$B,$D290,'26'!$L:$L)),0,SUMIF('26'!$B:$B,$D290,'26'!$L:$L)))))</f>
        <v/>
      </c>
      <c r="AF290" s="36" t="str">
        <f>IF($D290="","",(IF($C290="","",IF(ISNA(SUMIF('27'!$V:$V,$C290,'27'!$AB:$AB)),0,SUMIF('27'!$V:$V,$C290,'27'!$AB:$AB)))-IF($D290="","",IF(ISNA(SUMIF('27'!$B:$B,$D290,'27'!$L:$L)),0,SUMIF('27'!$B:$B,$D290,'27'!$L:$L)))))</f>
        <v/>
      </c>
      <c r="AG290" s="36" t="str">
        <f>IF($D290="","",(IF($C290="","",IF(ISNA(SUMIF('28'!$V:$V,$C290,'28'!$AB:$AB)),0,SUMIF('28'!$V:$V,$C290,'28'!$AB:$AB)))-IF($D290="","",IF(ISNA(SUMIF('28'!$B:$B,$D290,'28'!$L:$L)),0,SUMIF('28'!$B:$B,$D290,'28'!$L:$L)))))</f>
        <v/>
      </c>
      <c r="AH290" s="36" t="str">
        <f>IF($D290="","",(IF($C290="","",IF(ISNA(SUMIF('29'!$V:$V,$C290,'29'!$AB:$AB)),0,SUMIF('29'!$V:$V,$C290,'29'!$AB:$AB)))-IF($D290="","",IF(ISNA(SUMIF('29'!$B:$B,$D290,'29'!$L:$L)),0,SUMIF('29'!$B:$B,$D290,'29'!$L:$L)))))</f>
        <v/>
      </c>
      <c r="AI290" s="36" t="str">
        <f>IF($D290="","",(IF($C290="","",IF(ISNA(SUMIF('30'!$V:$V,$C290,'30'!$AB:$AB)),0,SUMIF('30'!$V:$V,$C290,'30'!$AB:$AB)))-IF($D290="","",IF(ISNA(SUMIF('30'!$B:$B,$D290,'30'!$L:$L)),0,SUMIF('30'!$B:$B,$D290,'30'!$L:$L)))))</f>
        <v/>
      </c>
      <c r="AJ290" s="36" t="str">
        <f>IF($D290="","",(IF($C290="","",IF(ISNA(SUMIF('31'!$V:$V,$C290,'31'!$AB:$AB)),0,SUMIF('31'!$V:$V,$C290,'31'!$AB:$AB)))-IF($D290="","",IF(ISNA(SUMIF('31'!$B:$B,$D290,'31'!$L:$L)),0,SUMIF('31'!$B:$B,$D290,'31'!$L:$L)))))</f>
        <v/>
      </c>
      <c r="AK290" s="37" t="str">
        <f t="shared" si="16"/>
        <v/>
      </c>
      <c r="AL290" s="33" t="str">
        <f t="shared" si="17"/>
        <v/>
      </c>
    </row>
    <row r="291" spans="1:38" ht="17.399999999999999" hidden="1">
      <c r="A291" s="20">
        <v>73</v>
      </c>
      <c r="C291" s="41" t="str">
        <f>IF(D291="","",VLOOKUP('CUADRO GENERADO'!D291,'BASE DATOS CONDUCTORES'!B:C,2,FALSE))</f>
        <v/>
      </c>
      <c r="D291" s="30" t="str">
        <f>IFERROR(VLOOKUP(A291,'BASE DATOS CONDUCTORES'!$Z$4:$AB$1001,3,FALSE),"")</f>
        <v/>
      </c>
      <c r="E291" s="36" t="str">
        <f>IF(ISNA(VLOOKUP(D291,SALDOS!B:C,2,FALSE)),"",VLOOKUP(D291,SALDOS!B:C,2,FALSE))</f>
        <v/>
      </c>
      <c r="F291" s="36" t="str">
        <f>IF($D291="","",(IF($C291="","",IF(ISNA(SUMIF('1'!$V:$V,$C291,'1'!$AB:$AB)),0,SUMIF('1'!$V:$V,$C291,'1'!$AB:$AB)))-IF($D291="","",IF(ISNA(SUMIF('1'!$B:$B,$D291,'1'!$L:$L)),0,SUMIF('1'!$B:$B,$D291,'1'!$L:$L)))))</f>
        <v/>
      </c>
      <c r="G291" s="36" t="str">
        <f>IF($D291="","",(IF($C291="","",IF(ISNA(SUMIF('2'!$V:$V,$C291,'2'!$AB:$AB)),0,SUMIF('2'!$V:$V,$C291,'2'!$AB:$AB)))-IF($D291="","",IF(ISNA(SUMIF('2'!$B:$B,$D291,'2'!$L:$L)),0,SUMIF('2'!$B:$B,$D291,'2'!$L:$L)))))</f>
        <v/>
      </c>
      <c r="H291" s="36" t="str">
        <f>IF($D291="","",(IF($C291="","",IF(ISNA(SUMIF('3'!$V:$V,$C291,'3'!$AB:$AB)),0,SUMIF('3'!$V:$V,$C291,'3'!$AB:$AB)))-IF($D291="","",IF(ISNA(SUMIF('3'!$B:$B,$D291,'3'!$L:$L)),0,SUMIF('3'!$B:$B,$D291,'3'!$L:$L)))))</f>
        <v/>
      </c>
      <c r="I291" s="36" t="str">
        <f>IF($D291="","",(IF($C291="","",IF(ISNA(SUMIF('4'!$V:$V,$C291,'4'!$AB:$AB)),0,SUMIF('4'!$V:$V,$C291,'4'!$AB:$AB)))-IF($D291="","",IF(ISNA(SUMIF('4'!$B:$B,$D291,'4'!$L:$L)),0,SUMIF('4'!$B:$B,$D291,'4'!$L:$L)))))</f>
        <v/>
      </c>
      <c r="J291" s="36" t="str">
        <f>IF($D291="","",(IF($C291="","",IF(ISNA(SUMIF('5'!$V:$V,$C291,'5'!$AB:$AB)),0,SUMIF('5'!$V:$V,$C291,'5'!$AB:$AB)))-IF($D291="","",IF(ISNA(SUMIF('5'!$B:$B,$D291,'5'!$L:$L)),0,SUMIF('5'!$B:$B,$D291,'5'!$L:$L)))))</f>
        <v/>
      </c>
      <c r="K291" s="36" t="str">
        <f>IF($D291="","",(IF($C291="","",IF(ISNA(SUMIF('6'!$V:$V,$C291,'6'!$AB:$AB)),0,SUMIF('6'!$V:$V,$C291,'6'!$AB:$AB)))-IF($D291="","",IF(ISNA(SUMIF('6'!$B:$B,$D291,'6'!$L:$L)),0,SUMIF('6'!$B:$B,$D291,'6'!$L:$L)))))</f>
        <v/>
      </c>
      <c r="L291" s="36" t="str">
        <f>IF($D291="","",(IF($C291="","",IF(ISNA(SUMIF('7'!$V:$V,$C291,'7'!$AB:$AB)),0,SUMIF('7'!$V:$V,$C291,'7'!$AB:$AB)))-IF($D291="","",IF(ISNA(SUMIF('7'!$B:$B,$D291,'7'!$L:$L)),0,SUMIF('7'!$B:$B,$D291,'7'!$L:$L)))))</f>
        <v/>
      </c>
      <c r="M291" s="36" t="str">
        <f>IF($D291="","",(IF($C291="","",IF(ISNA(SUMIF('8'!$V:$V,$C291,'8'!$AB:$AB)),0,SUMIF('8'!$V:$V,$C291,'8'!$AB:$AB)))-IF($D291="","",IF(ISNA(SUMIF('8'!$B:$B,$D291,'8'!$L:$L)),0,SUMIF('8'!$B:$B,$D291,'8'!$L:$L)))))</f>
        <v/>
      </c>
      <c r="N291" s="36" t="str">
        <f>IF($D291="","",(IF($C291="","",IF(ISNA(SUMIF('9'!$V:$V,$C291,'9'!$AB:$AB)),0,SUMIF('9'!$V:$V,$C291,'9'!$AB:$AB)))-IF($D291="","",IF(ISNA(SUMIF('9'!$B:$B,$D291,'9'!$L:$L)),0,SUMIF('9'!$B:$B,$D291,'9'!$L:$L)))))</f>
        <v/>
      </c>
      <c r="O291" s="36" t="str">
        <f>IF($D291="","",(IF($C291="","",IF(ISNA(SUMIF('10'!$V:$V,$C291,'10'!$AB:$AB)),0,SUMIF('10'!$V:$V,$C291,'10'!$AB:$AB)))-IF($D291="","",IF(ISNA(SUMIF('10'!$B:$B,$D291,'10'!$L:$L)),0,SUMIF('10'!$B:$B,$D291,'10'!$L:$L)))))</f>
        <v/>
      </c>
      <c r="P291" s="36" t="str">
        <f>IF($D291="","",(IF($C291="","",IF(ISNA(SUMIF('11'!$V:$V,$C291,'11'!$AB:$AB)),0,SUMIF('11'!$V:$V,$C291,'11'!$AB:$AB)))-IF($D291="","",IF(ISNA(SUMIF('11'!$B:$B,$D291,'11'!$L:$L)),0,SUMIF('11'!$B:$B,$D291,'11'!$L:$L)))))</f>
        <v/>
      </c>
      <c r="Q291" s="36" t="str">
        <f>IF($D291="","",(IF($C291="","",IF(ISNA(SUMIF('12'!$V:$V,$C291,'12'!$AB:$AB)),0,SUMIF('12'!$V:$V,$C291,'12'!$AB:$AB)))-IF($D291="","",IF(ISNA(SUMIF('12'!$B:$B,$D291,'12'!$L:$L)),0,SUMIF('12'!$B:$B,$D291,'12'!$L:$L)))))</f>
        <v/>
      </c>
      <c r="R291" s="36" t="str">
        <f>IF($D291="","",(IF($C291="","",IF(ISNA(SUMIF('13'!$V:$V,$C291,'13'!$AB:$AB)),0,SUMIF('13'!$V:$V,$C291,'13'!$AB:$AB)))-IF($D291="","",IF(ISNA(SUMIF('13'!$B:$B,$D291,'13'!$L:$L)),0,SUMIF('13'!$B:$B,$D291,'13'!$L:$L)))))</f>
        <v/>
      </c>
      <c r="S291" s="36" t="str">
        <f>IF($D291="","",(IF($C291="","",IF(ISNA(SUMIF('14'!$V:$V,$C291,'14'!$AB:$AB)),0,SUMIF('14'!$V:$V,$C291,'14'!$AB:$AB)))-IF($D291="","",IF(ISNA(SUMIF('14'!$B:$B,$D291,'14'!$L:$L)),0,SUMIF('14'!$B:$B,$D291,'14'!$L:$L)))))</f>
        <v/>
      </c>
      <c r="T291" s="36" t="str">
        <f>IF($D291="","",(IF($C291="","",IF(ISNA(SUMIF('15'!$V:$V,$C291,'15'!$AB:$AB)),0,SUMIF('15'!$V:$V,$C291,'15'!$AB:$AB)))-IF($D291="","",IF(ISNA(SUMIF('15'!$B:$B,$D291,'15'!$L:$L)),0,SUMIF('15'!$B:$B,$D291,'15'!$L:$L)))))</f>
        <v/>
      </c>
      <c r="U291" s="36" t="str">
        <f>IF($D291="","",(IF($C291="","",IF(ISNA(SUMIF('16'!$V:$V,$C291,'16'!$AB:$AB)),0,SUMIF('16'!$V:$V,$C291,'16'!$AB:$AB)))-IF($D291="","",IF(ISNA(SUMIF('16'!$B:$B,$D291,'16'!$L:$L)),0,SUMIF('16'!$B:$B,$D291,'16'!$L:$L)))))</f>
        <v/>
      </c>
      <c r="V291" s="36" t="str">
        <f>IF($D291="","",(IF($C291="","",IF(ISNA(SUMIF('17'!$V:$V,$C291,'17'!$AB:$AB)),0,SUMIF('17'!$V:$V,$C291,'17'!$AB:$AB)))-IF($D291="","",IF(ISNA(SUMIF('17'!$B:$B,$D291,'17'!$L:$L)),0,SUMIF('17'!$B:$B,$D291,'17'!$L:$L)))))</f>
        <v/>
      </c>
      <c r="W291" s="36" t="str">
        <f>IF($D291="","",(IF($C291="","",IF(ISNA(SUMIF('18'!$V:$V,$C291,'18'!$AB:$AB)),0,SUMIF('18'!$V:$V,$C291,'18'!$AB:$AB)))-IF($D291="","",IF(ISNA(SUMIF('18'!$B:$B,$D291,'18'!$L:$L)),0,SUMIF('18'!$B:$B,$D291,'18'!$L:$L)))))</f>
        <v/>
      </c>
      <c r="X291" s="36" t="str">
        <f>IF($D291="","",(IF($C291="","",IF(ISNA(SUMIF('19'!$V:$V,$C291,'19'!$AB:$AB)),0,SUMIF('19'!$V:$V,$C291,'19'!$AB:$AB)))-IF($D291="","",IF(ISNA(SUMIF('19'!$B:$B,$D291,'19'!$L:$L)),0,SUMIF('19'!$B:$B,$D291,'19'!$L:$L)))))</f>
        <v/>
      </c>
      <c r="Y291" s="36" t="str">
        <f>IF($D291="","",(IF($C291="","",IF(ISNA(SUMIF('20'!$V:$V,$C291,'20'!$AB:$AB)),0,SUMIF('20'!$V:$V,$C291,'20'!$AB:$AB)))-IF($D291="","",IF(ISNA(SUMIF('20'!$B:$B,$D291,'20'!$L:$L)),0,SUMIF('20'!$B:$B,$D291,'20'!$L:$L)))))</f>
        <v/>
      </c>
      <c r="Z291" s="36" t="str">
        <f>IF($D291="","",(IF($C291="","",IF(ISNA(SUMIF('21'!$V:$V,$C291,'21'!$AB:$AB)),0,SUMIF('21'!$V:$V,$C291,'21'!$AB:$AB)))-IF($D291="","",IF(ISNA(SUMIF('21'!$B:$B,$D291,'21'!$L:$L)),0,SUMIF('21'!$B:$B,$D291,'21'!$L:$L)))))</f>
        <v/>
      </c>
      <c r="AA291" s="36" t="str">
        <f>IF($D291="","",(IF($C291="","",IF(ISNA(SUMIF('22'!$V:$V,$C291,'22'!$AB:$AB)),0,SUMIF('22'!$V:$V,$C291,'22'!$AB:$AB)))-IF($D291="","",IF(ISNA(SUMIF('22'!$B:$B,$D291,'22'!$L:$L)),0,SUMIF('22'!$B:$B,$D291,'22'!$L:$L)))))</f>
        <v/>
      </c>
      <c r="AB291" s="36" t="str">
        <f>IF($D291="","",(IF($C291="","",IF(ISNA(SUMIF('23'!$V:$V,$C291,'23'!$AB:$AB)),0,SUMIF('23'!$V:$V,$C291,'23'!$AB:$AB)))-IF($D291="","",IF(ISNA(SUMIF('23'!$B:$B,$D291,'23'!$L:$L)),0,SUMIF('23'!$B:$B,$D291,'23'!$L:$L)))))</f>
        <v/>
      </c>
      <c r="AC291" s="36" t="str">
        <f>IF($D291="","",(IF($C291="","",IF(ISNA(SUMIF('24'!$V:$V,$C291,'24'!$AB:$AB)),0,SUMIF('24'!$V:$V,$C291,'24'!$AB:$AB)))-IF($D291="","",IF(ISNA(SUMIF('24'!$B:$B,$D291,'24'!$L:$L)),0,SUMIF('24'!$B:$B,$D291,'24'!$L:$L)))))</f>
        <v/>
      </c>
      <c r="AD291" s="36" t="str">
        <f>IF($D291="","",(IF($C291="","",IF(ISNA(SUMIF('25'!$V:$V,$C291,'25'!$AB:$AB)),0,SUMIF('25'!$V:$V,$C291,'25'!$AB:$AB)))-IF($D291="","",IF(ISNA(SUMIF('25'!$B:$B,$D291,'25'!$L:$L)),0,SUMIF('25'!$B:$B,$D291,'25'!$L:$L)))))</f>
        <v/>
      </c>
      <c r="AE291" s="36" t="str">
        <f>IF($D291="","",(IF($C291="","",IF(ISNA(SUMIF('26'!$V:$V,$C291,'26'!$AB:$AB)),0,SUMIF('26'!$V:$V,$C291,'26'!$AB:$AB)))-IF($D291="","",IF(ISNA(SUMIF('26'!$B:$B,$D291,'26'!$L:$L)),0,SUMIF('26'!$B:$B,$D291,'26'!$L:$L)))))</f>
        <v/>
      </c>
      <c r="AF291" s="36" t="str">
        <f>IF($D291="","",(IF($C291="","",IF(ISNA(SUMIF('27'!$V:$V,$C291,'27'!$AB:$AB)),0,SUMIF('27'!$V:$V,$C291,'27'!$AB:$AB)))-IF($D291="","",IF(ISNA(SUMIF('27'!$B:$B,$D291,'27'!$L:$L)),0,SUMIF('27'!$B:$B,$D291,'27'!$L:$L)))))</f>
        <v/>
      </c>
      <c r="AG291" s="36" t="str">
        <f>IF($D291="","",(IF($C291="","",IF(ISNA(SUMIF('28'!$V:$V,$C291,'28'!$AB:$AB)),0,SUMIF('28'!$V:$V,$C291,'28'!$AB:$AB)))-IF($D291="","",IF(ISNA(SUMIF('28'!$B:$B,$D291,'28'!$L:$L)),0,SUMIF('28'!$B:$B,$D291,'28'!$L:$L)))))</f>
        <v/>
      </c>
      <c r="AH291" s="36" t="str">
        <f>IF($D291="","",(IF($C291="","",IF(ISNA(SUMIF('29'!$V:$V,$C291,'29'!$AB:$AB)),0,SUMIF('29'!$V:$V,$C291,'29'!$AB:$AB)))-IF($D291="","",IF(ISNA(SUMIF('29'!$B:$B,$D291,'29'!$L:$L)),0,SUMIF('29'!$B:$B,$D291,'29'!$L:$L)))))</f>
        <v/>
      </c>
      <c r="AI291" s="36" t="str">
        <f>IF($D291="","",(IF($C291="","",IF(ISNA(SUMIF('30'!$V:$V,$C291,'30'!$AB:$AB)),0,SUMIF('30'!$V:$V,$C291,'30'!$AB:$AB)))-IF($D291="","",IF(ISNA(SUMIF('30'!$B:$B,$D291,'30'!$L:$L)),0,SUMIF('30'!$B:$B,$D291,'30'!$L:$L)))))</f>
        <v/>
      </c>
      <c r="AJ291" s="36" t="str">
        <f>IF($D291="","",(IF($C291="","",IF(ISNA(SUMIF('31'!$V:$V,$C291,'31'!$AB:$AB)),0,SUMIF('31'!$V:$V,$C291,'31'!$AB:$AB)))-IF($D291="","",IF(ISNA(SUMIF('31'!$B:$B,$D291,'31'!$L:$L)),0,SUMIF('31'!$B:$B,$D291,'31'!$L:$L)))))</f>
        <v/>
      </c>
      <c r="AK291" s="37" t="str">
        <f t="shared" si="16"/>
        <v/>
      </c>
      <c r="AL291" s="33" t="str">
        <f t="shared" si="17"/>
        <v/>
      </c>
    </row>
    <row r="292" spans="1:38" ht="17.399999999999999" hidden="1">
      <c r="A292" s="20">
        <v>74</v>
      </c>
      <c r="C292" s="41" t="str">
        <f>IF(D292="","",VLOOKUP('CUADRO GENERADO'!D292,'BASE DATOS CONDUCTORES'!B:C,2,FALSE))</f>
        <v/>
      </c>
      <c r="D292" s="30" t="str">
        <f>IFERROR(VLOOKUP(A292,'BASE DATOS CONDUCTORES'!$Z$4:$AB$1001,3,FALSE),"")</f>
        <v/>
      </c>
      <c r="E292" s="36" t="str">
        <f>IF(ISNA(VLOOKUP(D292,SALDOS!B:C,2,FALSE)),"",VLOOKUP(D292,SALDOS!B:C,2,FALSE))</f>
        <v/>
      </c>
      <c r="F292" s="36" t="str">
        <f>IF($D292="","",(IF($C292="","",IF(ISNA(SUMIF('1'!$V:$V,$C292,'1'!$AB:$AB)),0,SUMIF('1'!$V:$V,$C292,'1'!$AB:$AB)))-IF($D292="","",IF(ISNA(SUMIF('1'!$B:$B,$D292,'1'!$L:$L)),0,SUMIF('1'!$B:$B,$D292,'1'!$L:$L)))))</f>
        <v/>
      </c>
      <c r="G292" s="36" t="str">
        <f>IF($D292="","",(IF($C292="","",IF(ISNA(SUMIF('2'!$V:$V,$C292,'2'!$AB:$AB)),0,SUMIF('2'!$V:$V,$C292,'2'!$AB:$AB)))-IF($D292="","",IF(ISNA(SUMIF('2'!$B:$B,$D292,'2'!$L:$L)),0,SUMIF('2'!$B:$B,$D292,'2'!$L:$L)))))</f>
        <v/>
      </c>
      <c r="H292" s="36" t="str">
        <f>IF($D292="","",(IF($C292="","",IF(ISNA(SUMIF('3'!$V:$V,$C292,'3'!$AB:$AB)),0,SUMIF('3'!$V:$V,$C292,'3'!$AB:$AB)))-IF($D292="","",IF(ISNA(SUMIF('3'!$B:$B,$D292,'3'!$L:$L)),0,SUMIF('3'!$B:$B,$D292,'3'!$L:$L)))))</f>
        <v/>
      </c>
      <c r="I292" s="36" t="str">
        <f>IF($D292="","",(IF($C292="","",IF(ISNA(SUMIF('4'!$V:$V,$C292,'4'!$AB:$AB)),0,SUMIF('4'!$V:$V,$C292,'4'!$AB:$AB)))-IF($D292="","",IF(ISNA(SUMIF('4'!$B:$B,$D292,'4'!$L:$L)),0,SUMIF('4'!$B:$B,$D292,'4'!$L:$L)))))</f>
        <v/>
      </c>
      <c r="J292" s="36" t="str">
        <f>IF($D292="","",(IF($C292="","",IF(ISNA(SUMIF('5'!$V:$V,$C292,'5'!$AB:$AB)),0,SUMIF('5'!$V:$V,$C292,'5'!$AB:$AB)))-IF($D292="","",IF(ISNA(SUMIF('5'!$B:$B,$D292,'5'!$L:$L)),0,SUMIF('5'!$B:$B,$D292,'5'!$L:$L)))))</f>
        <v/>
      </c>
      <c r="K292" s="36" t="str">
        <f>IF($D292="","",(IF($C292="","",IF(ISNA(SUMIF('6'!$V:$V,$C292,'6'!$AB:$AB)),0,SUMIF('6'!$V:$V,$C292,'6'!$AB:$AB)))-IF($D292="","",IF(ISNA(SUMIF('6'!$B:$B,$D292,'6'!$L:$L)),0,SUMIF('6'!$B:$B,$D292,'6'!$L:$L)))))</f>
        <v/>
      </c>
      <c r="L292" s="36" t="str">
        <f>IF($D292="","",(IF($C292="","",IF(ISNA(SUMIF('7'!$V:$V,$C292,'7'!$AB:$AB)),0,SUMIF('7'!$V:$V,$C292,'7'!$AB:$AB)))-IF($D292="","",IF(ISNA(SUMIF('7'!$B:$B,$D292,'7'!$L:$L)),0,SUMIF('7'!$B:$B,$D292,'7'!$L:$L)))))</f>
        <v/>
      </c>
      <c r="M292" s="36" t="str">
        <f>IF($D292="","",(IF($C292="","",IF(ISNA(SUMIF('8'!$V:$V,$C292,'8'!$AB:$AB)),0,SUMIF('8'!$V:$V,$C292,'8'!$AB:$AB)))-IF($D292="","",IF(ISNA(SUMIF('8'!$B:$B,$D292,'8'!$L:$L)),0,SUMIF('8'!$B:$B,$D292,'8'!$L:$L)))))</f>
        <v/>
      </c>
      <c r="N292" s="36" t="str">
        <f>IF($D292="","",(IF($C292="","",IF(ISNA(SUMIF('9'!$V:$V,$C292,'9'!$AB:$AB)),0,SUMIF('9'!$V:$V,$C292,'9'!$AB:$AB)))-IF($D292="","",IF(ISNA(SUMIF('9'!$B:$B,$D292,'9'!$L:$L)),0,SUMIF('9'!$B:$B,$D292,'9'!$L:$L)))))</f>
        <v/>
      </c>
      <c r="O292" s="36" t="str">
        <f>IF($D292="","",(IF($C292="","",IF(ISNA(SUMIF('10'!$V:$V,$C292,'10'!$AB:$AB)),0,SUMIF('10'!$V:$V,$C292,'10'!$AB:$AB)))-IF($D292="","",IF(ISNA(SUMIF('10'!$B:$B,$D292,'10'!$L:$L)),0,SUMIF('10'!$B:$B,$D292,'10'!$L:$L)))))</f>
        <v/>
      </c>
      <c r="P292" s="36" t="str">
        <f>IF($D292="","",(IF($C292="","",IF(ISNA(SUMIF('11'!$V:$V,$C292,'11'!$AB:$AB)),0,SUMIF('11'!$V:$V,$C292,'11'!$AB:$AB)))-IF($D292="","",IF(ISNA(SUMIF('11'!$B:$B,$D292,'11'!$L:$L)),0,SUMIF('11'!$B:$B,$D292,'11'!$L:$L)))))</f>
        <v/>
      </c>
      <c r="Q292" s="36" t="str">
        <f>IF($D292="","",(IF($C292="","",IF(ISNA(SUMIF('12'!$V:$V,$C292,'12'!$AB:$AB)),0,SUMIF('12'!$V:$V,$C292,'12'!$AB:$AB)))-IF($D292="","",IF(ISNA(SUMIF('12'!$B:$B,$D292,'12'!$L:$L)),0,SUMIF('12'!$B:$B,$D292,'12'!$L:$L)))))</f>
        <v/>
      </c>
      <c r="R292" s="36" t="str">
        <f>IF($D292="","",(IF($C292="","",IF(ISNA(SUMIF('13'!$V:$V,$C292,'13'!$AB:$AB)),0,SUMIF('13'!$V:$V,$C292,'13'!$AB:$AB)))-IF($D292="","",IF(ISNA(SUMIF('13'!$B:$B,$D292,'13'!$L:$L)),0,SUMIF('13'!$B:$B,$D292,'13'!$L:$L)))))</f>
        <v/>
      </c>
      <c r="S292" s="36" t="str">
        <f>IF($D292="","",(IF($C292="","",IF(ISNA(SUMIF('14'!$V:$V,$C292,'14'!$AB:$AB)),0,SUMIF('14'!$V:$V,$C292,'14'!$AB:$AB)))-IF($D292="","",IF(ISNA(SUMIF('14'!$B:$B,$D292,'14'!$L:$L)),0,SUMIF('14'!$B:$B,$D292,'14'!$L:$L)))))</f>
        <v/>
      </c>
      <c r="T292" s="36" t="str">
        <f>IF($D292="","",(IF($C292="","",IF(ISNA(SUMIF('15'!$V:$V,$C292,'15'!$AB:$AB)),0,SUMIF('15'!$V:$V,$C292,'15'!$AB:$AB)))-IF($D292="","",IF(ISNA(SUMIF('15'!$B:$B,$D292,'15'!$L:$L)),0,SUMIF('15'!$B:$B,$D292,'15'!$L:$L)))))</f>
        <v/>
      </c>
      <c r="U292" s="36" t="str">
        <f>IF($D292="","",(IF($C292="","",IF(ISNA(SUMIF('16'!$V:$V,$C292,'16'!$AB:$AB)),0,SUMIF('16'!$V:$V,$C292,'16'!$AB:$AB)))-IF($D292="","",IF(ISNA(SUMIF('16'!$B:$B,$D292,'16'!$L:$L)),0,SUMIF('16'!$B:$B,$D292,'16'!$L:$L)))))</f>
        <v/>
      </c>
      <c r="V292" s="36" t="str">
        <f>IF($D292="","",(IF($C292="","",IF(ISNA(SUMIF('17'!$V:$V,$C292,'17'!$AB:$AB)),0,SUMIF('17'!$V:$V,$C292,'17'!$AB:$AB)))-IF($D292="","",IF(ISNA(SUMIF('17'!$B:$B,$D292,'17'!$L:$L)),0,SUMIF('17'!$B:$B,$D292,'17'!$L:$L)))))</f>
        <v/>
      </c>
      <c r="W292" s="36" t="str">
        <f>IF($D292="","",(IF($C292="","",IF(ISNA(SUMIF('18'!$V:$V,$C292,'18'!$AB:$AB)),0,SUMIF('18'!$V:$V,$C292,'18'!$AB:$AB)))-IF($D292="","",IF(ISNA(SUMIF('18'!$B:$B,$D292,'18'!$L:$L)),0,SUMIF('18'!$B:$B,$D292,'18'!$L:$L)))))</f>
        <v/>
      </c>
      <c r="X292" s="36" t="str">
        <f>IF($D292="","",(IF($C292="","",IF(ISNA(SUMIF('19'!$V:$V,$C292,'19'!$AB:$AB)),0,SUMIF('19'!$V:$V,$C292,'19'!$AB:$AB)))-IF($D292="","",IF(ISNA(SUMIF('19'!$B:$B,$D292,'19'!$L:$L)),0,SUMIF('19'!$B:$B,$D292,'19'!$L:$L)))))</f>
        <v/>
      </c>
      <c r="Y292" s="36" t="str">
        <f>IF($D292="","",(IF($C292="","",IF(ISNA(SUMIF('20'!$V:$V,$C292,'20'!$AB:$AB)),0,SUMIF('20'!$V:$V,$C292,'20'!$AB:$AB)))-IF($D292="","",IF(ISNA(SUMIF('20'!$B:$B,$D292,'20'!$L:$L)),0,SUMIF('20'!$B:$B,$D292,'20'!$L:$L)))))</f>
        <v/>
      </c>
      <c r="Z292" s="36" t="str">
        <f>IF($D292="","",(IF($C292="","",IF(ISNA(SUMIF('21'!$V:$V,$C292,'21'!$AB:$AB)),0,SUMIF('21'!$V:$V,$C292,'21'!$AB:$AB)))-IF($D292="","",IF(ISNA(SUMIF('21'!$B:$B,$D292,'21'!$L:$L)),0,SUMIF('21'!$B:$B,$D292,'21'!$L:$L)))))</f>
        <v/>
      </c>
      <c r="AA292" s="36" t="str">
        <f>IF($D292="","",(IF($C292="","",IF(ISNA(SUMIF('22'!$V:$V,$C292,'22'!$AB:$AB)),0,SUMIF('22'!$V:$V,$C292,'22'!$AB:$AB)))-IF($D292="","",IF(ISNA(SUMIF('22'!$B:$B,$D292,'22'!$L:$L)),0,SUMIF('22'!$B:$B,$D292,'22'!$L:$L)))))</f>
        <v/>
      </c>
      <c r="AB292" s="36" t="str">
        <f>IF($D292="","",(IF($C292="","",IF(ISNA(SUMIF('23'!$V:$V,$C292,'23'!$AB:$AB)),0,SUMIF('23'!$V:$V,$C292,'23'!$AB:$AB)))-IF($D292="","",IF(ISNA(SUMIF('23'!$B:$B,$D292,'23'!$L:$L)),0,SUMIF('23'!$B:$B,$D292,'23'!$L:$L)))))</f>
        <v/>
      </c>
      <c r="AC292" s="36" t="str">
        <f>IF($D292="","",(IF($C292="","",IF(ISNA(SUMIF('24'!$V:$V,$C292,'24'!$AB:$AB)),0,SUMIF('24'!$V:$V,$C292,'24'!$AB:$AB)))-IF($D292="","",IF(ISNA(SUMIF('24'!$B:$B,$D292,'24'!$L:$L)),0,SUMIF('24'!$B:$B,$D292,'24'!$L:$L)))))</f>
        <v/>
      </c>
      <c r="AD292" s="36" t="str">
        <f>IF($D292="","",(IF($C292="","",IF(ISNA(SUMIF('25'!$V:$V,$C292,'25'!$AB:$AB)),0,SUMIF('25'!$V:$V,$C292,'25'!$AB:$AB)))-IF($D292="","",IF(ISNA(SUMIF('25'!$B:$B,$D292,'25'!$L:$L)),0,SUMIF('25'!$B:$B,$D292,'25'!$L:$L)))))</f>
        <v/>
      </c>
      <c r="AE292" s="36" t="str">
        <f>IF($D292="","",(IF($C292="","",IF(ISNA(SUMIF('26'!$V:$V,$C292,'26'!$AB:$AB)),0,SUMIF('26'!$V:$V,$C292,'26'!$AB:$AB)))-IF($D292="","",IF(ISNA(SUMIF('26'!$B:$B,$D292,'26'!$L:$L)),0,SUMIF('26'!$B:$B,$D292,'26'!$L:$L)))))</f>
        <v/>
      </c>
      <c r="AF292" s="36" t="str">
        <f>IF($D292="","",(IF($C292="","",IF(ISNA(SUMIF('27'!$V:$V,$C292,'27'!$AB:$AB)),0,SUMIF('27'!$V:$V,$C292,'27'!$AB:$AB)))-IF($D292="","",IF(ISNA(SUMIF('27'!$B:$B,$D292,'27'!$L:$L)),0,SUMIF('27'!$B:$B,$D292,'27'!$L:$L)))))</f>
        <v/>
      </c>
      <c r="AG292" s="36" t="str">
        <f>IF($D292="","",(IF($C292="","",IF(ISNA(SUMIF('28'!$V:$V,$C292,'28'!$AB:$AB)),0,SUMIF('28'!$V:$V,$C292,'28'!$AB:$AB)))-IF($D292="","",IF(ISNA(SUMIF('28'!$B:$B,$D292,'28'!$L:$L)),0,SUMIF('28'!$B:$B,$D292,'28'!$L:$L)))))</f>
        <v/>
      </c>
      <c r="AH292" s="36" t="str">
        <f>IF($D292="","",(IF($C292="","",IF(ISNA(SUMIF('29'!$V:$V,$C292,'29'!$AB:$AB)),0,SUMIF('29'!$V:$V,$C292,'29'!$AB:$AB)))-IF($D292="","",IF(ISNA(SUMIF('29'!$B:$B,$D292,'29'!$L:$L)),0,SUMIF('29'!$B:$B,$D292,'29'!$L:$L)))))</f>
        <v/>
      </c>
      <c r="AI292" s="36" t="str">
        <f>IF($D292="","",(IF($C292="","",IF(ISNA(SUMIF('30'!$V:$V,$C292,'30'!$AB:$AB)),0,SUMIF('30'!$V:$V,$C292,'30'!$AB:$AB)))-IF($D292="","",IF(ISNA(SUMIF('30'!$B:$B,$D292,'30'!$L:$L)),0,SUMIF('30'!$B:$B,$D292,'30'!$L:$L)))))</f>
        <v/>
      </c>
      <c r="AJ292" s="36" t="str">
        <f>IF($D292="","",(IF($C292="","",IF(ISNA(SUMIF('31'!$V:$V,$C292,'31'!$AB:$AB)),0,SUMIF('31'!$V:$V,$C292,'31'!$AB:$AB)))-IF($D292="","",IF(ISNA(SUMIF('31'!$B:$B,$D292,'31'!$L:$L)),0,SUMIF('31'!$B:$B,$D292,'31'!$L:$L)))))</f>
        <v/>
      </c>
      <c r="AK292" s="37" t="str">
        <f t="shared" si="16"/>
        <v/>
      </c>
      <c r="AL292" s="33" t="str">
        <f t="shared" si="17"/>
        <v/>
      </c>
    </row>
    <row r="293" spans="1:38" ht="17.399999999999999" hidden="1">
      <c r="A293" s="20">
        <v>75</v>
      </c>
      <c r="C293" s="41" t="str">
        <f>IF(D293="","",VLOOKUP('CUADRO GENERADO'!D293,'BASE DATOS CONDUCTORES'!B:C,2,FALSE))</f>
        <v/>
      </c>
      <c r="D293" s="30" t="str">
        <f>IFERROR(VLOOKUP(A293,'BASE DATOS CONDUCTORES'!$Z$4:$AB$1001,3,FALSE),"")</f>
        <v/>
      </c>
      <c r="E293" s="36" t="str">
        <f>IF(ISNA(VLOOKUP(D293,SALDOS!B:C,2,FALSE)),"",VLOOKUP(D293,SALDOS!B:C,2,FALSE))</f>
        <v/>
      </c>
      <c r="F293" s="36" t="str">
        <f>IF($D293="","",(IF($C293="","",IF(ISNA(SUMIF('1'!$V:$V,$C293,'1'!$AB:$AB)),0,SUMIF('1'!$V:$V,$C293,'1'!$AB:$AB)))-IF($D293="","",IF(ISNA(SUMIF('1'!$B:$B,$D293,'1'!$L:$L)),0,SUMIF('1'!$B:$B,$D293,'1'!$L:$L)))))</f>
        <v/>
      </c>
      <c r="G293" s="36" t="str">
        <f>IF($D293="","",(IF($C293="","",IF(ISNA(SUMIF('2'!$V:$V,$C293,'2'!$AB:$AB)),0,SUMIF('2'!$V:$V,$C293,'2'!$AB:$AB)))-IF($D293="","",IF(ISNA(SUMIF('2'!$B:$B,$D293,'2'!$L:$L)),0,SUMIF('2'!$B:$B,$D293,'2'!$L:$L)))))</f>
        <v/>
      </c>
      <c r="H293" s="36" t="str">
        <f>IF($D293="","",(IF($C293="","",IF(ISNA(SUMIF('3'!$V:$V,$C293,'3'!$AB:$AB)),0,SUMIF('3'!$V:$V,$C293,'3'!$AB:$AB)))-IF($D293="","",IF(ISNA(SUMIF('3'!$B:$B,$D293,'3'!$L:$L)),0,SUMIF('3'!$B:$B,$D293,'3'!$L:$L)))))</f>
        <v/>
      </c>
      <c r="I293" s="36" t="str">
        <f>IF($D293="","",(IF($C293="","",IF(ISNA(SUMIF('4'!$V:$V,$C293,'4'!$AB:$AB)),0,SUMIF('4'!$V:$V,$C293,'4'!$AB:$AB)))-IF($D293="","",IF(ISNA(SUMIF('4'!$B:$B,$D293,'4'!$L:$L)),0,SUMIF('4'!$B:$B,$D293,'4'!$L:$L)))))</f>
        <v/>
      </c>
      <c r="J293" s="36" t="str">
        <f>IF($D293="","",(IF($C293="","",IF(ISNA(SUMIF('5'!$V:$V,$C293,'5'!$AB:$AB)),0,SUMIF('5'!$V:$V,$C293,'5'!$AB:$AB)))-IF($D293="","",IF(ISNA(SUMIF('5'!$B:$B,$D293,'5'!$L:$L)),0,SUMIF('5'!$B:$B,$D293,'5'!$L:$L)))))</f>
        <v/>
      </c>
      <c r="K293" s="36" t="str">
        <f>IF($D293="","",(IF($C293="","",IF(ISNA(SUMIF('6'!$V:$V,$C293,'6'!$AB:$AB)),0,SUMIF('6'!$V:$V,$C293,'6'!$AB:$AB)))-IF($D293="","",IF(ISNA(SUMIF('6'!$B:$B,$D293,'6'!$L:$L)),0,SUMIF('6'!$B:$B,$D293,'6'!$L:$L)))))</f>
        <v/>
      </c>
      <c r="L293" s="36" t="str">
        <f>IF($D293="","",(IF($C293="","",IF(ISNA(SUMIF('7'!$V:$V,$C293,'7'!$AB:$AB)),0,SUMIF('7'!$V:$V,$C293,'7'!$AB:$AB)))-IF($D293="","",IF(ISNA(SUMIF('7'!$B:$B,$D293,'7'!$L:$L)),0,SUMIF('7'!$B:$B,$D293,'7'!$L:$L)))))</f>
        <v/>
      </c>
      <c r="M293" s="36" t="str">
        <f>IF($D293="","",(IF($C293="","",IF(ISNA(SUMIF('8'!$V:$V,$C293,'8'!$AB:$AB)),0,SUMIF('8'!$V:$V,$C293,'8'!$AB:$AB)))-IF($D293="","",IF(ISNA(SUMIF('8'!$B:$B,$D293,'8'!$L:$L)),0,SUMIF('8'!$B:$B,$D293,'8'!$L:$L)))))</f>
        <v/>
      </c>
      <c r="N293" s="36" t="str">
        <f>IF($D293="","",(IF($C293="","",IF(ISNA(SUMIF('9'!$V:$V,$C293,'9'!$AB:$AB)),0,SUMIF('9'!$V:$V,$C293,'9'!$AB:$AB)))-IF($D293="","",IF(ISNA(SUMIF('9'!$B:$B,$D293,'9'!$L:$L)),0,SUMIF('9'!$B:$B,$D293,'9'!$L:$L)))))</f>
        <v/>
      </c>
      <c r="O293" s="36" t="str">
        <f>IF($D293="","",(IF($C293="","",IF(ISNA(SUMIF('10'!$V:$V,$C293,'10'!$AB:$AB)),0,SUMIF('10'!$V:$V,$C293,'10'!$AB:$AB)))-IF($D293="","",IF(ISNA(SUMIF('10'!$B:$B,$D293,'10'!$L:$L)),0,SUMIF('10'!$B:$B,$D293,'10'!$L:$L)))))</f>
        <v/>
      </c>
      <c r="P293" s="36" t="str">
        <f>IF($D293="","",(IF($C293="","",IF(ISNA(SUMIF('11'!$V:$V,$C293,'11'!$AB:$AB)),0,SUMIF('11'!$V:$V,$C293,'11'!$AB:$AB)))-IF($D293="","",IF(ISNA(SUMIF('11'!$B:$B,$D293,'11'!$L:$L)),0,SUMIF('11'!$B:$B,$D293,'11'!$L:$L)))))</f>
        <v/>
      </c>
      <c r="Q293" s="36" t="str">
        <f>IF($D293="","",(IF($C293="","",IF(ISNA(SUMIF('12'!$V:$V,$C293,'12'!$AB:$AB)),0,SUMIF('12'!$V:$V,$C293,'12'!$AB:$AB)))-IF($D293="","",IF(ISNA(SUMIF('12'!$B:$B,$D293,'12'!$L:$L)),0,SUMIF('12'!$B:$B,$D293,'12'!$L:$L)))))</f>
        <v/>
      </c>
      <c r="R293" s="36" t="str">
        <f>IF($D293="","",(IF($C293="","",IF(ISNA(SUMIF('13'!$V:$V,$C293,'13'!$AB:$AB)),0,SUMIF('13'!$V:$V,$C293,'13'!$AB:$AB)))-IF($D293="","",IF(ISNA(SUMIF('13'!$B:$B,$D293,'13'!$L:$L)),0,SUMIF('13'!$B:$B,$D293,'13'!$L:$L)))))</f>
        <v/>
      </c>
      <c r="S293" s="36" t="str">
        <f>IF($D293="","",(IF($C293="","",IF(ISNA(SUMIF('14'!$V:$V,$C293,'14'!$AB:$AB)),0,SUMIF('14'!$V:$V,$C293,'14'!$AB:$AB)))-IF($D293="","",IF(ISNA(SUMIF('14'!$B:$B,$D293,'14'!$L:$L)),0,SUMIF('14'!$B:$B,$D293,'14'!$L:$L)))))</f>
        <v/>
      </c>
      <c r="T293" s="36" t="str">
        <f>IF($D293="","",(IF($C293="","",IF(ISNA(SUMIF('15'!$V:$V,$C293,'15'!$AB:$AB)),0,SUMIF('15'!$V:$V,$C293,'15'!$AB:$AB)))-IF($D293="","",IF(ISNA(SUMIF('15'!$B:$B,$D293,'15'!$L:$L)),0,SUMIF('15'!$B:$B,$D293,'15'!$L:$L)))))</f>
        <v/>
      </c>
      <c r="U293" s="36" t="str">
        <f>IF($D293="","",(IF($C293="","",IF(ISNA(SUMIF('16'!$V:$V,$C293,'16'!$AB:$AB)),0,SUMIF('16'!$V:$V,$C293,'16'!$AB:$AB)))-IF($D293="","",IF(ISNA(SUMIF('16'!$B:$B,$D293,'16'!$L:$L)),0,SUMIF('16'!$B:$B,$D293,'16'!$L:$L)))))</f>
        <v/>
      </c>
      <c r="V293" s="36" t="str">
        <f>IF($D293="","",(IF($C293="","",IF(ISNA(SUMIF('17'!$V:$V,$C293,'17'!$AB:$AB)),0,SUMIF('17'!$V:$V,$C293,'17'!$AB:$AB)))-IF($D293="","",IF(ISNA(SUMIF('17'!$B:$B,$D293,'17'!$L:$L)),0,SUMIF('17'!$B:$B,$D293,'17'!$L:$L)))))</f>
        <v/>
      </c>
      <c r="W293" s="36" t="str">
        <f>IF($D293="","",(IF($C293="","",IF(ISNA(SUMIF('18'!$V:$V,$C293,'18'!$AB:$AB)),0,SUMIF('18'!$V:$V,$C293,'18'!$AB:$AB)))-IF($D293="","",IF(ISNA(SUMIF('18'!$B:$B,$D293,'18'!$L:$L)),0,SUMIF('18'!$B:$B,$D293,'18'!$L:$L)))))</f>
        <v/>
      </c>
      <c r="X293" s="36" t="str">
        <f>IF($D293="","",(IF($C293="","",IF(ISNA(SUMIF('19'!$V:$V,$C293,'19'!$AB:$AB)),0,SUMIF('19'!$V:$V,$C293,'19'!$AB:$AB)))-IF($D293="","",IF(ISNA(SUMIF('19'!$B:$B,$D293,'19'!$L:$L)),0,SUMIF('19'!$B:$B,$D293,'19'!$L:$L)))))</f>
        <v/>
      </c>
      <c r="Y293" s="36" t="str">
        <f>IF($D293="","",(IF($C293="","",IF(ISNA(SUMIF('20'!$V:$V,$C293,'20'!$AB:$AB)),0,SUMIF('20'!$V:$V,$C293,'20'!$AB:$AB)))-IF($D293="","",IF(ISNA(SUMIF('20'!$B:$B,$D293,'20'!$L:$L)),0,SUMIF('20'!$B:$B,$D293,'20'!$L:$L)))))</f>
        <v/>
      </c>
      <c r="Z293" s="36" t="str">
        <f>IF($D293="","",(IF($C293="","",IF(ISNA(SUMIF('21'!$V:$V,$C293,'21'!$AB:$AB)),0,SUMIF('21'!$V:$V,$C293,'21'!$AB:$AB)))-IF($D293="","",IF(ISNA(SUMIF('21'!$B:$B,$D293,'21'!$L:$L)),0,SUMIF('21'!$B:$B,$D293,'21'!$L:$L)))))</f>
        <v/>
      </c>
      <c r="AA293" s="36" t="str">
        <f>IF($D293="","",(IF($C293="","",IF(ISNA(SUMIF('22'!$V:$V,$C293,'22'!$AB:$AB)),0,SUMIF('22'!$V:$V,$C293,'22'!$AB:$AB)))-IF($D293="","",IF(ISNA(SUMIF('22'!$B:$B,$D293,'22'!$L:$L)),0,SUMIF('22'!$B:$B,$D293,'22'!$L:$L)))))</f>
        <v/>
      </c>
      <c r="AB293" s="36" t="str">
        <f>IF($D293="","",(IF($C293="","",IF(ISNA(SUMIF('23'!$V:$V,$C293,'23'!$AB:$AB)),0,SUMIF('23'!$V:$V,$C293,'23'!$AB:$AB)))-IF($D293="","",IF(ISNA(SUMIF('23'!$B:$B,$D293,'23'!$L:$L)),0,SUMIF('23'!$B:$B,$D293,'23'!$L:$L)))))</f>
        <v/>
      </c>
      <c r="AC293" s="36" t="str">
        <f>IF($D293="","",(IF($C293="","",IF(ISNA(SUMIF('24'!$V:$V,$C293,'24'!$AB:$AB)),0,SUMIF('24'!$V:$V,$C293,'24'!$AB:$AB)))-IF($D293="","",IF(ISNA(SUMIF('24'!$B:$B,$D293,'24'!$L:$L)),0,SUMIF('24'!$B:$B,$D293,'24'!$L:$L)))))</f>
        <v/>
      </c>
      <c r="AD293" s="36" t="str">
        <f>IF($D293="","",(IF($C293="","",IF(ISNA(SUMIF('25'!$V:$V,$C293,'25'!$AB:$AB)),0,SUMIF('25'!$V:$V,$C293,'25'!$AB:$AB)))-IF($D293="","",IF(ISNA(SUMIF('25'!$B:$B,$D293,'25'!$L:$L)),0,SUMIF('25'!$B:$B,$D293,'25'!$L:$L)))))</f>
        <v/>
      </c>
      <c r="AE293" s="36" t="str">
        <f>IF($D293="","",(IF($C293="","",IF(ISNA(SUMIF('26'!$V:$V,$C293,'26'!$AB:$AB)),0,SUMIF('26'!$V:$V,$C293,'26'!$AB:$AB)))-IF($D293="","",IF(ISNA(SUMIF('26'!$B:$B,$D293,'26'!$L:$L)),0,SUMIF('26'!$B:$B,$D293,'26'!$L:$L)))))</f>
        <v/>
      </c>
      <c r="AF293" s="36" t="str">
        <f>IF($D293="","",(IF($C293="","",IF(ISNA(SUMIF('27'!$V:$V,$C293,'27'!$AB:$AB)),0,SUMIF('27'!$V:$V,$C293,'27'!$AB:$AB)))-IF($D293="","",IF(ISNA(SUMIF('27'!$B:$B,$D293,'27'!$L:$L)),0,SUMIF('27'!$B:$B,$D293,'27'!$L:$L)))))</f>
        <v/>
      </c>
      <c r="AG293" s="36" t="str">
        <f>IF($D293="","",(IF($C293="","",IF(ISNA(SUMIF('28'!$V:$V,$C293,'28'!$AB:$AB)),0,SUMIF('28'!$V:$V,$C293,'28'!$AB:$AB)))-IF($D293="","",IF(ISNA(SUMIF('28'!$B:$B,$D293,'28'!$L:$L)),0,SUMIF('28'!$B:$B,$D293,'28'!$L:$L)))))</f>
        <v/>
      </c>
      <c r="AH293" s="36" t="str">
        <f>IF($D293="","",(IF($C293="","",IF(ISNA(SUMIF('29'!$V:$V,$C293,'29'!$AB:$AB)),0,SUMIF('29'!$V:$V,$C293,'29'!$AB:$AB)))-IF($D293="","",IF(ISNA(SUMIF('29'!$B:$B,$D293,'29'!$L:$L)),0,SUMIF('29'!$B:$B,$D293,'29'!$L:$L)))))</f>
        <v/>
      </c>
      <c r="AI293" s="36" t="str">
        <f>IF($D293="","",(IF($C293="","",IF(ISNA(SUMIF('30'!$V:$V,$C293,'30'!$AB:$AB)),0,SUMIF('30'!$V:$V,$C293,'30'!$AB:$AB)))-IF($D293="","",IF(ISNA(SUMIF('30'!$B:$B,$D293,'30'!$L:$L)),0,SUMIF('30'!$B:$B,$D293,'30'!$L:$L)))))</f>
        <v/>
      </c>
      <c r="AJ293" s="36" t="str">
        <f>IF($D293="","",(IF($C293="","",IF(ISNA(SUMIF('31'!$V:$V,$C293,'31'!$AB:$AB)),0,SUMIF('31'!$V:$V,$C293,'31'!$AB:$AB)))-IF($D293="","",IF(ISNA(SUMIF('31'!$B:$B,$D293,'31'!$L:$L)),0,SUMIF('31'!$B:$B,$D293,'31'!$L:$L)))))</f>
        <v/>
      </c>
      <c r="AK293" s="37" t="str">
        <f t="shared" si="16"/>
        <v/>
      </c>
      <c r="AL293" s="33" t="str">
        <f t="shared" si="17"/>
        <v/>
      </c>
    </row>
    <row r="294" spans="1:38" ht="17.399999999999999" hidden="1">
      <c r="A294" s="20">
        <v>76</v>
      </c>
      <c r="C294" s="41" t="str">
        <f>IF(D294="","",VLOOKUP('CUADRO GENERADO'!D294,'BASE DATOS CONDUCTORES'!B:C,2,FALSE))</f>
        <v/>
      </c>
      <c r="D294" s="30" t="str">
        <f>IFERROR(VLOOKUP(A294,'BASE DATOS CONDUCTORES'!$Z$4:$AB$1001,3,FALSE),"")</f>
        <v/>
      </c>
      <c r="E294" s="36" t="str">
        <f>IF(ISNA(VLOOKUP(D294,SALDOS!B:C,2,FALSE)),"",VLOOKUP(D294,SALDOS!B:C,2,FALSE))</f>
        <v/>
      </c>
      <c r="F294" s="36" t="str">
        <f>IF($D294="","",(IF($C294="","",IF(ISNA(SUMIF('1'!$V:$V,$C294,'1'!$AB:$AB)),0,SUMIF('1'!$V:$V,$C294,'1'!$AB:$AB)))-IF($D294="","",IF(ISNA(SUMIF('1'!$B:$B,$D294,'1'!$L:$L)),0,SUMIF('1'!$B:$B,$D294,'1'!$L:$L)))))</f>
        <v/>
      </c>
      <c r="G294" s="36" t="str">
        <f>IF($D294="","",(IF($C294="","",IF(ISNA(SUMIF('2'!$V:$V,$C294,'2'!$AB:$AB)),0,SUMIF('2'!$V:$V,$C294,'2'!$AB:$AB)))-IF($D294="","",IF(ISNA(SUMIF('2'!$B:$B,$D294,'2'!$L:$L)),0,SUMIF('2'!$B:$B,$D294,'2'!$L:$L)))))</f>
        <v/>
      </c>
      <c r="H294" s="36" t="str">
        <f>IF($D294="","",(IF($C294="","",IF(ISNA(SUMIF('3'!$V:$V,$C294,'3'!$AB:$AB)),0,SUMIF('3'!$V:$V,$C294,'3'!$AB:$AB)))-IF($D294="","",IF(ISNA(SUMIF('3'!$B:$B,$D294,'3'!$L:$L)),0,SUMIF('3'!$B:$B,$D294,'3'!$L:$L)))))</f>
        <v/>
      </c>
      <c r="I294" s="36" t="str">
        <f>IF($D294="","",(IF($C294="","",IF(ISNA(SUMIF('4'!$V:$V,$C294,'4'!$AB:$AB)),0,SUMIF('4'!$V:$V,$C294,'4'!$AB:$AB)))-IF($D294="","",IF(ISNA(SUMIF('4'!$B:$B,$D294,'4'!$L:$L)),0,SUMIF('4'!$B:$B,$D294,'4'!$L:$L)))))</f>
        <v/>
      </c>
      <c r="J294" s="36" t="str">
        <f>IF($D294="","",(IF($C294="","",IF(ISNA(SUMIF('5'!$V:$V,$C294,'5'!$AB:$AB)),0,SUMIF('5'!$V:$V,$C294,'5'!$AB:$AB)))-IF($D294="","",IF(ISNA(SUMIF('5'!$B:$B,$D294,'5'!$L:$L)),0,SUMIF('5'!$B:$B,$D294,'5'!$L:$L)))))</f>
        <v/>
      </c>
      <c r="K294" s="36" t="str">
        <f>IF($D294="","",(IF($C294="","",IF(ISNA(SUMIF('6'!$V:$V,$C294,'6'!$AB:$AB)),0,SUMIF('6'!$V:$V,$C294,'6'!$AB:$AB)))-IF($D294="","",IF(ISNA(SUMIF('6'!$B:$B,$D294,'6'!$L:$L)),0,SUMIF('6'!$B:$B,$D294,'6'!$L:$L)))))</f>
        <v/>
      </c>
      <c r="L294" s="36" t="str">
        <f>IF($D294="","",(IF($C294="","",IF(ISNA(SUMIF('7'!$V:$V,$C294,'7'!$AB:$AB)),0,SUMIF('7'!$V:$V,$C294,'7'!$AB:$AB)))-IF($D294="","",IF(ISNA(SUMIF('7'!$B:$B,$D294,'7'!$L:$L)),0,SUMIF('7'!$B:$B,$D294,'7'!$L:$L)))))</f>
        <v/>
      </c>
      <c r="M294" s="36" t="str">
        <f>IF($D294="","",(IF($C294="","",IF(ISNA(SUMIF('8'!$V:$V,$C294,'8'!$AB:$AB)),0,SUMIF('8'!$V:$V,$C294,'8'!$AB:$AB)))-IF($D294="","",IF(ISNA(SUMIF('8'!$B:$B,$D294,'8'!$L:$L)),0,SUMIF('8'!$B:$B,$D294,'8'!$L:$L)))))</f>
        <v/>
      </c>
      <c r="N294" s="36" t="str">
        <f>IF($D294="","",(IF($C294="","",IF(ISNA(SUMIF('9'!$V:$V,$C294,'9'!$AB:$AB)),0,SUMIF('9'!$V:$V,$C294,'9'!$AB:$AB)))-IF($D294="","",IF(ISNA(SUMIF('9'!$B:$B,$D294,'9'!$L:$L)),0,SUMIF('9'!$B:$B,$D294,'9'!$L:$L)))))</f>
        <v/>
      </c>
      <c r="O294" s="36" t="str">
        <f>IF($D294="","",(IF($C294="","",IF(ISNA(SUMIF('10'!$V:$V,$C294,'10'!$AB:$AB)),0,SUMIF('10'!$V:$V,$C294,'10'!$AB:$AB)))-IF($D294="","",IF(ISNA(SUMIF('10'!$B:$B,$D294,'10'!$L:$L)),0,SUMIF('10'!$B:$B,$D294,'10'!$L:$L)))))</f>
        <v/>
      </c>
      <c r="P294" s="36" t="str">
        <f>IF($D294="","",(IF($C294="","",IF(ISNA(SUMIF('11'!$V:$V,$C294,'11'!$AB:$AB)),0,SUMIF('11'!$V:$V,$C294,'11'!$AB:$AB)))-IF($D294="","",IF(ISNA(SUMIF('11'!$B:$B,$D294,'11'!$L:$L)),0,SUMIF('11'!$B:$B,$D294,'11'!$L:$L)))))</f>
        <v/>
      </c>
      <c r="Q294" s="36" t="str">
        <f>IF($D294="","",(IF($C294="","",IF(ISNA(SUMIF('12'!$V:$V,$C294,'12'!$AB:$AB)),0,SUMIF('12'!$V:$V,$C294,'12'!$AB:$AB)))-IF($D294="","",IF(ISNA(SUMIF('12'!$B:$B,$D294,'12'!$L:$L)),0,SUMIF('12'!$B:$B,$D294,'12'!$L:$L)))))</f>
        <v/>
      </c>
      <c r="R294" s="36" t="str">
        <f>IF($D294="","",(IF($C294="","",IF(ISNA(SUMIF('13'!$V:$V,$C294,'13'!$AB:$AB)),0,SUMIF('13'!$V:$V,$C294,'13'!$AB:$AB)))-IF($D294="","",IF(ISNA(SUMIF('13'!$B:$B,$D294,'13'!$L:$L)),0,SUMIF('13'!$B:$B,$D294,'13'!$L:$L)))))</f>
        <v/>
      </c>
      <c r="S294" s="36" t="str">
        <f>IF($D294="","",(IF($C294="","",IF(ISNA(SUMIF('14'!$V:$V,$C294,'14'!$AB:$AB)),0,SUMIF('14'!$V:$V,$C294,'14'!$AB:$AB)))-IF($D294="","",IF(ISNA(SUMIF('14'!$B:$B,$D294,'14'!$L:$L)),0,SUMIF('14'!$B:$B,$D294,'14'!$L:$L)))))</f>
        <v/>
      </c>
      <c r="T294" s="36" t="str">
        <f>IF($D294="","",(IF($C294="","",IF(ISNA(SUMIF('15'!$V:$V,$C294,'15'!$AB:$AB)),0,SUMIF('15'!$V:$V,$C294,'15'!$AB:$AB)))-IF($D294="","",IF(ISNA(SUMIF('15'!$B:$B,$D294,'15'!$L:$L)),0,SUMIF('15'!$B:$B,$D294,'15'!$L:$L)))))</f>
        <v/>
      </c>
      <c r="U294" s="36" t="str">
        <f>IF($D294="","",(IF($C294="","",IF(ISNA(SUMIF('16'!$V:$V,$C294,'16'!$AB:$AB)),0,SUMIF('16'!$V:$V,$C294,'16'!$AB:$AB)))-IF($D294="","",IF(ISNA(SUMIF('16'!$B:$B,$D294,'16'!$L:$L)),0,SUMIF('16'!$B:$B,$D294,'16'!$L:$L)))))</f>
        <v/>
      </c>
      <c r="V294" s="36" t="str">
        <f>IF($D294="","",(IF($C294="","",IF(ISNA(SUMIF('17'!$V:$V,$C294,'17'!$AB:$AB)),0,SUMIF('17'!$V:$V,$C294,'17'!$AB:$AB)))-IF($D294="","",IF(ISNA(SUMIF('17'!$B:$B,$D294,'17'!$L:$L)),0,SUMIF('17'!$B:$B,$D294,'17'!$L:$L)))))</f>
        <v/>
      </c>
      <c r="W294" s="36" t="str">
        <f>IF($D294="","",(IF($C294="","",IF(ISNA(SUMIF('18'!$V:$V,$C294,'18'!$AB:$AB)),0,SUMIF('18'!$V:$V,$C294,'18'!$AB:$AB)))-IF($D294="","",IF(ISNA(SUMIF('18'!$B:$B,$D294,'18'!$L:$L)),0,SUMIF('18'!$B:$B,$D294,'18'!$L:$L)))))</f>
        <v/>
      </c>
      <c r="X294" s="36" t="str">
        <f>IF($D294="","",(IF($C294="","",IF(ISNA(SUMIF('19'!$V:$V,$C294,'19'!$AB:$AB)),0,SUMIF('19'!$V:$V,$C294,'19'!$AB:$AB)))-IF($D294="","",IF(ISNA(SUMIF('19'!$B:$B,$D294,'19'!$L:$L)),0,SUMIF('19'!$B:$B,$D294,'19'!$L:$L)))))</f>
        <v/>
      </c>
      <c r="Y294" s="36" t="str">
        <f>IF($D294="","",(IF($C294="","",IF(ISNA(SUMIF('20'!$V:$V,$C294,'20'!$AB:$AB)),0,SUMIF('20'!$V:$V,$C294,'20'!$AB:$AB)))-IF($D294="","",IF(ISNA(SUMIF('20'!$B:$B,$D294,'20'!$L:$L)),0,SUMIF('20'!$B:$B,$D294,'20'!$L:$L)))))</f>
        <v/>
      </c>
      <c r="Z294" s="36" t="str">
        <f>IF($D294="","",(IF($C294="","",IF(ISNA(SUMIF('21'!$V:$V,$C294,'21'!$AB:$AB)),0,SUMIF('21'!$V:$V,$C294,'21'!$AB:$AB)))-IF($D294="","",IF(ISNA(SUMIF('21'!$B:$B,$D294,'21'!$L:$L)),0,SUMIF('21'!$B:$B,$D294,'21'!$L:$L)))))</f>
        <v/>
      </c>
      <c r="AA294" s="36" t="str">
        <f>IF($D294="","",(IF($C294="","",IF(ISNA(SUMIF('22'!$V:$V,$C294,'22'!$AB:$AB)),0,SUMIF('22'!$V:$V,$C294,'22'!$AB:$AB)))-IF($D294="","",IF(ISNA(SUMIF('22'!$B:$B,$D294,'22'!$L:$L)),0,SUMIF('22'!$B:$B,$D294,'22'!$L:$L)))))</f>
        <v/>
      </c>
      <c r="AB294" s="36" t="str">
        <f>IF($D294="","",(IF($C294="","",IF(ISNA(SUMIF('23'!$V:$V,$C294,'23'!$AB:$AB)),0,SUMIF('23'!$V:$V,$C294,'23'!$AB:$AB)))-IF($D294="","",IF(ISNA(SUMIF('23'!$B:$B,$D294,'23'!$L:$L)),0,SUMIF('23'!$B:$B,$D294,'23'!$L:$L)))))</f>
        <v/>
      </c>
      <c r="AC294" s="36" t="str">
        <f>IF($D294="","",(IF($C294="","",IF(ISNA(SUMIF('24'!$V:$V,$C294,'24'!$AB:$AB)),0,SUMIF('24'!$V:$V,$C294,'24'!$AB:$AB)))-IF($D294="","",IF(ISNA(SUMIF('24'!$B:$B,$D294,'24'!$L:$L)),0,SUMIF('24'!$B:$B,$D294,'24'!$L:$L)))))</f>
        <v/>
      </c>
      <c r="AD294" s="36" t="str">
        <f>IF($D294="","",(IF($C294="","",IF(ISNA(SUMIF('25'!$V:$V,$C294,'25'!$AB:$AB)),0,SUMIF('25'!$V:$V,$C294,'25'!$AB:$AB)))-IF($D294="","",IF(ISNA(SUMIF('25'!$B:$B,$D294,'25'!$L:$L)),0,SUMIF('25'!$B:$B,$D294,'25'!$L:$L)))))</f>
        <v/>
      </c>
      <c r="AE294" s="36" t="str">
        <f>IF($D294="","",(IF($C294="","",IF(ISNA(SUMIF('26'!$V:$V,$C294,'26'!$AB:$AB)),0,SUMIF('26'!$V:$V,$C294,'26'!$AB:$AB)))-IF($D294="","",IF(ISNA(SUMIF('26'!$B:$B,$D294,'26'!$L:$L)),0,SUMIF('26'!$B:$B,$D294,'26'!$L:$L)))))</f>
        <v/>
      </c>
      <c r="AF294" s="36" t="str">
        <f>IF($D294="","",(IF($C294="","",IF(ISNA(SUMIF('27'!$V:$V,$C294,'27'!$AB:$AB)),0,SUMIF('27'!$V:$V,$C294,'27'!$AB:$AB)))-IF($D294="","",IF(ISNA(SUMIF('27'!$B:$B,$D294,'27'!$L:$L)),0,SUMIF('27'!$B:$B,$D294,'27'!$L:$L)))))</f>
        <v/>
      </c>
      <c r="AG294" s="36" t="str">
        <f>IF($D294="","",(IF($C294="","",IF(ISNA(SUMIF('28'!$V:$V,$C294,'28'!$AB:$AB)),0,SUMIF('28'!$V:$V,$C294,'28'!$AB:$AB)))-IF($D294="","",IF(ISNA(SUMIF('28'!$B:$B,$D294,'28'!$L:$L)),0,SUMIF('28'!$B:$B,$D294,'28'!$L:$L)))))</f>
        <v/>
      </c>
      <c r="AH294" s="36" t="str">
        <f>IF($D294="","",(IF($C294="","",IF(ISNA(SUMIF('29'!$V:$V,$C294,'29'!$AB:$AB)),0,SUMIF('29'!$V:$V,$C294,'29'!$AB:$AB)))-IF($D294="","",IF(ISNA(SUMIF('29'!$B:$B,$D294,'29'!$L:$L)),0,SUMIF('29'!$B:$B,$D294,'29'!$L:$L)))))</f>
        <v/>
      </c>
      <c r="AI294" s="36" t="str">
        <f>IF($D294="","",(IF($C294="","",IF(ISNA(SUMIF('30'!$V:$V,$C294,'30'!$AB:$AB)),0,SUMIF('30'!$V:$V,$C294,'30'!$AB:$AB)))-IF($D294="","",IF(ISNA(SUMIF('30'!$B:$B,$D294,'30'!$L:$L)),0,SUMIF('30'!$B:$B,$D294,'30'!$L:$L)))))</f>
        <v/>
      </c>
      <c r="AJ294" s="36" t="str">
        <f>IF($D294="","",(IF($C294="","",IF(ISNA(SUMIF('31'!$V:$V,$C294,'31'!$AB:$AB)),0,SUMIF('31'!$V:$V,$C294,'31'!$AB:$AB)))-IF($D294="","",IF(ISNA(SUMIF('31'!$B:$B,$D294,'31'!$L:$L)),0,SUMIF('31'!$B:$B,$D294,'31'!$L:$L)))))</f>
        <v/>
      </c>
      <c r="AK294" s="37" t="str">
        <f t="shared" si="16"/>
        <v/>
      </c>
      <c r="AL294" s="33" t="str">
        <f t="shared" si="17"/>
        <v/>
      </c>
    </row>
    <row r="295" spans="1:38" ht="17.399999999999999" hidden="1">
      <c r="A295" s="20">
        <v>77</v>
      </c>
      <c r="C295" s="41" t="str">
        <f>IF(D295="","",VLOOKUP('CUADRO GENERADO'!D295,'BASE DATOS CONDUCTORES'!B:C,2,FALSE))</f>
        <v/>
      </c>
      <c r="D295" s="30" t="str">
        <f>IFERROR(VLOOKUP(A295,'BASE DATOS CONDUCTORES'!$Z$4:$AB$1001,3,FALSE),"")</f>
        <v/>
      </c>
      <c r="E295" s="36" t="str">
        <f>IF(ISNA(VLOOKUP(D295,SALDOS!B:C,2,FALSE)),"",VLOOKUP(D295,SALDOS!B:C,2,FALSE))</f>
        <v/>
      </c>
      <c r="F295" s="36" t="str">
        <f>IF($D295="","",(IF($C295="","",IF(ISNA(SUMIF('1'!$V:$V,$C295,'1'!$AB:$AB)),0,SUMIF('1'!$V:$V,$C295,'1'!$AB:$AB)))-IF($D295="","",IF(ISNA(SUMIF('1'!$B:$B,$D295,'1'!$L:$L)),0,SUMIF('1'!$B:$B,$D295,'1'!$L:$L)))))</f>
        <v/>
      </c>
      <c r="G295" s="36" t="str">
        <f>IF($D295="","",(IF($C295="","",IF(ISNA(SUMIF('2'!$V:$V,$C295,'2'!$AB:$AB)),0,SUMIF('2'!$V:$V,$C295,'2'!$AB:$AB)))-IF($D295="","",IF(ISNA(SUMIF('2'!$B:$B,$D295,'2'!$L:$L)),0,SUMIF('2'!$B:$B,$D295,'2'!$L:$L)))))</f>
        <v/>
      </c>
      <c r="H295" s="36" t="str">
        <f>IF($D295="","",(IF($C295="","",IF(ISNA(SUMIF('3'!$V:$V,$C295,'3'!$AB:$AB)),0,SUMIF('3'!$V:$V,$C295,'3'!$AB:$AB)))-IF($D295="","",IF(ISNA(SUMIF('3'!$B:$B,$D295,'3'!$L:$L)),0,SUMIF('3'!$B:$B,$D295,'3'!$L:$L)))))</f>
        <v/>
      </c>
      <c r="I295" s="36" t="str">
        <f>IF($D295="","",(IF($C295="","",IF(ISNA(SUMIF('4'!$V:$V,$C295,'4'!$AB:$AB)),0,SUMIF('4'!$V:$V,$C295,'4'!$AB:$AB)))-IF($D295="","",IF(ISNA(SUMIF('4'!$B:$B,$D295,'4'!$L:$L)),0,SUMIF('4'!$B:$B,$D295,'4'!$L:$L)))))</f>
        <v/>
      </c>
      <c r="J295" s="36" t="str">
        <f>IF($D295="","",(IF($C295="","",IF(ISNA(SUMIF('5'!$V:$V,$C295,'5'!$AB:$AB)),0,SUMIF('5'!$V:$V,$C295,'5'!$AB:$AB)))-IF($D295="","",IF(ISNA(SUMIF('5'!$B:$B,$D295,'5'!$L:$L)),0,SUMIF('5'!$B:$B,$D295,'5'!$L:$L)))))</f>
        <v/>
      </c>
      <c r="K295" s="36" t="str">
        <f>IF($D295="","",(IF($C295="","",IF(ISNA(SUMIF('6'!$V:$V,$C295,'6'!$AB:$AB)),0,SUMIF('6'!$V:$V,$C295,'6'!$AB:$AB)))-IF($D295="","",IF(ISNA(SUMIF('6'!$B:$B,$D295,'6'!$L:$L)),0,SUMIF('6'!$B:$B,$D295,'6'!$L:$L)))))</f>
        <v/>
      </c>
      <c r="L295" s="36" t="str">
        <f>IF($D295="","",(IF($C295="","",IF(ISNA(SUMIF('7'!$V:$V,$C295,'7'!$AB:$AB)),0,SUMIF('7'!$V:$V,$C295,'7'!$AB:$AB)))-IF($D295="","",IF(ISNA(SUMIF('7'!$B:$B,$D295,'7'!$L:$L)),0,SUMIF('7'!$B:$B,$D295,'7'!$L:$L)))))</f>
        <v/>
      </c>
      <c r="M295" s="36" t="str">
        <f>IF($D295="","",(IF($C295="","",IF(ISNA(SUMIF('8'!$V:$V,$C295,'8'!$AB:$AB)),0,SUMIF('8'!$V:$V,$C295,'8'!$AB:$AB)))-IF($D295="","",IF(ISNA(SUMIF('8'!$B:$B,$D295,'8'!$L:$L)),0,SUMIF('8'!$B:$B,$D295,'8'!$L:$L)))))</f>
        <v/>
      </c>
      <c r="N295" s="36" t="str">
        <f>IF($D295="","",(IF($C295="","",IF(ISNA(SUMIF('9'!$V:$V,$C295,'9'!$AB:$AB)),0,SUMIF('9'!$V:$V,$C295,'9'!$AB:$AB)))-IF($D295="","",IF(ISNA(SUMIF('9'!$B:$B,$D295,'9'!$L:$L)),0,SUMIF('9'!$B:$B,$D295,'9'!$L:$L)))))</f>
        <v/>
      </c>
      <c r="O295" s="36" t="str">
        <f>IF($D295="","",(IF($C295="","",IF(ISNA(SUMIF('10'!$V:$V,$C295,'10'!$AB:$AB)),0,SUMIF('10'!$V:$V,$C295,'10'!$AB:$AB)))-IF($D295="","",IF(ISNA(SUMIF('10'!$B:$B,$D295,'10'!$L:$L)),0,SUMIF('10'!$B:$B,$D295,'10'!$L:$L)))))</f>
        <v/>
      </c>
      <c r="P295" s="36" t="str">
        <f>IF($D295="","",(IF($C295="","",IF(ISNA(SUMIF('11'!$V:$V,$C295,'11'!$AB:$AB)),0,SUMIF('11'!$V:$V,$C295,'11'!$AB:$AB)))-IF($D295="","",IF(ISNA(SUMIF('11'!$B:$B,$D295,'11'!$L:$L)),0,SUMIF('11'!$B:$B,$D295,'11'!$L:$L)))))</f>
        <v/>
      </c>
      <c r="Q295" s="36" t="str">
        <f>IF($D295="","",(IF($C295="","",IF(ISNA(SUMIF('12'!$V:$V,$C295,'12'!$AB:$AB)),0,SUMIF('12'!$V:$V,$C295,'12'!$AB:$AB)))-IF($D295="","",IF(ISNA(SUMIF('12'!$B:$B,$D295,'12'!$L:$L)),0,SUMIF('12'!$B:$B,$D295,'12'!$L:$L)))))</f>
        <v/>
      </c>
      <c r="R295" s="36" t="str">
        <f>IF($D295="","",(IF($C295="","",IF(ISNA(SUMIF('13'!$V:$V,$C295,'13'!$AB:$AB)),0,SUMIF('13'!$V:$V,$C295,'13'!$AB:$AB)))-IF($D295="","",IF(ISNA(SUMIF('13'!$B:$B,$D295,'13'!$L:$L)),0,SUMIF('13'!$B:$B,$D295,'13'!$L:$L)))))</f>
        <v/>
      </c>
      <c r="S295" s="36" t="str">
        <f>IF($D295="","",(IF($C295="","",IF(ISNA(SUMIF('14'!$V:$V,$C295,'14'!$AB:$AB)),0,SUMIF('14'!$V:$V,$C295,'14'!$AB:$AB)))-IF($D295="","",IF(ISNA(SUMIF('14'!$B:$B,$D295,'14'!$L:$L)),0,SUMIF('14'!$B:$B,$D295,'14'!$L:$L)))))</f>
        <v/>
      </c>
      <c r="T295" s="36" t="str">
        <f>IF($D295="","",(IF($C295="","",IF(ISNA(SUMIF('15'!$V:$V,$C295,'15'!$AB:$AB)),0,SUMIF('15'!$V:$V,$C295,'15'!$AB:$AB)))-IF($D295="","",IF(ISNA(SUMIF('15'!$B:$B,$D295,'15'!$L:$L)),0,SUMIF('15'!$B:$B,$D295,'15'!$L:$L)))))</f>
        <v/>
      </c>
      <c r="U295" s="36" t="str">
        <f>IF($D295="","",(IF($C295="","",IF(ISNA(SUMIF('16'!$V:$V,$C295,'16'!$AB:$AB)),0,SUMIF('16'!$V:$V,$C295,'16'!$AB:$AB)))-IF($D295="","",IF(ISNA(SUMIF('16'!$B:$B,$D295,'16'!$L:$L)),0,SUMIF('16'!$B:$B,$D295,'16'!$L:$L)))))</f>
        <v/>
      </c>
      <c r="V295" s="36" t="str">
        <f>IF($D295="","",(IF($C295="","",IF(ISNA(SUMIF('17'!$V:$V,$C295,'17'!$AB:$AB)),0,SUMIF('17'!$V:$V,$C295,'17'!$AB:$AB)))-IF($D295="","",IF(ISNA(SUMIF('17'!$B:$B,$D295,'17'!$L:$L)),0,SUMIF('17'!$B:$B,$D295,'17'!$L:$L)))))</f>
        <v/>
      </c>
      <c r="W295" s="36" t="str">
        <f>IF($D295="","",(IF($C295="","",IF(ISNA(SUMIF('18'!$V:$V,$C295,'18'!$AB:$AB)),0,SUMIF('18'!$V:$V,$C295,'18'!$AB:$AB)))-IF($D295="","",IF(ISNA(SUMIF('18'!$B:$B,$D295,'18'!$L:$L)),0,SUMIF('18'!$B:$B,$D295,'18'!$L:$L)))))</f>
        <v/>
      </c>
      <c r="X295" s="36" t="str">
        <f>IF($D295="","",(IF($C295="","",IF(ISNA(SUMIF('19'!$V:$V,$C295,'19'!$AB:$AB)),0,SUMIF('19'!$V:$V,$C295,'19'!$AB:$AB)))-IF($D295="","",IF(ISNA(SUMIF('19'!$B:$B,$D295,'19'!$L:$L)),0,SUMIF('19'!$B:$B,$D295,'19'!$L:$L)))))</f>
        <v/>
      </c>
      <c r="Y295" s="36" t="str">
        <f>IF($D295="","",(IF($C295="","",IF(ISNA(SUMIF('20'!$V:$V,$C295,'20'!$AB:$AB)),0,SUMIF('20'!$V:$V,$C295,'20'!$AB:$AB)))-IF($D295="","",IF(ISNA(SUMIF('20'!$B:$B,$D295,'20'!$L:$L)),0,SUMIF('20'!$B:$B,$D295,'20'!$L:$L)))))</f>
        <v/>
      </c>
      <c r="Z295" s="36" t="str">
        <f>IF($D295="","",(IF($C295="","",IF(ISNA(SUMIF('21'!$V:$V,$C295,'21'!$AB:$AB)),0,SUMIF('21'!$V:$V,$C295,'21'!$AB:$AB)))-IF($D295="","",IF(ISNA(SUMIF('21'!$B:$B,$D295,'21'!$L:$L)),0,SUMIF('21'!$B:$B,$D295,'21'!$L:$L)))))</f>
        <v/>
      </c>
      <c r="AA295" s="36" t="str">
        <f>IF($D295="","",(IF($C295="","",IF(ISNA(SUMIF('22'!$V:$V,$C295,'22'!$AB:$AB)),0,SUMIF('22'!$V:$V,$C295,'22'!$AB:$AB)))-IF($D295="","",IF(ISNA(SUMIF('22'!$B:$B,$D295,'22'!$L:$L)),0,SUMIF('22'!$B:$B,$D295,'22'!$L:$L)))))</f>
        <v/>
      </c>
      <c r="AB295" s="36" t="str">
        <f>IF($D295="","",(IF($C295="","",IF(ISNA(SUMIF('23'!$V:$V,$C295,'23'!$AB:$AB)),0,SUMIF('23'!$V:$V,$C295,'23'!$AB:$AB)))-IF($D295="","",IF(ISNA(SUMIF('23'!$B:$B,$D295,'23'!$L:$L)),0,SUMIF('23'!$B:$B,$D295,'23'!$L:$L)))))</f>
        <v/>
      </c>
      <c r="AC295" s="36" t="str">
        <f>IF($D295="","",(IF($C295="","",IF(ISNA(SUMIF('24'!$V:$V,$C295,'24'!$AB:$AB)),0,SUMIF('24'!$V:$V,$C295,'24'!$AB:$AB)))-IF($D295="","",IF(ISNA(SUMIF('24'!$B:$B,$D295,'24'!$L:$L)),0,SUMIF('24'!$B:$B,$D295,'24'!$L:$L)))))</f>
        <v/>
      </c>
      <c r="AD295" s="36" t="str">
        <f>IF($D295="","",(IF($C295="","",IF(ISNA(SUMIF('25'!$V:$V,$C295,'25'!$AB:$AB)),0,SUMIF('25'!$V:$V,$C295,'25'!$AB:$AB)))-IF($D295="","",IF(ISNA(SUMIF('25'!$B:$B,$D295,'25'!$L:$L)),0,SUMIF('25'!$B:$B,$D295,'25'!$L:$L)))))</f>
        <v/>
      </c>
      <c r="AE295" s="36" t="str">
        <f>IF($D295="","",(IF($C295="","",IF(ISNA(SUMIF('26'!$V:$V,$C295,'26'!$AB:$AB)),0,SUMIF('26'!$V:$V,$C295,'26'!$AB:$AB)))-IF($D295="","",IF(ISNA(SUMIF('26'!$B:$B,$D295,'26'!$L:$L)),0,SUMIF('26'!$B:$B,$D295,'26'!$L:$L)))))</f>
        <v/>
      </c>
      <c r="AF295" s="36" t="str">
        <f>IF($D295="","",(IF($C295="","",IF(ISNA(SUMIF('27'!$V:$V,$C295,'27'!$AB:$AB)),0,SUMIF('27'!$V:$V,$C295,'27'!$AB:$AB)))-IF($D295="","",IF(ISNA(SUMIF('27'!$B:$B,$D295,'27'!$L:$L)),0,SUMIF('27'!$B:$B,$D295,'27'!$L:$L)))))</f>
        <v/>
      </c>
      <c r="AG295" s="36" t="str">
        <f>IF($D295="","",(IF($C295="","",IF(ISNA(SUMIF('28'!$V:$V,$C295,'28'!$AB:$AB)),0,SUMIF('28'!$V:$V,$C295,'28'!$AB:$AB)))-IF($D295="","",IF(ISNA(SUMIF('28'!$B:$B,$D295,'28'!$L:$L)),0,SUMIF('28'!$B:$B,$D295,'28'!$L:$L)))))</f>
        <v/>
      </c>
      <c r="AH295" s="36" t="str">
        <f>IF($D295="","",(IF($C295="","",IF(ISNA(SUMIF('29'!$V:$V,$C295,'29'!$AB:$AB)),0,SUMIF('29'!$V:$V,$C295,'29'!$AB:$AB)))-IF($D295="","",IF(ISNA(SUMIF('29'!$B:$B,$D295,'29'!$L:$L)),0,SUMIF('29'!$B:$B,$D295,'29'!$L:$L)))))</f>
        <v/>
      </c>
      <c r="AI295" s="36" t="str">
        <f>IF($D295="","",(IF($C295="","",IF(ISNA(SUMIF('30'!$V:$V,$C295,'30'!$AB:$AB)),0,SUMIF('30'!$V:$V,$C295,'30'!$AB:$AB)))-IF($D295="","",IF(ISNA(SUMIF('30'!$B:$B,$D295,'30'!$L:$L)),0,SUMIF('30'!$B:$B,$D295,'30'!$L:$L)))))</f>
        <v/>
      </c>
      <c r="AJ295" s="36" t="str">
        <f>IF($D295="","",(IF($C295="","",IF(ISNA(SUMIF('31'!$V:$V,$C295,'31'!$AB:$AB)),0,SUMIF('31'!$V:$V,$C295,'31'!$AB:$AB)))-IF($D295="","",IF(ISNA(SUMIF('31'!$B:$B,$D295,'31'!$L:$L)),0,SUMIF('31'!$B:$B,$D295,'31'!$L:$L)))))</f>
        <v/>
      </c>
      <c r="AK295" s="37" t="str">
        <f t="shared" si="16"/>
        <v/>
      </c>
      <c r="AL295" s="33" t="str">
        <f t="shared" si="17"/>
        <v/>
      </c>
    </row>
    <row r="296" spans="1:38" ht="17.399999999999999" hidden="1">
      <c r="A296" s="20">
        <v>78</v>
      </c>
      <c r="C296" s="41" t="str">
        <f>IF(D296="","",VLOOKUP('CUADRO GENERADO'!D296,'BASE DATOS CONDUCTORES'!B:C,2,FALSE))</f>
        <v/>
      </c>
      <c r="D296" s="30" t="str">
        <f>IFERROR(VLOOKUP(A296,'BASE DATOS CONDUCTORES'!$Z$4:$AB$1001,3,FALSE),"")</f>
        <v/>
      </c>
      <c r="E296" s="36" t="str">
        <f>IF(ISNA(VLOOKUP(D296,SALDOS!B:C,2,FALSE)),"",VLOOKUP(D296,SALDOS!B:C,2,FALSE))</f>
        <v/>
      </c>
      <c r="F296" s="36" t="str">
        <f>IF($D296="","",(IF($C296="","",IF(ISNA(SUMIF('1'!$V:$V,$C296,'1'!$AB:$AB)),0,SUMIF('1'!$V:$V,$C296,'1'!$AB:$AB)))-IF($D296="","",IF(ISNA(SUMIF('1'!$B:$B,$D296,'1'!$L:$L)),0,SUMIF('1'!$B:$B,$D296,'1'!$L:$L)))))</f>
        <v/>
      </c>
      <c r="G296" s="36" t="str">
        <f>IF($D296="","",(IF($C296="","",IF(ISNA(SUMIF('2'!$V:$V,$C296,'2'!$AB:$AB)),0,SUMIF('2'!$V:$V,$C296,'2'!$AB:$AB)))-IF($D296="","",IF(ISNA(SUMIF('2'!$B:$B,$D296,'2'!$L:$L)),0,SUMIF('2'!$B:$B,$D296,'2'!$L:$L)))))</f>
        <v/>
      </c>
      <c r="H296" s="36" t="str">
        <f>IF($D296="","",(IF($C296="","",IF(ISNA(SUMIF('3'!$V:$V,$C296,'3'!$AB:$AB)),0,SUMIF('3'!$V:$V,$C296,'3'!$AB:$AB)))-IF($D296="","",IF(ISNA(SUMIF('3'!$B:$B,$D296,'3'!$L:$L)),0,SUMIF('3'!$B:$B,$D296,'3'!$L:$L)))))</f>
        <v/>
      </c>
      <c r="I296" s="36" t="str">
        <f>IF($D296="","",(IF($C296="","",IF(ISNA(SUMIF('4'!$V:$V,$C296,'4'!$AB:$AB)),0,SUMIF('4'!$V:$V,$C296,'4'!$AB:$AB)))-IF($D296="","",IF(ISNA(SUMIF('4'!$B:$B,$D296,'4'!$L:$L)),0,SUMIF('4'!$B:$B,$D296,'4'!$L:$L)))))</f>
        <v/>
      </c>
      <c r="J296" s="36" t="str">
        <f>IF($D296="","",(IF($C296="","",IF(ISNA(SUMIF('5'!$V:$V,$C296,'5'!$AB:$AB)),0,SUMIF('5'!$V:$V,$C296,'5'!$AB:$AB)))-IF($D296="","",IF(ISNA(SUMIF('5'!$B:$B,$D296,'5'!$L:$L)),0,SUMIF('5'!$B:$B,$D296,'5'!$L:$L)))))</f>
        <v/>
      </c>
      <c r="K296" s="36" t="str">
        <f>IF($D296="","",(IF($C296="","",IF(ISNA(SUMIF('6'!$V:$V,$C296,'6'!$AB:$AB)),0,SUMIF('6'!$V:$V,$C296,'6'!$AB:$AB)))-IF($D296="","",IF(ISNA(SUMIF('6'!$B:$B,$D296,'6'!$L:$L)),0,SUMIF('6'!$B:$B,$D296,'6'!$L:$L)))))</f>
        <v/>
      </c>
      <c r="L296" s="36" t="str">
        <f>IF($D296="","",(IF($C296="","",IF(ISNA(SUMIF('7'!$V:$V,$C296,'7'!$AB:$AB)),0,SUMIF('7'!$V:$V,$C296,'7'!$AB:$AB)))-IF($D296="","",IF(ISNA(SUMIF('7'!$B:$B,$D296,'7'!$L:$L)),0,SUMIF('7'!$B:$B,$D296,'7'!$L:$L)))))</f>
        <v/>
      </c>
      <c r="M296" s="36" t="str">
        <f>IF($D296="","",(IF($C296="","",IF(ISNA(SUMIF('8'!$V:$V,$C296,'8'!$AB:$AB)),0,SUMIF('8'!$V:$V,$C296,'8'!$AB:$AB)))-IF($D296="","",IF(ISNA(SUMIF('8'!$B:$B,$D296,'8'!$L:$L)),0,SUMIF('8'!$B:$B,$D296,'8'!$L:$L)))))</f>
        <v/>
      </c>
      <c r="N296" s="36" t="str">
        <f>IF($D296="","",(IF($C296="","",IF(ISNA(SUMIF('9'!$V:$V,$C296,'9'!$AB:$AB)),0,SUMIF('9'!$V:$V,$C296,'9'!$AB:$AB)))-IF($D296="","",IF(ISNA(SUMIF('9'!$B:$B,$D296,'9'!$L:$L)),0,SUMIF('9'!$B:$B,$D296,'9'!$L:$L)))))</f>
        <v/>
      </c>
      <c r="O296" s="36" t="str">
        <f>IF($D296="","",(IF($C296="","",IF(ISNA(SUMIF('10'!$V:$V,$C296,'10'!$AB:$AB)),0,SUMIF('10'!$V:$V,$C296,'10'!$AB:$AB)))-IF($D296="","",IF(ISNA(SUMIF('10'!$B:$B,$D296,'10'!$L:$L)),0,SUMIF('10'!$B:$B,$D296,'10'!$L:$L)))))</f>
        <v/>
      </c>
      <c r="P296" s="36" t="str">
        <f>IF($D296="","",(IF($C296="","",IF(ISNA(SUMIF('11'!$V:$V,$C296,'11'!$AB:$AB)),0,SUMIF('11'!$V:$V,$C296,'11'!$AB:$AB)))-IF($D296="","",IF(ISNA(SUMIF('11'!$B:$B,$D296,'11'!$L:$L)),0,SUMIF('11'!$B:$B,$D296,'11'!$L:$L)))))</f>
        <v/>
      </c>
      <c r="Q296" s="36" t="str">
        <f>IF($D296="","",(IF($C296="","",IF(ISNA(SUMIF('12'!$V:$V,$C296,'12'!$AB:$AB)),0,SUMIF('12'!$V:$V,$C296,'12'!$AB:$AB)))-IF($D296="","",IF(ISNA(SUMIF('12'!$B:$B,$D296,'12'!$L:$L)),0,SUMIF('12'!$B:$B,$D296,'12'!$L:$L)))))</f>
        <v/>
      </c>
      <c r="R296" s="36" t="str">
        <f>IF($D296="","",(IF($C296="","",IF(ISNA(SUMIF('13'!$V:$V,$C296,'13'!$AB:$AB)),0,SUMIF('13'!$V:$V,$C296,'13'!$AB:$AB)))-IF($D296="","",IF(ISNA(SUMIF('13'!$B:$B,$D296,'13'!$L:$L)),0,SUMIF('13'!$B:$B,$D296,'13'!$L:$L)))))</f>
        <v/>
      </c>
      <c r="S296" s="36" t="str">
        <f>IF($D296="","",(IF($C296="","",IF(ISNA(SUMIF('14'!$V:$V,$C296,'14'!$AB:$AB)),0,SUMIF('14'!$V:$V,$C296,'14'!$AB:$AB)))-IF($D296="","",IF(ISNA(SUMIF('14'!$B:$B,$D296,'14'!$L:$L)),0,SUMIF('14'!$B:$B,$D296,'14'!$L:$L)))))</f>
        <v/>
      </c>
      <c r="T296" s="36" t="str">
        <f>IF($D296="","",(IF($C296="","",IF(ISNA(SUMIF('15'!$V:$V,$C296,'15'!$AB:$AB)),0,SUMIF('15'!$V:$V,$C296,'15'!$AB:$AB)))-IF($D296="","",IF(ISNA(SUMIF('15'!$B:$B,$D296,'15'!$L:$L)),0,SUMIF('15'!$B:$B,$D296,'15'!$L:$L)))))</f>
        <v/>
      </c>
      <c r="U296" s="36" t="str">
        <f>IF($D296="","",(IF($C296="","",IF(ISNA(SUMIF('16'!$V:$V,$C296,'16'!$AB:$AB)),0,SUMIF('16'!$V:$V,$C296,'16'!$AB:$AB)))-IF($D296="","",IF(ISNA(SUMIF('16'!$B:$B,$D296,'16'!$L:$L)),0,SUMIF('16'!$B:$B,$D296,'16'!$L:$L)))))</f>
        <v/>
      </c>
      <c r="V296" s="36" t="str">
        <f>IF($D296="","",(IF($C296="","",IF(ISNA(SUMIF('17'!$V:$V,$C296,'17'!$AB:$AB)),0,SUMIF('17'!$V:$V,$C296,'17'!$AB:$AB)))-IF($D296="","",IF(ISNA(SUMIF('17'!$B:$B,$D296,'17'!$L:$L)),0,SUMIF('17'!$B:$B,$D296,'17'!$L:$L)))))</f>
        <v/>
      </c>
      <c r="W296" s="36" t="str">
        <f>IF($D296="","",(IF($C296="","",IF(ISNA(SUMIF('18'!$V:$V,$C296,'18'!$AB:$AB)),0,SUMIF('18'!$V:$V,$C296,'18'!$AB:$AB)))-IF($D296="","",IF(ISNA(SUMIF('18'!$B:$B,$D296,'18'!$L:$L)),0,SUMIF('18'!$B:$B,$D296,'18'!$L:$L)))))</f>
        <v/>
      </c>
      <c r="X296" s="36" t="str">
        <f>IF($D296="","",(IF($C296="","",IF(ISNA(SUMIF('19'!$V:$V,$C296,'19'!$AB:$AB)),0,SUMIF('19'!$V:$V,$C296,'19'!$AB:$AB)))-IF($D296="","",IF(ISNA(SUMIF('19'!$B:$B,$D296,'19'!$L:$L)),0,SUMIF('19'!$B:$B,$D296,'19'!$L:$L)))))</f>
        <v/>
      </c>
      <c r="Y296" s="36" t="str">
        <f>IF($D296="","",(IF($C296="","",IF(ISNA(SUMIF('20'!$V:$V,$C296,'20'!$AB:$AB)),0,SUMIF('20'!$V:$V,$C296,'20'!$AB:$AB)))-IF($D296="","",IF(ISNA(SUMIF('20'!$B:$B,$D296,'20'!$L:$L)),0,SUMIF('20'!$B:$B,$D296,'20'!$L:$L)))))</f>
        <v/>
      </c>
      <c r="Z296" s="36" t="str">
        <f>IF($D296="","",(IF($C296="","",IF(ISNA(SUMIF('21'!$V:$V,$C296,'21'!$AB:$AB)),0,SUMIF('21'!$V:$V,$C296,'21'!$AB:$AB)))-IF($D296="","",IF(ISNA(SUMIF('21'!$B:$B,$D296,'21'!$L:$L)),0,SUMIF('21'!$B:$B,$D296,'21'!$L:$L)))))</f>
        <v/>
      </c>
      <c r="AA296" s="36" t="str">
        <f>IF($D296="","",(IF($C296="","",IF(ISNA(SUMIF('22'!$V:$V,$C296,'22'!$AB:$AB)),0,SUMIF('22'!$V:$V,$C296,'22'!$AB:$AB)))-IF($D296="","",IF(ISNA(SUMIF('22'!$B:$B,$D296,'22'!$L:$L)),0,SUMIF('22'!$B:$B,$D296,'22'!$L:$L)))))</f>
        <v/>
      </c>
      <c r="AB296" s="36" t="str">
        <f>IF($D296="","",(IF($C296="","",IF(ISNA(SUMIF('23'!$V:$V,$C296,'23'!$AB:$AB)),0,SUMIF('23'!$V:$V,$C296,'23'!$AB:$AB)))-IF($D296="","",IF(ISNA(SUMIF('23'!$B:$B,$D296,'23'!$L:$L)),0,SUMIF('23'!$B:$B,$D296,'23'!$L:$L)))))</f>
        <v/>
      </c>
      <c r="AC296" s="36" t="str">
        <f>IF($D296="","",(IF($C296="","",IF(ISNA(SUMIF('24'!$V:$V,$C296,'24'!$AB:$AB)),0,SUMIF('24'!$V:$V,$C296,'24'!$AB:$AB)))-IF($D296="","",IF(ISNA(SUMIF('24'!$B:$B,$D296,'24'!$L:$L)),0,SUMIF('24'!$B:$B,$D296,'24'!$L:$L)))))</f>
        <v/>
      </c>
      <c r="AD296" s="36" t="str">
        <f>IF($D296="","",(IF($C296="","",IF(ISNA(SUMIF('25'!$V:$V,$C296,'25'!$AB:$AB)),0,SUMIF('25'!$V:$V,$C296,'25'!$AB:$AB)))-IF($D296="","",IF(ISNA(SUMIF('25'!$B:$B,$D296,'25'!$L:$L)),0,SUMIF('25'!$B:$B,$D296,'25'!$L:$L)))))</f>
        <v/>
      </c>
      <c r="AE296" s="36" t="str">
        <f>IF($D296="","",(IF($C296="","",IF(ISNA(SUMIF('26'!$V:$V,$C296,'26'!$AB:$AB)),0,SUMIF('26'!$V:$V,$C296,'26'!$AB:$AB)))-IF($D296="","",IF(ISNA(SUMIF('26'!$B:$B,$D296,'26'!$L:$L)),0,SUMIF('26'!$B:$B,$D296,'26'!$L:$L)))))</f>
        <v/>
      </c>
      <c r="AF296" s="36" t="str">
        <f>IF($D296="","",(IF($C296="","",IF(ISNA(SUMIF('27'!$V:$V,$C296,'27'!$AB:$AB)),0,SUMIF('27'!$V:$V,$C296,'27'!$AB:$AB)))-IF($D296="","",IF(ISNA(SUMIF('27'!$B:$B,$D296,'27'!$L:$L)),0,SUMIF('27'!$B:$B,$D296,'27'!$L:$L)))))</f>
        <v/>
      </c>
      <c r="AG296" s="36" t="str">
        <f>IF($D296="","",(IF($C296="","",IF(ISNA(SUMIF('28'!$V:$V,$C296,'28'!$AB:$AB)),0,SUMIF('28'!$V:$V,$C296,'28'!$AB:$AB)))-IF($D296="","",IF(ISNA(SUMIF('28'!$B:$B,$D296,'28'!$L:$L)),0,SUMIF('28'!$B:$B,$D296,'28'!$L:$L)))))</f>
        <v/>
      </c>
      <c r="AH296" s="36" t="str">
        <f>IF($D296="","",(IF($C296="","",IF(ISNA(SUMIF('29'!$V:$V,$C296,'29'!$AB:$AB)),0,SUMIF('29'!$V:$V,$C296,'29'!$AB:$AB)))-IF($D296="","",IF(ISNA(SUMIF('29'!$B:$B,$D296,'29'!$L:$L)),0,SUMIF('29'!$B:$B,$D296,'29'!$L:$L)))))</f>
        <v/>
      </c>
      <c r="AI296" s="36" t="str">
        <f>IF($D296="","",(IF($C296="","",IF(ISNA(SUMIF('30'!$V:$V,$C296,'30'!$AB:$AB)),0,SUMIF('30'!$V:$V,$C296,'30'!$AB:$AB)))-IF($D296="","",IF(ISNA(SUMIF('30'!$B:$B,$D296,'30'!$L:$L)),0,SUMIF('30'!$B:$B,$D296,'30'!$L:$L)))))</f>
        <v/>
      </c>
      <c r="AJ296" s="36" t="str">
        <f>IF($D296="","",(IF($C296="","",IF(ISNA(SUMIF('31'!$V:$V,$C296,'31'!$AB:$AB)),0,SUMIF('31'!$V:$V,$C296,'31'!$AB:$AB)))-IF($D296="","",IF(ISNA(SUMIF('31'!$B:$B,$D296,'31'!$L:$L)),0,SUMIF('31'!$B:$B,$D296,'31'!$L:$L)))))</f>
        <v/>
      </c>
      <c r="AK296" s="37" t="str">
        <f t="shared" si="16"/>
        <v/>
      </c>
      <c r="AL296" s="33" t="str">
        <f t="shared" si="17"/>
        <v/>
      </c>
    </row>
    <row r="297" spans="1:38" ht="17.399999999999999" hidden="1">
      <c r="A297" s="20">
        <v>79</v>
      </c>
      <c r="C297" s="41" t="str">
        <f>IF(D297="","",VLOOKUP('CUADRO GENERADO'!D297,'BASE DATOS CONDUCTORES'!B:C,2,FALSE))</f>
        <v/>
      </c>
      <c r="D297" s="30" t="str">
        <f>IFERROR(VLOOKUP(A297,'BASE DATOS CONDUCTORES'!$Z$4:$AB$1001,3,FALSE),"")</f>
        <v/>
      </c>
      <c r="E297" s="36" t="str">
        <f>IF(ISNA(VLOOKUP(D297,SALDOS!B:C,2,FALSE)),"",VLOOKUP(D297,SALDOS!B:C,2,FALSE))</f>
        <v/>
      </c>
      <c r="F297" s="36" t="str">
        <f>IF($D297="","",(IF($C297="","",IF(ISNA(SUMIF('1'!$V:$V,$C297,'1'!$AB:$AB)),0,SUMIF('1'!$V:$V,$C297,'1'!$AB:$AB)))-IF($D297="","",IF(ISNA(SUMIF('1'!$B:$B,$D297,'1'!$L:$L)),0,SUMIF('1'!$B:$B,$D297,'1'!$L:$L)))))</f>
        <v/>
      </c>
      <c r="G297" s="36" t="str">
        <f>IF($D297="","",(IF($C297="","",IF(ISNA(SUMIF('2'!$V:$V,$C297,'2'!$AB:$AB)),0,SUMIF('2'!$V:$V,$C297,'2'!$AB:$AB)))-IF($D297="","",IF(ISNA(SUMIF('2'!$B:$B,$D297,'2'!$L:$L)),0,SUMIF('2'!$B:$B,$D297,'2'!$L:$L)))))</f>
        <v/>
      </c>
      <c r="H297" s="36" t="str">
        <f>IF($D297="","",(IF($C297="","",IF(ISNA(SUMIF('3'!$V:$V,$C297,'3'!$AB:$AB)),0,SUMIF('3'!$V:$V,$C297,'3'!$AB:$AB)))-IF($D297="","",IF(ISNA(SUMIF('3'!$B:$B,$D297,'3'!$L:$L)),0,SUMIF('3'!$B:$B,$D297,'3'!$L:$L)))))</f>
        <v/>
      </c>
      <c r="I297" s="36" t="str">
        <f>IF($D297="","",(IF($C297="","",IF(ISNA(SUMIF('4'!$V:$V,$C297,'4'!$AB:$AB)),0,SUMIF('4'!$V:$V,$C297,'4'!$AB:$AB)))-IF($D297="","",IF(ISNA(SUMIF('4'!$B:$B,$D297,'4'!$L:$L)),0,SUMIF('4'!$B:$B,$D297,'4'!$L:$L)))))</f>
        <v/>
      </c>
      <c r="J297" s="36" t="str">
        <f>IF($D297="","",(IF($C297="","",IF(ISNA(SUMIF('5'!$V:$V,$C297,'5'!$AB:$AB)),0,SUMIF('5'!$V:$V,$C297,'5'!$AB:$AB)))-IF($D297="","",IF(ISNA(SUMIF('5'!$B:$B,$D297,'5'!$L:$L)),0,SUMIF('5'!$B:$B,$D297,'5'!$L:$L)))))</f>
        <v/>
      </c>
      <c r="K297" s="36" t="str">
        <f>IF($D297="","",(IF($C297="","",IF(ISNA(SUMIF('6'!$V:$V,$C297,'6'!$AB:$AB)),0,SUMIF('6'!$V:$V,$C297,'6'!$AB:$AB)))-IF($D297="","",IF(ISNA(SUMIF('6'!$B:$B,$D297,'6'!$L:$L)),0,SUMIF('6'!$B:$B,$D297,'6'!$L:$L)))))</f>
        <v/>
      </c>
      <c r="L297" s="36" t="str">
        <f>IF($D297="","",(IF($C297="","",IF(ISNA(SUMIF('7'!$V:$V,$C297,'7'!$AB:$AB)),0,SUMIF('7'!$V:$V,$C297,'7'!$AB:$AB)))-IF($D297="","",IF(ISNA(SUMIF('7'!$B:$B,$D297,'7'!$L:$L)),0,SUMIF('7'!$B:$B,$D297,'7'!$L:$L)))))</f>
        <v/>
      </c>
      <c r="M297" s="36" t="str">
        <f>IF($D297="","",(IF($C297="","",IF(ISNA(SUMIF('8'!$V:$V,$C297,'8'!$AB:$AB)),0,SUMIF('8'!$V:$V,$C297,'8'!$AB:$AB)))-IF($D297="","",IF(ISNA(SUMIF('8'!$B:$B,$D297,'8'!$L:$L)),0,SUMIF('8'!$B:$B,$D297,'8'!$L:$L)))))</f>
        <v/>
      </c>
      <c r="N297" s="36" t="str">
        <f>IF($D297="","",(IF($C297="","",IF(ISNA(SUMIF('9'!$V:$V,$C297,'9'!$AB:$AB)),0,SUMIF('9'!$V:$V,$C297,'9'!$AB:$AB)))-IF($D297="","",IF(ISNA(SUMIF('9'!$B:$B,$D297,'9'!$L:$L)),0,SUMIF('9'!$B:$B,$D297,'9'!$L:$L)))))</f>
        <v/>
      </c>
      <c r="O297" s="36" t="str">
        <f>IF($D297="","",(IF($C297="","",IF(ISNA(SUMIF('10'!$V:$V,$C297,'10'!$AB:$AB)),0,SUMIF('10'!$V:$V,$C297,'10'!$AB:$AB)))-IF($D297="","",IF(ISNA(SUMIF('10'!$B:$B,$D297,'10'!$L:$L)),0,SUMIF('10'!$B:$B,$D297,'10'!$L:$L)))))</f>
        <v/>
      </c>
      <c r="P297" s="36" t="str">
        <f>IF($D297="","",(IF($C297="","",IF(ISNA(SUMIF('11'!$V:$V,$C297,'11'!$AB:$AB)),0,SUMIF('11'!$V:$V,$C297,'11'!$AB:$AB)))-IF($D297="","",IF(ISNA(SUMIF('11'!$B:$B,$D297,'11'!$L:$L)),0,SUMIF('11'!$B:$B,$D297,'11'!$L:$L)))))</f>
        <v/>
      </c>
      <c r="Q297" s="36" t="str">
        <f>IF($D297="","",(IF($C297="","",IF(ISNA(SUMIF('12'!$V:$V,$C297,'12'!$AB:$AB)),0,SUMIF('12'!$V:$V,$C297,'12'!$AB:$AB)))-IF($D297="","",IF(ISNA(SUMIF('12'!$B:$B,$D297,'12'!$L:$L)),0,SUMIF('12'!$B:$B,$D297,'12'!$L:$L)))))</f>
        <v/>
      </c>
      <c r="R297" s="36" t="str">
        <f>IF($D297="","",(IF($C297="","",IF(ISNA(SUMIF('13'!$V:$V,$C297,'13'!$AB:$AB)),0,SUMIF('13'!$V:$V,$C297,'13'!$AB:$AB)))-IF($D297="","",IF(ISNA(SUMIF('13'!$B:$B,$D297,'13'!$L:$L)),0,SUMIF('13'!$B:$B,$D297,'13'!$L:$L)))))</f>
        <v/>
      </c>
      <c r="S297" s="36" t="str">
        <f>IF($D297="","",(IF($C297="","",IF(ISNA(SUMIF('14'!$V:$V,$C297,'14'!$AB:$AB)),0,SUMIF('14'!$V:$V,$C297,'14'!$AB:$AB)))-IF($D297="","",IF(ISNA(SUMIF('14'!$B:$B,$D297,'14'!$L:$L)),0,SUMIF('14'!$B:$B,$D297,'14'!$L:$L)))))</f>
        <v/>
      </c>
      <c r="T297" s="36" t="str">
        <f>IF($D297="","",(IF($C297="","",IF(ISNA(SUMIF('15'!$V:$V,$C297,'15'!$AB:$AB)),0,SUMIF('15'!$V:$V,$C297,'15'!$AB:$AB)))-IF($D297="","",IF(ISNA(SUMIF('15'!$B:$B,$D297,'15'!$L:$L)),0,SUMIF('15'!$B:$B,$D297,'15'!$L:$L)))))</f>
        <v/>
      </c>
      <c r="U297" s="36" t="str">
        <f>IF($D297="","",(IF($C297="","",IF(ISNA(SUMIF('16'!$V:$V,$C297,'16'!$AB:$AB)),0,SUMIF('16'!$V:$V,$C297,'16'!$AB:$AB)))-IF($D297="","",IF(ISNA(SUMIF('16'!$B:$B,$D297,'16'!$L:$L)),0,SUMIF('16'!$B:$B,$D297,'16'!$L:$L)))))</f>
        <v/>
      </c>
      <c r="V297" s="36" t="str">
        <f>IF($D297="","",(IF($C297="","",IF(ISNA(SUMIF('17'!$V:$V,$C297,'17'!$AB:$AB)),0,SUMIF('17'!$V:$V,$C297,'17'!$AB:$AB)))-IF($D297="","",IF(ISNA(SUMIF('17'!$B:$B,$D297,'17'!$L:$L)),0,SUMIF('17'!$B:$B,$D297,'17'!$L:$L)))))</f>
        <v/>
      </c>
      <c r="W297" s="36" t="str">
        <f>IF($D297="","",(IF($C297="","",IF(ISNA(SUMIF('18'!$V:$V,$C297,'18'!$AB:$AB)),0,SUMIF('18'!$V:$V,$C297,'18'!$AB:$AB)))-IF($D297="","",IF(ISNA(SUMIF('18'!$B:$B,$D297,'18'!$L:$L)),0,SUMIF('18'!$B:$B,$D297,'18'!$L:$L)))))</f>
        <v/>
      </c>
      <c r="X297" s="36" t="str">
        <f>IF($D297="","",(IF($C297="","",IF(ISNA(SUMIF('19'!$V:$V,$C297,'19'!$AB:$AB)),0,SUMIF('19'!$V:$V,$C297,'19'!$AB:$AB)))-IF($D297="","",IF(ISNA(SUMIF('19'!$B:$B,$D297,'19'!$L:$L)),0,SUMIF('19'!$B:$B,$D297,'19'!$L:$L)))))</f>
        <v/>
      </c>
      <c r="Y297" s="36" t="str">
        <f>IF($D297="","",(IF($C297="","",IF(ISNA(SUMIF('20'!$V:$V,$C297,'20'!$AB:$AB)),0,SUMIF('20'!$V:$V,$C297,'20'!$AB:$AB)))-IF($D297="","",IF(ISNA(SUMIF('20'!$B:$B,$D297,'20'!$L:$L)),0,SUMIF('20'!$B:$B,$D297,'20'!$L:$L)))))</f>
        <v/>
      </c>
      <c r="Z297" s="36" t="str">
        <f>IF($D297="","",(IF($C297="","",IF(ISNA(SUMIF('21'!$V:$V,$C297,'21'!$AB:$AB)),0,SUMIF('21'!$V:$V,$C297,'21'!$AB:$AB)))-IF($D297="","",IF(ISNA(SUMIF('21'!$B:$B,$D297,'21'!$L:$L)),0,SUMIF('21'!$B:$B,$D297,'21'!$L:$L)))))</f>
        <v/>
      </c>
      <c r="AA297" s="36" t="str">
        <f>IF($D297="","",(IF($C297="","",IF(ISNA(SUMIF('22'!$V:$V,$C297,'22'!$AB:$AB)),0,SUMIF('22'!$V:$V,$C297,'22'!$AB:$AB)))-IF($D297="","",IF(ISNA(SUMIF('22'!$B:$B,$D297,'22'!$L:$L)),0,SUMIF('22'!$B:$B,$D297,'22'!$L:$L)))))</f>
        <v/>
      </c>
      <c r="AB297" s="36" t="str">
        <f>IF($D297="","",(IF($C297="","",IF(ISNA(SUMIF('23'!$V:$V,$C297,'23'!$AB:$AB)),0,SUMIF('23'!$V:$V,$C297,'23'!$AB:$AB)))-IF($D297="","",IF(ISNA(SUMIF('23'!$B:$B,$D297,'23'!$L:$L)),0,SUMIF('23'!$B:$B,$D297,'23'!$L:$L)))))</f>
        <v/>
      </c>
      <c r="AC297" s="36" t="str">
        <f>IF($D297="","",(IF($C297="","",IF(ISNA(SUMIF('24'!$V:$V,$C297,'24'!$AB:$AB)),0,SUMIF('24'!$V:$V,$C297,'24'!$AB:$AB)))-IF($D297="","",IF(ISNA(SUMIF('24'!$B:$B,$D297,'24'!$L:$L)),0,SUMIF('24'!$B:$B,$D297,'24'!$L:$L)))))</f>
        <v/>
      </c>
      <c r="AD297" s="36" t="str">
        <f>IF($D297="","",(IF($C297="","",IF(ISNA(SUMIF('25'!$V:$V,$C297,'25'!$AB:$AB)),0,SUMIF('25'!$V:$V,$C297,'25'!$AB:$AB)))-IF($D297="","",IF(ISNA(SUMIF('25'!$B:$B,$D297,'25'!$L:$L)),0,SUMIF('25'!$B:$B,$D297,'25'!$L:$L)))))</f>
        <v/>
      </c>
      <c r="AE297" s="36" t="str">
        <f>IF($D297="","",(IF($C297="","",IF(ISNA(SUMIF('26'!$V:$V,$C297,'26'!$AB:$AB)),0,SUMIF('26'!$V:$V,$C297,'26'!$AB:$AB)))-IF($D297="","",IF(ISNA(SUMIF('26'!$B:$B,$D297,'26'!$L:$L)),0,SUMIF('26'!$B:$B,$D297,'26'!$L:$L)))))</f>
        <v/>
      </c>
      <c r="AF297" s="36" t="str">
        <f>IF($D297="","",(IF($C297="","",IF(ISNA(SUMIF('27'!$V:$V,$C297,'27'!$AB:$AB)),0,SUMIF('27'!$V:$V,$C297,'27'!$AB:$AB)))-IF($D297="","",IF(ISNA(SUMIF('27'!$B:$B,$D297,'27'!$L:$L)),0,SUMIF('27'!$B:$B,$D297,'27'!$L:$L)))))</f>
        <v/>
      </c>
      <c r="AG297" s="36" t="str">
        <f>IF($D297="","",(IF($C297="","",IF(ISNA(SUMIF('28'!$V:$V,$C297,'28'!$AB:$AB)),0,SUMIF('28'!$V:$V,$C297,'28'!$AB:$AB)))-IF($D297="","",IF(ISNA(SUMIF('28'!$B:$B,$D297,'28'!$L:$L)),0,SUMIF('28'!$B:$B,$D297,'28'!$L:$L)))))</f>
        <v/>
      </c>
      <c r="AH297" s="36" t="str">
        <f>IF($D297="","",(IF($C297="","",IF(ISNA(SUMIF('29'!$V:$V,$C297,'29'!$AB:$AB)),0,SUMIF('29'!$V:$V,$C297,'29'!$AB:$AB)))-IF($D297="","",IF(ISNA(SUMIF('29'!$B:$B,$D297,'29'!$L:$L)),0,SUMIF('29'!$B:$B,$D297,'29'!$L:$L)))))</f>
        <v/>
      </c>
      <c r="AI297" s="36" t="str">
        <f>IF($D297="","",(IF($C297="","",IF(ISNA(SUMIF('30'!$V:$V,$C297,'30'!$AB:$AB)),0,SUMIF('30'!$V:$V,$C297,'30'!$AB:$AB)))-IF($D297="","",IF(ISNA(SUMIF('30'!$B:$B,$D297,'30'!$L:$L)),0,SUMIF('30'!$B:$B,$D297,'30'!$L:$L)))))</f>
        <v/>
      </c>
      <c r="AJ297" s="36" t="str">
        <f>IF($D297="","",(IF($C297="","",IF(ISNA(SUMIF('31'!$V:$V,$C297,'31'!$AB:$AB)),0,SUMIF('31'!$V:$V,$C297,'31'!$AB:$AB)))-IF($D297="","",IF(ISNA(SUMIF('31'!$B:$B,$D297,'31'!$L:$L)),0,SUMIF('31'!$B:$B,$D297,'31'!$L:$L)))))</f>
        <v/>
      </c>
      <c r="AK297" s="37" t="str">
        <f t="shared" si="16"/>
        <v/>
      </c>
      <c r="AL297" s="33" t="str">
        <f t="shared" si="17"/>
        <v/>
      </c>
    </row>
    <row r="298" spans="1:38" ht="17.399999999999999" hidden="1">
      <c r="A298" s="20">
        <v>80</v>
      </c>
      <c r="C298" s="41" t="str">
        <f>IF(D298="","",VLOOKUP('CUADRO GENERADO'!D298,'BASE DATOS CONDUCTORES'!B:C,2,FALSE))</f>
        <v/>
      </c>
      <c r="D298" s="30" t="str">
        <f>IFERROR(VLOOKUP(A298,'BASE DATOS CONDUCTORES'!$Z$4:$AB$1001,3,FALSE),"")</f>
        <v/>
      </c>
      <c r="E298" s="36" t="str">
        <f>IF(ISNA(VLOOKUP(D298,SALDOS!B:C,2,FALSE)),"",VLOOKUP(D298,SALDOS!B:C,2,FALSE))</f>
        <v/>
      </c>
      <c r="F298" s="36" t="str">
        <f>IF($D298="","",(IF($C298="","",IF(ISNA(SUMIF('1'!$V:$V,$C298,'1'!$AB:$AB)),0,SUMIF('1'!$V:$V,$C298,'1'!$AB:$AB)))-IF($D298="","",IF(ISNA(SUMIF('1'!$B:$B,$D298,'1'!$L:$L)),0,SUMIF('1'!$B:$B,$D298,'1'!$L:$L)))))</f>
        <v/>
      </c>
      <c r="G298" s="36" t="str">
        <f>IF($D298="","",(IF($C298="","",IF(ISNA(SUMIF('2'!$V:$V,$C298,'2'!$AB:$AB)),0,SUMIF('2'!$V:$V,$C298,'2'!$AB:$AB)))-IF($D298="","",IF(ISNA(SUMIF('2'!$B:$B,$D298,'2'!$L:$L)),0,SUMIF('2'!$B:$B,$D298,'2'!$L:$L)))))</f>
        <v/>
      </c>
      <c r="H298" s="36" t="str">
        <f>IF($D298="","",(IF($C298="","",IF(ISNA(SUMIF('3'!$V:$V,$C298,'3'!$AB:$AB)),0,SUMIF('3'!$V:$V,$C298,'3'!$AB:$AB)))-IF($D298="","",IF(ISNA(SUMIF('3'!$B:$B,$D298,'3'!$L:$L)),0,SUMIF('3'!$B:$B,$D298,'3'!$L:$L)))))</f>
        <v/>
      </c>
      <c r="I298" s="36" t="str">
        <f>IF($D298="","",(IF($C298="","",IF(ISNA(SUMIF('4'!$V:$V,$C298,'4'!$AB:$AB)),0,SUMIF('4'!$V:$V,$C298,'4'!$AB:$AB)))-IF($D298="","",IF(ISNA(SUMIF('4'!$B:$B,$D298,'4'!$L:$L)),0,SUMIF('4'!$B:$B,$D298,'4'!$L:$L)))))</f>
        <v/>
      </c>
      <c r="J298" s="36" t="str">
        <f>IF($D298="","",(IF($C298="","",IF(ISNA(SUMIF('5'!$V:$V,$C298,'5'!$AB:$AB)),0,SUMIF('5'!$V:$V,$C298,'5'!$AB:$AB)))-IF($D298="","",IF(ISNA(SUMIF('5'!$B:$B,$D298,'5'!$L:$L)),0,SUMIF('5'!$B:$B,$D298,'5'!$L:$L)))))</f>
        <v/>
      </c>
      <c r="K298" s="36" t="str">
        <f>IF($D298="","",(IF($C298="","",IF(ISNA(SUMIF('6'!$V:$V,$C298,'6'!$AB:$AB)),0,SUMIF('6'!$V:$V,$C298,'6'!$AB:$AB)))-IF($D298="","",IF(ISNA(SUMIF('6'!$B:$B,$D298,'6'!$L:$L)),0,SUMIF('6'!$B:$B,$D298,'6'!$L:$L)))))</f>
        <v/>
      </c>
      <c r="L298" s="36" t="str">
        <f>IF($D298="","",(IF($C298="","",IF(ISNA(SUMIF('7'!$V:$V,$C298,'7'!$AB:$AB)),0,SUMIF('7'!$V:$V,$C298,'7'!$AB:$AB)))-IF($D298="","",IF(ISNA(SUMIF('7'!$B:$B,$D298,'7'!$L:$L)),0,SUMIF('7'!$B:$B,$D298,'7'!$L:$L)))))</f>
        <v/>
      </c>
      <c r="M298" s="36" t="str">
        <f>IF($D298="","",(IF($C298="","",IF(ISNA(SUMIF('8'!$V:$V,$C298,'8'!$AB:$AB)),0,SUMIF('8'!$V:$V,$C298,'8'!$AB:$AB)))-IF($D298="","",IF(ISNA(SUMIF('8'!$B:$B,$D298,'8'!$L:$L)),0,SUMIF('8'!$B:$B,$D298,'8'!$L:$L)))))</f>
        <v/>
      </c>
      <c r="N298" s="36" t="str">
        <f>IF($D298="","",(IF($C298="","",IF(ISNA(SUMIF('9'!$V:$V,$C298,'9'!$AB:$AB)),0,SUMIF('9'!$V:$V,$C298,'9'!$AB:$AB)))-IF($D298="","",IF(ISNA(SUMIF('9'!$B:$B,$D298,'9'!$L:$L)),0,SUMIF('9'!$B:$B,$D298,'9'!$L:$L)))))</f>
        <v/>
      </c>
      <c r="O298" s="36" t="str">
        <f>IF($D298="","",(IF($C298="","",IF(ISNA(SUMIF('10'!$V:$V,$C298,'10'!$AB:$AB)),0,SUMIF('10'!$V:$V,$C298,'10'!$AB:$AB)))-IF($D298="","",IF(ISNA(SUMIF('10'!$B:$B,$D298,'10'!$L:$L)),0,SUMIF('10'!$B:$B,$D298,'10'!$L:$L)))))</f>
        <v/>
      </c>
      <c r="P298" s="36" t="str">
        <f>IF($D298="","",(IF($C298="","",IF(ISNA(SUMIF('11'!$V:$V,$C298,'11'!$AB:$AB)),0,SUMIF('11'!$V:$V,$C298,'11'!$AB:$AB)))-IF($D298="","",IF(ISNA(SUMIF('11'!$B:$B,$D298,'11'!$L:$L)),0,SUMIF('11'!$B:$B,$D298,'11'!$L:$L)))))</f>
        <v/>
      </c>
      <c r="Q298" s="36" t="str">
        <f>IF($D298="","",(IF($C298="","",IF(ISNA(SUMIF('12'!$V:$V,$C298,'12'!$AB:$AB)),0,SUMIF('12'!$V:$V,$C298,'12'!$AB:$AB)))-IF($D298="","",IF(ISNA(SUMIF('12'!$B:$B,$D298,'12'!$L:$L)),0,SUMIF('12'!$B:$B,$D298,'12'!$L:$L)))))</f>
        <v/>
      </c>
      <c r="R298" s="36" t="str">
        <f>IF($D298="","",(IF($C298="","",IF(ISNA(SUMIF('13'!$V:$V,$C298,'13'!$AB:$AB)),0,SUMIF('13'!$V:$V,$C298,'13'!$AB:$AB)))-IF($D298="","",IF(ISNA(SUMIF('13'!$B:$B,$D298,'13'!$L:$L)),0,SUMIF('13'!$B:$B,$D298,'13'!$L:$L)))))</f>
        <v/>
      </c>
      <c r="S298" s="36" t="str">
        <f>IF($D298="","",(IF($C298="","",IF(ISNA(SUMIF('14'!$V:$V,$C298,'14'!$AB:$AB)),0,SUMIF('14'!$V:$V,$C298,'14'!$AB:$AB)))-IF($D298="","",IF(ISNA(SUMIF('14'!$B:$B,$D298,'14'!$L:$L)),0,SUMIF('14'!$B:$B,$D298,'14'!$L:$L)))))</f>
        <v/>
      </c>
      <c r="T298" s="36" t="str">
        <f>IF($D298="","",(IF($C298="","",IF(ISNA(SUMIF('15'!$V:$V,$C298,'15'!$AB:$AB)),0,SUMIF('15'!$V:$V,$C298,'15'!$AB:$AB)))-IF($D298="","",IF(ISNA(SUMIF('15'!$B:$B,$D298,'15'!$L:$L)),0,SUMIF('15'!$B:$B,$D298,'15'!$L:$L)))))</f>
        <v/>
      </c>
      <c r="U298" s="36" t="str">
        <f>IF($D298="","",(IF($C298="","",IF(ISNA(SUMIF('16'!$V:$V,$C298,'16'!$AB:$AB)),0,SUMIF('16'!$V:$V,$C298,'16'!$AB:$AB)))-IF($D298="","",IF(ISNA(SUMIF('16'!$B:$B,$D298,'16'!$L:$L)),0,SUMIF('16'!$B:$B,$D298,'16'!$L:$L)))))</f>
        <v/>
      </c>
      <c r="V298" s="36" t="str">
        <f>IF($D298="","",(IF($C298="","",IF(ISNA(SUMIF('17'!$V:$V,$C298,'17'!$AB:$AB)),0,SUMIF('17'!$V:$V,$C298,'17'!$AB:$AB)))-IF($D298="","",IF(ISNA(SUMIF('17'!$B:$B,$D298,'17'!$L:$L)),0,SUMIF('17'!$B:$B,$D298,'17'!$L:$L)))))</f>
        <v/>
      </c>
      <c r="W298" s="36" t="str">
        <f>IF($D298="","",(IF($C298="","",IF(ISNA(SUMIF('18'!$V:$V,$C298,'18'!$AB:$AB)),0,SUMIF('18'!$V:$V,$C298,'18'!$AB:$AB)))-IF($D298="","",IF(ISNA(SUMIF('18'!$B:$B,$D298,'18'!$L:$L)),0,SUMIF('18'!$B:$B,$D298,'18'!$L:$L)))))</f>
        <v/>
      </c>
      <c r="X298" s="36" t="str">
        <f>IF($D298="","",(IF($C298="","",IF(ISNA(SUMIF('19'!$V:$V,$C298,'19'!$AB:$AB)),0,SUMIF('19'!$V:$V,$C298,'19'!$AB:$AB)))-IF($D298="","",IF(ISNA(SUMIF('19'!$B:$B,$D298,'19'!$L:$L)),0,SUMIF('19'!$B:$B,$D298,'19'!$L:$L)))))</f>
        <v/>
      </c>
      <c r="Y298" s="36" t="str">
        <f>IF($D298="","",(IF($C298="","",IF(ISNA(SUMIF('20'!$V:$V,$C298,'20'!$AB:$AB)),0,SUMIF('20'!$V:$V,$C298,'20'!$AB:$AB)))-IF($D298="","",IF(ISNA(SUMIF('20'!$B:$B,$D298,'20'!$L:$L)),0,SUMIF('20'!$B:$B,$D298,'20'!$L:$L)))))</f>
        <v/>
      </c>
      <c r="Z298" s="36" t="str">
        <f>IF($D298="","",(IF($C298="","",IF(ISNA(SUMIF('21'!$V:$V,$C298,'21'!$AB:$AB)),0,SUMIF('21'!$V:$V,$C298,'21'!$AB:$AB)))-IF($D298="","",IF(ISNA(SUMIF('21'!$B:$B,$D298,'21'!$L:$L)),0,SUMIF('21'!$B:$B,$D298,'21'!$L:$L)))))</f>
        <v/>
      </c>
      <c r="AA298" s="36" t="str">
        <f>IF($D298="","",(IF($C298="","",IF(ISNA(SUMIF('22'!$V:$V,$C298,'22'!$AB:$AB)),0,SUMIF('22'!$V:$V,$C298,'22'!$AB:$AB)))-IF($D298="","",IF(ISNA(SUMIF('22'!$B:$B,$D298,'22'!$L:$L)),0,SUMIF('22'!$B:$B,$D298,'22'!$L:$L)))))</f>
        <v/>
      </c>
      <c r="AB298" s="36" t="str">
        <f>IF($D298="","",(IF($C298="","",IF(ISNA(SUMIF('23'!$V:$V,$C298,'23'!$AB:$AB)),0,SUMIF('23'!$V:$V,$C298,'23'!$AB:$AB)))-IF($D298="","",IF(ISNA(SUMIF('23'!$B:$B,$D298,'23'!$L:$L)),0,SUMIF('23'!$B:$B,$D298,'23'!$L:$L)))))</f>
        <v/>
      </c>
      <c r="AC298" s="36" t="str">
        <f>IF($D298="","",(IF($C298="","",IF(ISNA(SUMIF('24'!$V:$V,$C298,'24'!$AB:$AB)),0,SUMIF('24'!$V:$V,$C298,'24'!$AB:$AB)))-IF($D298="","",IF(ISNA(SUMIF('24'!$B:$B,$D298,'24'!$L:$L)),0,SUMIF('24'!$B:$B,$D298,'24'!$L:$L)))))</f>
        <v/>
      </c>
      <c r="AD298" s="36" t="str">
        <f>IF($D298="","",(IF($C298="","",IF(ISNA(SUMIF('25'!$V:$V,$C298,'25'!$AB:$AB)),0,SUMIF('25'!$V:$V,$C298,'25'!$AB:$AB)))-IF($D298="","",IF(ISNA(SUMIF('25'!$B:$B,$D298,'25'!$L:$L)),0,SUMIF('25'!$B:$B,$D298,'25'!$L:$L)))))</f>
        <v/>
      </c>
      <c r="AE298" s="36" t="str">
        <f>IF($D298="","",(IF($C298="","",IF(ISNA(SUMIF('26'!$V:$V,$C298,'26'!$AB:$AB)),0,SUMIF('26'!$V:$V,$C298,'26'!$AB:$AB)))-IF($D298="","",IF(ISNA(SUMIF('26'!$B:$B,$D298,'26'!$L:$L)),0,SUMIF('26'!$B:$B,$D298,'26'!$L:$L)))))</f>
        <v/>
      </c>
      <c r="AF298" s="36" t="str">
        <f>IF($D298="","",(IF($C298="","",IF(ISNA(SUMIF('27'!$V:$V,$C298,'27'!$AB:$AB)),0,SUMIF('27'!$V:$V,$C298,'27'!$AB:$AB)))-IF($D298="","",IF(ISNA(SUMIF('27'!$B:$B,$D298,'27'!$L:$L)),0,SUMIF('27'!$B:$B,$D298,'27'!$L:$L)))))</f>
        <v/>
      </c>
      <c r="AG298" s="36" t="str">
        <f>IF($D298="","",(IF($C298="","",IF(ISNA(SUMIF('28'!$V:$V,$C298,'28'!$AB:$AB)),0,SUMIF('28'!$V:$V,$C298,'28'!$AB:$AB)))-IF($D298="","",IF(ISNA(SUMIF('28'!$B:$B,$D298,'28'!$L:$L)),0,SUMIF('28'!$B:$B,$D298,'28'!$L:$L)))))</f>
        <v/>
      </c>
      <c r="AH298" s="36" t="str">
        <f>IF($D298="","",(IF($C298="","",IF(ISNA(SUMIF('29'!$V:$V,$C298,'29'!$AB:$AB)),0,SUMIF('29'!$V:$V,$C298,'29'!$AB:$AB)))-IF($D298="","",IF(ISNA(SUMIF('29'!$B:$B,$D298,'29'!$L:$L)),0,SUMIF('29'!$B:$B,$D298,'29'!$L:$L)))))</f>
        <v/>
      </c>
      <c r="AI298" s="36" t="str">
        <f>IF($D298="","",(IF($C298="","",IF(ISNA(SUMIF('30'!$V:$V,$C298,'30'!$AB:$AB)),0,SUMIF('30'!$V:$V,$C298,'30'!$AB:$AB)))-IF($D298="","",IF(ISNA(SUMIF('30'!$B:$B,$D298,'30'!$L:$L)),0,SUMIF('30'!$B:$B,$D298,'30'!$L:$L)))))</f>
        <v/>
      </c>
      <c r="AJ298" s="36" t="str">
        <f>IF($D298="","",(IF($C298="","",IF(ISNA(SUMIF('31'!$V:$V,$C298,'31'!$AB:$AB)),0,SUMIF('31'!$V:$V,$C298,'31'!$AB:$AB)))-IF($D298="","",IF(ISNA(SUMIF('31'!$B:$B,$D298,'31'!$L:$L)),0,SUMIF('31'!$B:$B,$D298,'31'!$L:$L)))))</f>
        <v/>
      </c>
      <c r="AK298" s="37" t="str">
        <f t="shared" si="16"/>
        <v/>
      </c>
      <c r="AL298" s="33" t="str">
        <f t="shared" si="17"/>
        <v/>
      </c>
    </row>
    <row r="299" spans="1:38" ht="17.399999999999999" hidden="1">
      <c r="A299" s="20">
        <v>81</v>
      </c>
      <c r="C299" s="41" t="str">
        <f>IF(D299="","",VLOOKUP('CUADRO GENERADO'!D299,'BASE DATOS CONDUCTORES'!B:C,2,FALSE))</f>
        <v/>
      </c>
      <c r="D299" s="30" t="str">
        <f>IFERROR(VLOOKUP(A299,'BASE DATOS CONDUCTORES'!$Z$4:$AB$1001,3,FALSE),"")</f>
        <v/>
      </c>
      <c r="E299" s="36" t="str">
        <f>IF(ISNA(VLOOKUP(D299,SALDOS!B:C,2,FALSE)),"",VLOOKUP(D299,SALDOS!B:C,2,FALSE))</f>
        <v/>
      </c>
      <c r="F299" s="36" t="str">
        <f>IF($D299="","",(IF($C299="","",IF(ISNA(SUMIF('1'!$V:$V,$C299,'1'!$AB:$AB)),0,SUMIF('1'!$V:$V,$C299,'1'!$AB:$AB)))-IF($D299="","",IF(ISNA(SUMIF('1'!$B:$B,$D299,'1'!$L:$L)),0,SUMIF('1'!$B:$B,$D299,'1'!$L:$L)))))</f>
        <v/>
      </c>
      <c r="G299" s="36" t="str">
        <f>IF($D299="","",(IF($C299="","",IF(ISNA(SUMIF('2'!$V:$V,$C299,'2'!$AB:$AB)),0,SUMIF('2'!$V:$V,$C299,'2'!$AB:$AB)))-IF($D299="","",IF(ISNA(SUMIF('2'!$B:$B,$D299,'2'!$L:$L)),0,SUMIF('2'!$B:$B,$D299,'2'!$L:$L)))))</f>
        <v/>
      </c>
      <c r="H299" s="36" t="str">
        <f>IF($D299="","",(IF($C299="","",IF(ISNA(SUMIF('3'!$V:$V,$C299,'3'!$AB:$AB)),0,SUMIF('3'!$V:$V,$C299,'3'!$AB:$AB)))-IF($D299="","",IF(ISNA(SUMIF('3'!$B:$B,$D299,'3'!$L:$L)),0,SUMIF('3'!$B:$B,$D299,'3'!$L:$L)))))</f>
        <v/>
      </c>
      <c r="I299" s="36" t="str">
        <f>IF($D299="","",(IF($C299="","",IF(ISNA(SUMIF('4'!$V:$V,$C299,'4'!$AB:$AB)),0,SUMIF('4'!$V:$V,$C299,'4'!$AB:$AB)))-IF($D299="","",IF(ISNA(SUMIF('4'!$B:$B,$D299,'4'!$L:$L)),0,SUMIF('4'!$B:$B,$D299,'4'!$L:$L)))))</f>
        <v/>
      </c>
      <c r="J299" s="36" t="str">
        <f>IF($D299="","",(IF($C299="","",IF(ISNA(SUMIF('5'!$V:$V,$C299,'5'!$AB:$AB)),0,SUMIF('5'!$V:$V,$C299,'5'!$AB:$AB)))-IF($D299="","",IF(ISNA(SUMIF('5'!$B:$B,$D299,'5'!$L:$L)),0,SUMIF('5'!$B:$B,$D299,'5'!$L:$L)))))</f>
        <v/>
      </c>
      <c r="K299" s="36" t="str">
        <f>IF($D299="","",(IF($C299="","",IF(ISNA(SUMIF('6'!$V:$V,$C299,'6'!$AB:$AB)),0,SUMIF('6'!$V:$V,$C299,'6'!$AB:$AB)))-IF($D299="","",IF(ISNA(SUMIF('6'!$B:$B,$D299,'6'!$L:$L)),0,SUMIF('6'!$B:$B,$D299,'6'!$L:$L)))))</f>
        <v/>
      </c>
      <c r="L299" s="36" t="str">
        <f>IF($D299="","",(IF($C299="","",IF(ISNA(SUMIF('7'!$V:$V,$C299,'7'!$AB:$AB)),0,SUMIF('7'!$V:$V,$C299,'7'!$AB:$AB)))-IF($D299="","",IF(ISNA(SUMIF('7'!$B:$B,$D299,'7'!$L:$L)),0,SUMIF('7'!$B:$B,$D299,'7'!$L:$L)))))</f>
        <v/>
      </c>
      <c r="M299" s="36" t="str">
        <f>IF($D299="","",(IF($C299="","",IF(ISNA(SUMIF('8'!$V:$V,$C299,'8'!$AB:$AB)),0,SUMIF('8'!$V:$V,$C299,'8'!$AB:$AB)))-IF($D299="","",IF(ISNA(SUMIF('8'!$B:$B,$D299,'8'!$L:$L)),0,SUMIF('8'!$B:$B,$D299,'8'!$L:$L)))))</f>
        <v/>
      </c>
      <c r="N299" s="36" t="str">
        <f>IF($D299="","",(IF($C299="","",IF(ISNA(SUMIF('9'!$V:$V,$C299,'9'!$AB:$AB)),0,SUMIF('9'!$V:$V,$C299,'9'!$AB:$AB)))-IF($D299="","",IF(ISNA(SUMIF('9'!$B:$B,$D299,'9'!$L:$L)),0,SUMIF('9'!$B:$B,$D299,'9'!$L:$L)))))</f>
        <v/>
      </c>
      <c r="O299" s="36" t="str">
        <f>IF($D299="","",(IF($C299="","",IF(ISNA(SUMIF('10'!$V:$V,$C299,'10'!$AB:$AB)),0,SUMIF('10'!$V:$V,$C299,'10'!$AB:$AB)))-IF($D299="","",IF(ISNA(SUMIF('10'!$B:$B,$D299,'10'!$L:$L)),0,SUMIF('10'!$B:$B,$D299,'10'!$L:$L)))))</f>
        <v/>
      </c>
      <c r="P299" s="36" t="str">
        <f>IF($D299="","",(IF($C299="","",IF(ISNA(SUMIF('11'!$V:$V,$C299,'11'!$AB:$AB)),0,SUMIF('11'!$V:$V,$C299,'11'!$AB:$AB)))-IF($D299="","",IF(ISNA(SUMIF('11'!$B:$B,$D299,'11'!$L:$L)),0,SUMIF('11'!$B:$B,$D299,'11'!$L:$L)))))</f>
        <v/>
      </c>
      <c r="Q299" s="36" t="str">
        <f>IF($D299="","",(IF($C299="","",IF(ISNA(SUMIF('12'!$V:$V,$C299,'12'!$AB:$AB)),0,SUMIF('12'!$V:$V,$C299,'12'!$AB:$AB)))-IF($D299="","",IF(ISNA(SUMIF('12'!$B:$B,$D299,'12'!$L:$L)),0,SUMIF('12'!$B:$B,$D299,'12'!$L:$L)))))</f>
        <v/>
      </c>
      <c r="R299" s="36" t="str">
        <f>IF($D299="","",(IF($C299="","",IF(ISNA(SUMIF('13'!$V:$V,$C299,'13'!$AB:$AB)),0,SUMIF('13'!$V:$V,$C299,'13'!$AB:$AB)))-IF($D299="","",IF(ISNA(SUMIF('13'!$B:$B,$D299,'13'!$L:$L)),0,SUMIF('13'!$B:$B,$D299,'13'!$L:$L)))))</f>
        <v/>
      </c>
      <c r="S299" s="36" t="str">
        <f>IF($D299="","",(IF($C299="","",IF(ISNA(SUMIF('14'!$V:$V,$C299,'14'!$AB:$AB)),0,SUMIF('14'!$V:$V,$C299,'14'!$AB:$AB)))-IF($D299="","",IF(ISNA(SUMIF('14'!$B:$B,$D299,'14'!$L:$L)),0,SUMIF('14'!$B:$B,$D299,'14'!$L:$L)))))</f>
        <v/>
      </c>
      <c r="T299" s="36" t="str">
        <f>IF($D299="","",(IF($C299="","",IF(ISNA(SUMIF('15'!$V:$V,$C299,'15'!$AB:$AB)),0,SUMIF('15'!$V:$V,$C299,'15'!$AB:$AB)))-IF($D299="","",IF(ISNA(SUMIF('15'!$B:$B,$D299,'15'!$L:$L)),0,SUMIF('15'!$B:$B,$D299,'15'!$L:$L)))))</f>
        <v/>
      </c>
      <c r="U299" s="36" t="str">
        <f>IF($D299="","",(IF($C299="","",IF(ISNA(SUMIF('16'!$V:$V,$C299,'16'!$AB:$AB)),0,SUMIF('16'!$V:$V,$C299,'16'!$AB:$AB)))-IF($D299="","",IF(ISNA(SUMIF('16'!$B:$B,$D299,'16'!$L:$L)),0,SUMIF('16'!$B:$B,$D299,'16'!$L:$L)))))</f>
        <v/>
      </c>
      <c r="V299" s="36" t="str">
        <f>IF($D299="","",(IF($C299="","",IF(ISNA(SUMIF('17'!$V:$V,$C299,'17'!$AB:$AB)),0,SUMIF('17'!$V:$V,$C299,'17'!$AB:$AB)))-IF($D299="","",IF(ISNA(SUMIF('17'!$B:$B,$D299,'17'!$L:$L)),0,SUMIF('17'!$B:$B,$D299,'17'!$L:$L)))))</f>
        <v/>
      </c>
      <c r="W299" s="36" t="str">
        <f>IF($D299="","",(IF($C299="","",IF(ISNA(SUMIF('18'!$V:$V,$C299,'18'!$AB:$AB)),0,SUMIF('18'!$V:$V,$C299,'18'!$AB:$AB)))-IF($D299="","",IF(ISNA(SUMIF('18'!$B:$B,$D299,'18'!$L:$L)),0,SUMIF('18'!$B:$B,$D299,'18'!$L:$L)))))</f>
        <v/>
      </c>
      <c r="X299" s="36" t="str">
        <f>IF($D299="","",(IF($C299="","",IF(ISNA(SUMIF('19'!$V:$V,$C299,'19'!$AB:$AB)),0,SUMIF('19'!$V:$V,$C299,'19'!$AB:$AB)))-IF($D299="","",IF(ISNA(SUMIF('19'!$B:$B,$D299,'19'!$L:$L)),0,SUMIF('19'!$B:$B,$D299,'19'!$L:$L)))))</f>
        <v/>
      </c>
      <c r="Y299" s="36" t="str">
        <f>IF($D299="","",(IF($C299="","",IF(ISNA(SUMIF('20'!$V:$V,$C299,'20'!$AB:$AB)),0,SUMIF('20'!$V:$V,$C299,'20'!$AB:$AB)))-IF($D299="","",IF(ISNA(SUMIF('20'!$B:$B,$D299,'20'!$L:$L)),0,SUMIF('20'!$B:$B,$D299,'20'!$L:$L)))))</f>
        <v/>
      </c>
      <c r="Z299" s="36" t="str">
        <f>IF($D299="","",(IF($C299="","",IF(ISNA(SUMIF('21'!$V:$V,$C299,'21'!$AB:$AB)),0,SUMIF('21'!$V:$V,$C299,'21'!$AB:$AB)))-IF($D299="","",IF(ISNA(SUMIF('21'!$B:$B,$D299,'21'!$L:$L)),0,SUMIF('21'!$B:$B,$D299,'21'!$L:$L)))))</f>
        <v/>
      </c>
      <c r="AA299" s="36" t="str">
        <f>IF($D299="","",(IF($C299="","",IF(ISNA(SUMIF('22'!$V:$V,$C299,'22'!$AB:$AB)),0,SUMIF('22'!$V:$V,$C299,'22'!$AB:$AB)))-IF($D299="","",IF(ISNA(SUMIF('22'!$B:$B,$D299,'22'!$L:$L)),0,SUMIF('22'!$B:$B,$D299,'22'!$L:$L)))))</f>
        <v/>
      </c>
      <c r="AB299" s="36" t="str">
        <f>IF($D299="","",(IF($C299="","",IF(ISNA(SUMIF('23'!$V:$V,$C299,'23'!$AB:$AB)),0,SUMIF('23'!$V:$V,$C299,'23'!$AB:$AB)))-IF($D299="","",IF(ISNA(SUMIF('23'!$B:$B,$D299,'23'!$L:$L)),0,SUMIF('23'!$B:$B,$D299,'23'!$L:$L)))))</f>
        <v/>
      </c>
      <c r="AC299" s="36" t="str">
        <f>IF($D299="","",(IF($C299="","",IF(ISNA(SUMIF('24'!$V:$V,$C299,'24'!$AB:$AB)),0,SUMIF('24'!$V:$V,$C299,'24'!$AB:$AB)))-IF($D299="","",IF(ISNA(SUMIF('24'!$B:$B,$D299,'24'!$L:$L)),0,SUMIF('24'!$B:$B,$D299,'24'!$L:$L)))))</f>
        <v/>
      </c>
      <c r="AD299" s="36" t="str">
        <f>IF($D299="","",(IF($C299="","",IF(ISNA(SUMIF('25'!$V:$V,$C299,'25'!$AB:$AB)),0,SUMIF('25'!$V:$V,$C299,'25'!$AB:$AB)))-IF($D299="","",IF(ISNA(SUMIF('25'!$B:$B,$D299,'25'!$L:$L)),0,SUMIF('25'!$B:$B,$D299,'25'!$L:$L)))))</f>
        <v/>
      </c>
      <c r="AE299" s="36" t="str">
        <f>IF($D299="","",(IF($C299="","",IF(ISNA(SUMIF('26'!$V:$V,$C299,'26'!$AB:$AB)),0,SUMIF('26'!$V:$V,$C299,'26'!$AB:$AB)))-IF($D299="","",IF(ISNA(SUMIF('26'!$B:$B,$D299,'26'!$L:$L)),0,SUMIF('26'!$B:$B,$D299,'26'!$L:$L)))))</f>
        <v/>
      </c>
      <c r="AF299" s="36" t="str">
        <f>IF($D299="","",(IF($C299="","",IF(ISNA(SUMIF('27'!$V:$V,$C299,'27'!$AB:$AB)),0,SUMIF('27'!$V:$V,$C299,'27'!$AB:$AB)))-IF($D299="","",IF(ISNA(SUMIF('27'!$B:$B,$D299,'27'!$L:$L)),0,SUMIF('27'!$B:$B,$D299,'27'!$L:$L)))))</f>
        <v/>
      </c>
      <c r="AG299" s="36" t="str">
        <f>IF($D299="","",(IF($C299="","",IF(ISNA(SUMIF('28'!$V:$V,$C299,'28'!$AB:$AB)),0,SUMIF('28'!$V:$V,$C299,'28'!$AB:$AB)))-IF($D299="","",IF(ISNA(SUMIF('28'!$B:$B,$D299,'28'!$L:$L)),0,SUMIF('28'!$B:$B,$D299,'28'!$L:$L)))))</f>
        <v/>
      </c>
      <c r="AH299" s="36" t="str">
        <f>IF($D299="","",(IF($C299="","",IF(ISNA(SUMIF('29'!$V:$V,$C299,'29'!$AB:$AB)),0,SUMIF('29'!$V:$V,$C299,'29'!$AB:$AB)))-IF($D299="","",IF(ISNA(SUMIF('29'!$B:$B,$D299,'29'!$L:$L)),0,SUMIF('29'!$B:$B,$D299,'29'!$L:$L)))))</f>
        <v/>
      </c>
      <c r="AI299" s="36" t="str">
        <f>IF($D299="","",(IF($C299="","",IF(ISNA(SUMIF('30'!$V:$V,$C299,'30'!$AB:$AB)),0,SUMIF('30'!$V:$V,$C299,'30'!$AB:$AB)))-IF($D299="","",IF(ISNA(SUMIF('30'!$B:$B,$D299,'30'!$L:$L)),0,SUMIF('30'!$B:$B,$D299,'30'!$L:$L)))))</f>
        <v/>
      </c>
      <c r="AJ299" s="36" t="str">
        <f>IF($D299="","",(IF($C299="","",IF(ISNA(SUMIF('31'!$V:$V,$C299,'31'!$AB:$AB)),0,SUMIF('31'!$V:$V,$C299,'31'!$AB:$AB)))-IF($D299="","",IF(ISNA(SUMIF('31'!$B:$B,$D299,'31'!$L:$L)),0,SUMIF('31'!$B:$B,$D299,'31'!$L:$L)))))</f>
        <v/>
      </c>
      <c r="AK299" s="37" t="str">
        <f t="shared" si="16"/>
        <v/>
      </c>
      <c r="AL299" s="33" t="str">
        <f t="shared" si="17"/>
        <v/>
      </c>
    </row>
    <row r="300" spans="1:38" ht="17.399999999999999" hidden="1">
      <c r="A300" s="20">
        <v>82</v>
      </c>
      <c r="C300" s="41" t="str">
        <f>IF(D300="","",VLOOKUP('CUADRO GENERADO'!D300,'BASE DATOS CONDUCTORES'!B:C,2,FALSE))</f>
        <v/>
      </c>
      <c r="D300" s="30" t="str">
        <f>IFERROR(VLOOKUP(A300,'BASE DATOS CONDUCTORES'!$Z$4:$AB$1001,3,FALSE),"")</f>
        <v/>
      </c>
      <c r="E300" s="36" t="str">
        <f>IF(ISNA(VLOOKUP(D300,SALDOS!B:C,2,FALSE)),"",VLOOKUP(D300,SALDOS!B:C,2,FALSE))</f>
        <v/>
      </c>
      <c r="F300" s="36" t="str">
        <f>IF($D300="","",(IF($C300="","",IF(ISNA(SUMIF('1'!$V:$V,$C300,'1'!$AB:$AB)),0,SUMIF('1'!$V:$V,$C300,'1'!$AB:$AB)))-IF($D300="","",IF(ISNA(SUMIF('1'!$B:$B,$D300,'1'!$L:$L)),0,SUMIF('1'!$B:$B,$D300,'1'!$L:$L)))))</f>
        <v/>
      </c>
      <c r="G300" s="36" t="str">
        <f>IF($D300="","",(IF($C300="","",IF(ISNA(SUMIF('2'!$V:$V,$C300,'2'!$AB:$AB)),0,SUMIF('2'!$V:$V,$C300,'2'!$AB:$AB)))-IF($D300="","",IF(ISNA(SUMIF('2'!$B:$B,$D300,'2'!$L:$L)),0,SUMIF('2'!$B:$B,$D300,'2'!$L:$L)))))</f>
        <v/>
      </c>
      <c r="H300" s="36" t="str">
        <f>IF($D300="","",(IF($C300="","",IF(ISNA(SUMIF('3'!$V:$V,$C300,'3'!$AB:$AB)),0,SUMIF('3'!$V:$V,$C300,'3'!$AB:$AB)))-IF($D300="","",IF(ISNA(SUMIF('3'!$B:$B,$D300,'3'!$L:$L)),0,SUMIF('3'!$B:$B,$D300,'3'!$L:$L)))))</f>
        <v/>
      </c>
      <c r="I300" s="36" t="str">
        <f>IF($D300="","",(IF($C300="","",IF(ISNA(SUMIF('4'!$V:$V,$C300,'4'!$AB:$AB)),0,SUMIF('4'!$V:$V,$C300,'4'!$AB:$AB)))-IF($D300="","",IF(ISNA(SUMIF('4'!$B:$B,$D300,'4'!$L:$L)),0,SUMIF('4'!$B:$B,$D300,'4'!$L:$L)))))</f>
        <v/>
      </c>
      <c r="J300" s="36" t="str">
        <f>IF($D300="","",(IF($C300="","",IF(ISNA(SUMIF('5'!$V:$V,$C300,'5'!$AB:$AB)),0,SUMIF('5'!$V:$V,$C300,'5'!$AB:$AB)))-IF($D300="","",IF(ISNA(SUMIF('5'!$B:$B,$D300,'5'!$L:$L)),0,SUMIF('5'!$B:$B,$D300,'5'!$L:$L)))))</f>
        <v/>
      </c>
      <c r="K300" s="36" t="str">
        <f>IF($D300="","",(IF($C300="","",IF(ISNA(SUMIF('6'!$V:$V,$C300,'6'!$AB:$AB)),0,SUMIF('6'!$V:$V,$C300,'6'!$AB:$AB)))-IF($D300="","",IF(ISNA(SUMIF('6'!$B:$B,$D300,'6'!$L:$L)),0,SUMIF('6'!$B:$B,$D300,'6'!$L:$L)))))</f>
        <v/>
      </c>
      <c r="L300" s="36" t="str">
        <f>IF($D300="","",(IF($C300="","",IF(ISNA(SUMIF('7'!$V:$V,$C300,'7'!$AB:$AB)),0,SUMIF('7'!$V:$V,$C300,'7'!$AB:$AB)))-IF($D300="","",IF(ISNA(SUMIF('7'!$B:$B,$D300,'7'!$L:$L)),0,SUMIF('7'!$B:$B,$D300,'7'!$L:$L)))))</f>
        <v/>
      </c>
      <c r="M300" s="36" t="str">
        <f>IF($D300="","",(IF($C300="","",IF(ISNA(SUMIF('8'!$V:$V,$C300,'8'!$AB:$AB)),0,SUMIF('8'!$V:$V,$C300,'8'!$AB:$AB)))-IF($D300="","",IF(ISNA(SUMIF('8'!$B:$B,$D300,'8'!$L:$L)),0,SUMIF('8'!$B:$B,$D300,'8'!$L:$L)))))</f>
        <v/>
      </c>
      <c r="N300" s="36" t="str">
        <f>IF($D300="","",(IF($C300="","",IF(ISNA(SUMIF('9'!$V:$V,$C300,'9'!$AB:$AB)),0,SUMIF('9'!$V:$V,$C300,'9'!$AB:$AB)))-IF($D300="","",IF(ISNA(SUMIF('9'!$B:$B,$D300,'9'!$L:$L)),0,SUMIF('9'!$B:$B,$D300,'9'!$L:$L)))))</f>
        <v/>
      </c>
      <c r="O300" s="36" t="str">
        <f>IF($D300="","",(IF($C300="","",IF(ISNA(SUMIF('10'!$V:$V,$C300,'10'!$AB:$AB)),0,SUMIF('10'!$V:$V,$C300,'10'!$AB:$AB)))-IF($D300="","",IF(ISNA(SUMIF('10'!$B:$B,$D300,'10'!$L:$L)),0,SUMIF('10'!$B:$B,$D300,'10'!$L:$L)))))</f>
        <v/>
      </c>
      <c r="P300" s="36" t="str">
        <f>IF($D300="","",(IF($C300="","",IF(ISNA(SUMIF('11'!$V:$V,$C300,'11'!$AB:$AB)),0,SUMIF('11'!$V:$V,$C300,'11'!$AB:$AB)))-IF($D300="","",IF(ISNA(SUMIF('11'!$B:$B,$D300,'11'!$L:$L)),0,SUMIF('11'!$B:$B,$D300,'11'!$L:$L)))))</f>
        <v/>
      </c>
      <c r="Q300" s="36" t="str">
        <f>IF($D300="","",(IF($C300="","",IF(ISNA(SUMIF('12'!$V:$V,$C300,'12'!$AB:$AB)),0,SUMIF('12'!$V:$V,$C300,'12'!$AB:$AB)))-IF($D300="","",IF(ISNA(SUMIF('12'!$B:$B,$D300,'12'!$L:$L)),0,SUMIF('12'!$B:$B,$D300,'12'!$L:$L)))))</f>
        <v/>
      </c>
      <c r="R300" s="36" t="str">
        <f>IF($D300="","",(IF($C300="","",IF(ISNA(SUMIF('13'!$V:$V,$C300,'13'!$AB:$AB)),0,SUMIF('13'!$V:$V,$C300,'13'!$AB:$AB)))-IF($D300="","",IF(ISNA(SUMIF('13'!$B:$B,$D300,'13'!$L:$L)),0,SUMIF('13'!$B:$B,$D300,'13'!$L:$L)))))</f>
        <v/>
      </c>
      <c r="S300" s="36" t="str">
        <f>IF($D300="","",(IF($C300="","",IF(ISNA(SUMIF('14'!$V:$V,$C300,'14'!$AB:$AB)),0,SUMIF('14'!$V:$V,$C300,'14'!$AB:$AB)))-IF($D300="","",IF(ISNA(SUMIF('14'!$B:$B,$D300,'14'!$L:$L)),0,SUMIF('14'!$B:$B,$D300,'14'!$L:$L)))))</f>
        <v/>
      </c>
      <c r="T300" s="36" t="str">
        <f>IF($D300="","",(IF($C300="","",IF(ISNA(SUMIF('15'!$V:$V,$C300,'15'!$AB:$AB)),0,SUMIF('15'!$V:$V,$C300,'15'!$AB:$AB)))-IF($D300="","",IF(ISNA(SUMIF('15'!$B:$B,$D300,'15'!$L:$L)),0,SUMIF('15'!$B:$B,$D300,'15'!$L:$L)))))</f>
        <v/>
      </c>
      <c r="U300" s="36" t="str">
        <f>IF($D300="","",(IF($C300="","",IF(ISNA(SUMIF('16'!$V:$V,$C300,'16'!$AB:$AB)),0,SUMIF('16'!$V:$V,$C300,'16'!$AB:$AB)))-IF($D300="","",IF(ISNA(SUMIF('16'!$B:$B,$D300,'16'!$L:$L)),0,SUMIF('16'!$B:$B,$D300,'16'!$L:$L)))))</f>
        <v/>
      </c>
      <c r="V300" s="36" t="str">
        <f>IF($D300="","",(IF($C300="","",IF(ISNA(SUMIF('17'!$V:$V,$C300,'17'!$AB:$AB)),0,SUMIF('17'!$V:$V,$C300,'17'!$AB:$AB)))-IF($D300="","",IF(ISNA(SUMIF('17'!$B:$B,$D300,'17'!$L:$L)),0,SUMIF('17'!$B:$B,$D300,'17'!$L:$L)))))</f>
        <v/>
      </c>
      <c r="W300" s="36" t="str">
        <f>IF($D300="","",(IF($C300="","",IF(ISNA(SUMIF('18'!$V:$V,$C300,'18'!$AB:$AB)),0,SUMIF('18'!$V:$V,$C300,'18'!$AB:$AB)))-IF($D300="","",IF(ISNA(SUMIF('18'!$B:$B,$D300,'18'!$L:$L)),0,SUMIF('18'!$B:$B,$D300,'18'!$L:$L)))))</f>
        <v/>
      </c>
      <c r="X300" s="36" t="str">
        <f>IF($D300="","",(IF($C300="","",IF(ISNA(SUMIF('19'!$V:$V,$C300,'19'!$AB:$AB)),0,SUMIF('19'!$V:$V,$C300,'19'!$AB:$AB)))-IF($D300="","",IF(ISNA(SUMIF('19'!$B:$B,$D300,'19'!$L:$L)),0,SUMIF('19'!$B:$B,$D300,'19'!$L:$L)))))</f>
        <v/>
      </c>
      <c r="Y300" s="36" t="str">
        <f>IF($D300="","",(IF($C300="","",IF(ISNA(SUMIF('20'!$V:$V,$C300,'20'!$AB:$AB)),0,SUMIF('20'!$V:$V,$C300,'20'!$AB:$AB)))-IF($D300="","",IF(ISNA(SUMIF('20'!$B:$B,$D300,'20'!$L:$L)),0,SUMIF('20'!$B:$B,$D300,'20'!$L:$L)))))</f>
        <v/>
      </c>
      <c r="Z300" s="36" t="str">
        <f>IF($D300="","",(IF($C300="","",IF(ISNA(SUMIF('21'!$V:$V,$C300,'21'!$AB:$AB)),0,SUMIF('21'!$V:$V,$C300,'21'!$AB:$AB)))-IF($D300="","",IF(ISNA(SUMIF('21'!$B:$B,$D300,'21'!$L:$L)),0,SUMIF('21'!$B:$B,$D300,'21'!$L:$L)))))</f>
        <v/>
      </c>
      <c r="AA300" s="36" t="str">
        <f>IF($D300="","",(IF($C300="","",IF(ISNA(SUMIF('22'!$V:$V,$C300,'22'!$AB:$AB)),0,SUMIF('22'!$V:$V,$C300,'22'!$AB:$AB)))-IF($D300="","",IF(ISNA(SUMIF('22'!$B:$B,$D300,'22'!$L:$L)),0,SUMIF('22'!$B:$B,$D300,'22'!$L:$L)))))</f>
        <v/>
      </c>
      <c r="AB300" s="36" t="str">
        <f>IF($D300="","",(IF($C300="","",IF(ISNA(SUMIF('23'!$V:$V,$C300,'23'!$AB:$AB)),0,SUMIF('23'!$V:$V,$C300,'23'!$AB:$AB)))-IF($D300="","",IF(ISNA(SUMIF('23'!$B:$B,$D300,'23'!$L:$L)),0,SUMIF('23'!$B:$B,$D300,'23'!$L:$L)))))</f>
        <v/>
      </c>
      <c r="AC300" s="36" t="str">
        <f>IF($D300="","",(IF($C300="","",IF(ISNA(SUMIF('24'!$V:$V,$C300,'24'!$AB:$AB)),0,SUMIF('24'!$V:$V,$C300,'24'!$AB:$AB)))-IF($D300="","",IF(ISNA(SUMIF('24'!$B:$B,$D300,'24'!$L:$L)),0,SUMIF('24'!$B:$B,$D300,'24'!$L:$L)))))</f>
        <v/>
      </c>
      <c r="AD300" s="36" t="str">
        <f>IF($D300="","",(IF($C300="","",IF(ISNA(SUMIF('25'!$V:$V,$C300,'25'!$AB:$AB)),0,SUMIF('25'!$V:$V,$C300,'25'!$AB:$AB)))-IF($D300="","",IF(ISNA(SUMIF('25'!$B:$B,$D300,'25'!$L:$L)),0,SUMIF('25'!$B:$B,$D300,'25'!$L:$L)))))</f>
        <v/>
      </c>
      <c r="AE300" s="36" t="str">
        <f>IF($D300="","",(IF($C300="","",IF(ISNA(SUMIF('26'!$V:$V,$C300,'26'!$AB:$AB)),0,SUMIF('26'!$V:$V,$C300,'26'!$AB:$AB)))-IF($D300="","",IF(ISNA(SUMIF('26'!$B:$B,$D300,'26'!$L:$L)),0,SUMIF('26'!$B:$B,$D300,'26'!$L:$L)))))</f>
        <v/>
      </c>
      <c r="AF300" s="36" t="str">
        <f>IF($D300="","",(IF($C300="","",IF(ISNA(SUMIF('27'!$V:$V,$C300,'27'!$AB:$AB)),0,SUMIF('27'!$V:$V,$C300,'27'!$AB:$AB)))-IF($D300="","",IF(ISNA(SUMIF('27'!$B:$B,$D300,'27'!$L:$L)),0,SUMIF('27'!$B:$B,$D300,'27'!$L:$L)))))</f>
        <v/>
      </c>
      <c r="AG300" s="36" t="str">
        <f>IF($D300="","",(IF($C300="","",IF(ISNA(SUMIF('28'!$V:$V,$C300,'28'!$AB:$AB)),0,SUMIF('28'!$V:$V,$C300,'28'!$AB:$AB)))-IF($D300="","",IF(ISNA(SUMIF('28'!$B:$B,$D300,'28'!$L:$L)),0,SUMIF('28'!$B:$B,$D300,'28'!$L:$L)))))</f>
        <v/>
      </c>
      <c r="AH300" s="36" t="str">
        <f>IF($D300="","",(IF($C300="","",IF(ISNA(SUMIF('29'!$V:$V,$C300,'29'!$AB:$AB)),0,SUMIF('29'!$V:$V,$C300,'29'!$AB:$AB)))-IF($D300="","",IF(ISNA(SUMIF('29'!$B:$B,$D300,'29'!$L:$L)),0,SUMIF('29'!$B:$B,$D300,'29'!$L:$L)))))</f>
        <v/>
      </c>
      <c r="AI300" s="36" t="str">
        <f>IF($D300="","",(IF($C300="","",IF(ISNA(SUMIF('30'!$V:$V,$C300,'30'!$AB:$AB)),0,SUMIF('30'!$V:$V,$C300,'30'!$AB:$AB)))-IF($D300="","",IF(ISNA(SUMIF('30'!$B:$B,$D300,'30'!$L:$L)),0,SUMIF('30'!$B:$B,$D300,'30'!$L:$L)))))</f>
        <v/>
      </c>
      <c r="AJ300" s="36" t="str">
        <f>IF($D300="","",(IF($C300="","",IF(ISNA(SUMIF('31'!$V:$V,$C300,'31'!$AB:$AB)),0,SUMIF('31'!$V:$V,$C300,'31'!$AB:$AB)))-IF($D300="","",IF(ISNA(SUMIF('31'!$B:$B,$D300,'31'!$L:$L)),0,SUMIF('31'!$B:$B,$D300,'31'!$L:$L)))))</f>
        <v/>
      </c>
      <c r="AK300" s="37" t="str">
        <f t="shared" si="16"/>
        <v/>
      </c>
      <c r="AL300" s="33" t="str">
        <f t="shared" si="17"/>
        <v/>
      </c>
    </row>
    <row r="301" spans="1:38" ht="17.399999999999999" hidden="1">
      <c r="A301" s="20">
        <v>83</v>
      </c>
      <c r="C301" s="41" t="str">
        <f>IF(D301="","",VLOOKUP('CUADRO GENERADO'!D301,'BASE DATOS CONDUCTORES'!B:C,2,FALSE))</f>
        <v/>
      </c>
      <c r="D301" s="30" t="str">
        <f>IFERROR(VLOOKUP(A301,'BASE DATOS CONDUCTORES'!$Z$4:$AB$1001,3,FALSE),"")</f>
        <v/>
      </c>
      <c r="E301" s="36" t="str">
        <f>IF(ISNA(VLOOKUP(D301,SALDOS!B:C,2,FALSE)),"",VLOOKUP(D301,SALDOS!B:C,2,FALSE))</f>
        <v/>
      </c>
      <c r="F301" s="36" t="str">
        <f>IF($D301="","",(IF($C301="","",IF(ISNA(SUMIF('1'!$V:$V,$C301,'1'!$AB:$AB)),0,SUMIF('1'!$V:$V,$C301,'1'!$AB:$AB)))-IF($D301="","",IF(ISNA(SUMIF('1'!$B:$B,$D301,'1'!$L:$L)),0,SUMIF('1'!$B:$B,$D301,'1'!$L:$L)))))</f>
        <v/>
      </c>
      <c r="G301" s="36" t="str">
        <f>IF($D301="","",(IF($C301="","",IF(ISNA(SUMIF('2'!$V:$V,$C301,'2'!$AB:$AB)),0,SUMIF('2'!$V:$V,$C301,'2'!$AB:$AB)))-IF($D301="","",IF(ISNA(SUMIF('2'!$B:$B,$D301,'2'!$L:$L)),0,SUMIF('2'!$B:$B,$D301,'2'!$L:$L)))))</f>
        <v/>
      </c>
      <c r="H301" s="36" t="str">
        <f>IF($D301="","",(IF($C301="","",IF(ISNA(SUMIF('3'!$V:$V,$C301,'3'!$AB:$AB)),0,SUMIF('3'!$V:$V,$C301,'3'!$AB:$AB)))-IF($D301="","",IF(ISNA(SUMIF('3'!$B:$B,$D301,'3'!$L:$L)),0,SUMIF('3'!$B:$B,$D301,'3'!$L:$L)))))</f>
        <v/>
      </c>
      <c r="I301" s="36" t="str">
        <f>IF($D301="","",(IF($C301="","",IF(ISNA(SUMIF('4'!$V:$V,$C301,'4'!$AB:$AB)),0,SUMIF('4'!$V:$V,$C301,'4'!$AB:$AB)))-IF($D301="","",IF(ISNA(SUMIF('4'!$B:$B,$D301,'4'!$L:$L)),0,SUMIF('4'!$B:$B,$D301,'4'!$L:$L)))))</f>
        <v/>
      </c>
      <c r="J301" s="36" t="str">
        <f>IF($D301="","",(IF($C301="","",IF(ISNA(SUMIF('5'!$V:$V,$C301,'5'!$AB:$AB)),0,SUMIF('5'!$V:$V,$C301,'5'!$AB:$AB)))-IF($D301="","",IF(ISNA(SUMIF('5'!$B:$B,$D301,'5'!$L:$L)),0,SUMIF('5'!$B:$B,$D301,'5'!$L:$L)))))</f>
        <v/>
      </c>
      <c r="K301" s="36" t="str">
        <f>IF($D301="","",(IF($C301="","",IF(ISNA(SUMIF('6'!$V:$V,$C301,'6'!$AB:$AB)),0,SUMIF('6'!$V:$V,$C301,'6'!$AB:$AB)))-IF($D301="","",IF(ISNA(SUMIF('6'!$B:$B,$D301,'6'!$L:$L)),0,SUMIF('6'!$B:$B,$D301,'6'!$L:$L)))))</f>
        <v/>
      </c>
      <c r="L301" s="36" t="str">
        <f>IF($D301="","",(IF($C301="","",IF(ISNA(SUMIF('7'!$V:$V,$C301,'7'!$AB:$AB)),0,SUMIF('7'!$V:$V,$C301,'7'!$AB:$AB)))-IF($D301="","",IF(ISNA(SUMIF('7'!$B:$B,$D301,'7'!$L:$L)),0,SUMIF('7'!$B:$B,$D301,'7'!$L:$L)))))</f>
        <v/>
      </c>
      <c r="M301" s="36" t="str">
        <f>IF($D301="","",(IF($C301="","",IF(ISNA(SUMIF('8'!$V:$V,$C301,'8'!$AB:$AB)),0,SUMIF('8'!$V:$V,$C301,'8'!$AB:$AB)))-IF($D301="","",IF(ISNA(SUMIF('8'!$B:$B,$D301,'8'!$L:$L)),0,SUMIF('8'!$B:$B,$D301,'8'!$L:$L)))))</f>
        <v/>
      </c>
      <c r="N301" s="36" t="str">
        <f>IF($D301="","",(IF($C301="","",IF(ISNA(SUMIF('9'!$V:$V,$C301,'9'!$AB:$AB)),0,SUMIF('9'!$V:$V,$C301,'9'!$AB:$AB)))-IF($D301="","",IF(ISNA(SUMIF('9'!$B:$B,$D301,'9'!$L:$L)),0,SUMIF('9'!$B:$B,$D301,'9'!$L:$L)))))</f>
        <v/>
      </c>
      <c r="O301" s="36" t="str">
        <f>IF($D301="","",(IF($C301="","",IF(ISNA(SUMIF('10'!$V:$V,$C301,'10'!$AB:$AB)),0,SUMIF('10'!$V:$V,$C301,'10'!$AB:$AB)))-IF($D301="","",IF(ISNA(SUMIF('10'!$B:$B,$D301,'10'!$L:$L)),0,SUMIF('10'!$B:$B,$D301,'10'!$L:$L)))))</f>
        <v/>
      </c>
      <c r="P301" s="36" t="str">
        <f>IF($D301="","",(IF($C301="","",IF(ISNA(SUMIF('11'!$V:$V,$C301,'11'!$AB:$AB)),0,SUMIF('11'!$V:$V,$C301,'11'!$AB:$AB)))-IF($D301="","",IF(ISNA(SUMIF('11'!$B:$B,$D301,'11'!$L:$L)),0,SUMIF('11'!$B:$B,$D301,'11'!$L:$L)))))</f>
        <v/>
      </c>
      <c r="Q301" s="36" t="str">
        <f>IF($D301="","",(IF($C301="","",IF(ISNA(SUMIF('12'!$V:$V,$C301,'12'!$AB:$AB)),0,SUMIF('12'!$V:$V,$C301,'12'!$AB:$AB)))-IF($D301="","",IF(ISNA(SUMIF('12'!$B:$B,$D301,'12'!$L:$L)),0,SUMIF('12'!$B:$B,$D301,'12'!$L:$L)))))</f>
        <v/>
      </c>
      <c r="R301" s="36" t="str">
        <f>IF($D301="","",(IF($C301="","",IF(ISNA(SUMIF('13'!$V:$V,$C301,'13'!$AB:$AB)),0,SUMIF('13'!$V:$V,$C301,'13'!$AB:$AB)))-IF($D301="","",IF(ISNA(SUMIF('13'!$B:$B,$D301,'13'!$L:$L)),0,SUMIF('13'!$B:$B,$D301,'13'!$L:$L)))))</f>
        <v/>
      </c>
      <c r="S301" s="36" t="str">
        <f>IF($D301="","",(IF($C301="","",IF(ISNA(SUMIF('14'!$V:$V,$C301,'14'!$AB:$AB)),0,SUMIF('14'!$V:$V,$C301,'14'!$AB:$AB)))-IF($D301="","",IF(ISNA(SUMIF('14'!$B:$B,$D301,'14'!$L:$L)),0,SUMIF('14'!$B:$B,$D301,'14'!$L:$L)))))</f>
        <v/>
      </c>
      <c r="T301" s="36" t="str">
        <f>IF($D301="","",(IF($C301="","",IF(ISNA(SUMIF('15'!$V:$V,$C301,'15'!$AB:$AB)),0,SUMIF('15'!$V:$V,$C301,'15'!$AB:$AB)))-IF($D301="","",IF(ISNA(SUMIF('15'!$B:$B,$D301,'15'!$L:$L)),0,SUMIF('15'!$B:$B,$D301,'15'!$L:$L)))))</f>
        <v/>
      </c>
      <c r="U301" s="36" t="str">
        <f>IF($D301="","",(IF($C301="","",IF(ISNA(SUMIF('16'!$V:$V,$C301,'16'!$AB:$AB)),0,SUMIF('16'!$V:$V,$C301,'16'!$AB:$AB)))-IF($D301="","",IF(ISNA(SUMIF('16'!$B:$B,$D301,'16'!$L:$L)),0,SUMIF('16'!$B:$B,$D301,'16'!$L:$L)))))</f>
        <v/>
      </c>
      <c r="V301" s="36" t="str">
        <f>IF($D301="","",(IF($C301="","",IF(ISNA(SUMIF('17'!$V:$V,$C301,'17'!$AB:$AB)),0,SUMIF('17'!$V:$V,$C301,'17'!$AB:$AB)))-IF($D301="","",IF(ISNA(SUMIF('17'!$B:$B,$D301,'17'!$L:$L)),0,SUMIF('17'!$B:$B,$D301,'17'!$L:$L)))))</f>
        <v/>
      </c>
      <c r="W301" s="36" t="str">
        <f>IF($D301="","",(IF($C301="","",IF(ISNA(SUMIF('18'!$V:$V,$C301,'18'!$AB:$AB)),0,SUMIF('18'!$V:$V,$C301,'18'!$AB:$AB)))-IF($D301="","",IF(ISNA(SUMIF('18'!$B:$B,$D301,'18'!$L:$L)),0,SUMIF('18'!$B:$B,$D301,'18'!$L:$L)))))</f>
        <v/>
      </c>
      <c r="X301" s="36" t="str">
        <f>IF($D301="","",(IF($C301="","",IF(ISNA(SUMIF('19'!$V:$V,$C301,'19'!$AB:$AB)),0,SUMIF('19'!$V:$V,$C301,'19'!$AB:$AB)))-IF($D301="","",IF(ISNA(SUMIF('19'!$B:$B,$D301,'19'!$L:$L)),0,SUMIF('19'!$B:$B,$D301,'19'!$L:$L)))))</f>
        <v/>
      </c>
      <c r="Y301" s="36" t="str">
        <f>IF($D301="","",(IF($C301="","",IF(ISNA(SUMIF('20'!$V:$V,$C301,'20'!$AB:$AB)),0,SUMIF('20'!$V:$V,$C301,'20'!$AB:$AB)))-IF($D301="","",IF(ISNA(SUMIF('20'!$B:$B,$D301,'20'!$L:$L)),0,SUMIF('20'!$B:$B,$D301,'20'!$L:$L)))))</f>
        <v/>
      </c>
      <c r="Z301" s="36" t="str">
        <f>IF($D301="","",(IF($C301="","",IF(ISNA(SUMIF('21'!$V:$V,$C301,'21'!$AB:$AB)),0,SUMIF('21'!$V:$V,$C301,'21'!$AB:$AB)))-IF($D301="","",IF(ISNA(SUMIF('21'!$B:$B,$D301,'21'!$L:$L)),0,SUMIF('21'!$B:$B,$D301,'21'!$L:$L)))))</f>
        <v/>
      </c>
      <c r="AA301" s="36" t="str">
        <f>IF($D301="","",(IF($C301="","",IF(ISNA(SUMIF('22'!$V:$V,$C301,'22'!$AB:$AB)),0,SUMIF('22'!$V:$V,$C301,'22'!$AB:$AB)))-IF($D301="","",IF(ISNA(SUMIF('22'!$B:$B,$D301,'22'!$L:$L)),0,SUMIF('22'!$B:$B,$D301,'22'!$L:$L)))))</f>
        <v/>
      </c>
      <c r="AB301" s="36" t="str">
        <f>IF($D301="","",(IF($C301="","",IF(ISNA(SUMIF('23'!$V:$V,$C301,'23'!$AB:$AB)),0,SUMIF('23'!$V:$V,$C301,'23'!$AB:$AB)))-IF($D301="","",IF(ISNA(SUMIF('23'!$B:$B,$D301,'23'!$L:$L)),0,SUMIF('23'!$B:$B,$D301,'23'!$L:$L)))))</f>
        <v/>
      </c>
      <c r="AC301" s="36" t="str">
        <f>IF($D301="","",(IF($C301="","",IF(ISNA(SUMIF('24'!$V:$V,$C301,'24'!$AB:$AB)),0,SUMIF('24'!$V:$V,$C301,'24'!$AB:$AB)))-IF($D301="","",IF(ISNA(SUMIF('24'!$B:$B,$D301,'24'!$L:$L)),0,SUMIF('24'!$B:$B,$D301,'24'!$L:$L)))))</f>
        <v/>
      </c>
      <c r="AD301" s="36" t="str">
        <f>IF($D301="","",(IF($C301="","",IF(ISNA(SUMIF('25'!$V:$V,$C301,'25'!$AB:$AB)),0,SUMIF('25'!$V:$V,$C301,'25'!$AB:$AB)))-IF($D301="","",IF(ISNA(SUMIF('25'!$B:$B,$D301,'25'!$L:$L)),0,SUMIF('25'!$B:$B,$D301,'25'!$L:$L)))))</f>
        <v/>
      </c>
      <c r="AE301" s="36" t="str">
        <f>IF($D301="","",(IF($C301="","",IF(ISNA(SUMIF('26'!$V:$V,$C301,'26'!$AB:$AB)),0,SUMIF('26'!$V:$V,$C301,'26'!$AB:$AB)))-IF($D301="","",IF(ISNA(SUMIF('26'!$B:$B,$D301,'26'!$L:$L)),0,SUMIF('26'!$B:$B,$D301,'26'!$L:$L)))))</f>
        <v/>
      </c>
      <c r="AF301" s="36" t="str">
        <f>IF($D301="","",(IF($C301="","",IF(ISNA(SUMIF('27'!$V:$V,$C301,'27'!$AB:$AB)),0,SUMIF('27'!$V:$V,$C301,'27'!$AB:$AB)))-IF($D301="","",IF(ISNA(SUMIF('27'!$B:$B,$D301,'27'!$L:$L)),0,SUMIF('27'!$B:$B,$D301,'27'!$L:$L)))))</f>
        <v/>
      </c>
      <c r="AG301" s="36" t="str">
        <f>IF($D301="","",(IF($C301="","",IF(ISNA(SUMIF('28'!$V:$V,$C301,'28'!$AB:$AB)),0,SUMIF('28'!$V:$V,$C301,'28'!$AB:$AB)))-IF($D301="","",IF(ISNA(SUMIF('28'!$B:$B,$D301,'28'!$L:$L)),0,SUMIF('28'!$B:$B,$D301,'28'!$L:$L)))))</f>
        <v/>
      </c>
      <c r="AH301" s="36" t="str">
        <f>IF($D301="","",(IF($C301="","",IF(ISNA(SUMIF('29'!$V:$V,$C301,'29'!$AB:$AB)),0,SUMIF('29'!$V:$V,$C301,'29'!$AB:$AB)))-IF($D301="","",IF(ISNA(SUMIF('29'!$B:$B,$D301,'29'!$L:$L)),0,SUMIF('29'!$B:$B,$D301,'29'!$L:$L)))))</f>
        <v/>
      </c>
      <c r="AI301" s="36" t="str">
        <f>IF($D301="","",(IF($C301="","",IF(ISNA(SUMIF('30'!$V:$V,$C301,'30'!$AB:$AB)),0,SUMIF('30'!$V:$V,$C301,'30'!$AB:$AB)))-IF($D301="","",IF(ISNA(SUMIF('30'!$B:$B,$D301,'30'!$L:$L)),0,SUMIF('30'!$B:$B,$D301,'30'!$L:$L)))))</f>
        <v/>
      </c>
      <c r="AJ301" s="36" t="str">
        <f>IF($D301="","",(IF($C301="","",IF(ISNA(SUMIF('31'!$V:$V,$C301,'31'!$AB:$AB)),0,SUMIF('31'!$V:$V,$C301,'31'!$AB:$AB)))-IF($D301="","",IF(ISNA(SUMIF('31'!$B:$B,$D301,'31'!$L:$L)),0,SUMIF('31'!$B:$B,$D301,'31'!$L:$L)))))</f>
        <v/>
      </c>
      <c r="AK301" s="37" t="str">
        <f t="shared" si="16"/>
        <v/>
      </c>
      <c r="AL301" s="33" t="str">
        <f t="shared" si="17"/>
        <v/>
      </c>
    </row>
    <row r="302" spans="1:38" ht="17.399999999999999" hidden="1">
      <c r="A302" s="20">
        <v>84</v>
      </c>
      <c r="C302" s="41" t="str">
        <f>IF(D302="","",VLOOKUP('CUADRO GENERADO'!D302,'BASE DATOS CONDUCTORES'!B:C,2,FALSE))</f>
        <v/>
      </c>
      <c r="D302" s="30" t="str">
        <f>IFERROR(VLOOKUP(A302,'BASE DATOS CONDUCTORES'!$Z$4:$AB$1001,3,FALSE),"")</f>
        <v/>
      </c>
      <c r="E302" s="36" t="str">
        <f>IF(ISNA(VLOOKUP(D302,SALDOS!B:C,2,FALSE)),"",VLOOKUP(D302,SALDOS!B:C,2,FALSE))</f>
        <v/>
      </c>
      <c r="F302" s="36" t="str">
        <f>IF($D302="","",(IF($C302="","",IF(ISNA(SUMIF('1'!$V:$V,$C302,'1'!$AB:$AB)),0,SUMIF('1'!$V:$V,$C302,'1'!$AB:$AB)))-IF($D302="","",IF(ISNA(SUMIF('1'!$B:$B,$D302,'1'!$L:$L)),0,SUMIF('1'!$B:$B,$D302,'1'!$L:$L)))))</f>
        <v/>
      </c>
      <c r="G302" s="36" t="str">
        <f>IF($D302="","",(IF($C302="","",IF(ISNA(SUMIF('2'!$V:$V,$C302,'2'!$AB:$AB)),0,SUMIF('2'!$V:$V,$C302,'2'!$AB:$AB)))-IF($D302="","",IF(ISNA(SUMIF('2'!$B:$B,$D302,'2'!$L:$L)),0,SUMIF('2'!$B:$B,$D302,'2'!$L:$L)))))</f>
        <v/>
      </c>
      <c r="H302" s="36" t="str">
        <f>IF($D302="","",(IF($C302="","",IF(ISNA(SUMIF('3'!$V:$V,$C302,'3'!$AB:$AB)),0,SUMIF('3'!$V:$V,$C302,'3'!$AB:$AB)))-IF($D302="","",IF(ISNA(SUMIF('3'!$B:$B,$D302,'3'!$L:$L)),0,SUMIF('3'!$B:$B,$D302,'3'!$L:$L)))))</f>
        <v/>
      </c>
      <c r="I302" s="36" t="str">
        <f>IF($D302="","",(IF($C302="","",IF(ISNA(SUMIF('4'!$V:$V,$C302,'4'!$AB:$AB)),0,SUMIF('4'!$V:$V,$C302,'4'!$AB:$AB)))-IF($D302="","",IF(ISNA(SUMIF('4'!$B:$B,$D302,'4'!$L:$L)),0,SUMIF('4'!$B:$B,$D302,'4'!$L:$L)))))</f>
        <v/>
      </c>
      <c r="J302" s="36" t="str">
        <f>IF($D302="","",(IF($C302="","",IF(ISNA(SUMIF('5'!$V:$V,$C302,'5'!$AB:$AB)),0,SUMIF('5'!$V:$V,$C302,'5'!$AB:$AB)))-IF($D302="","",IF(ISNA(SUMIF('5'!$B:$B,$D302,'5'!$L:$L)),0,SUMIF('5'!$B:$B,$D302,'5'!$L:$L)))))</f>
        <v/>
      </c>
      <c r="K302" s="36" t="str">
        <f>IF($D302="","",(IF($C302="","",IF(ISNA(SUMIF('6'!$V:$V,$C302,'6'!$AB:$AB)),0,SUMIF('6'!$V:$V,$C302,'6'!$AB:$AB)))-IF($D302="","",IF(ISNA(SUMIF('6'!$B:$B,$D302,'6'!$L:$L)),0,SUMIF('6'!$B:$B,$D302,'6'!$L:$L)))))</f>
        <v/>
      </c>
      <c r="L302" s="36" t="str">
        <f>IF($D302="","",(IF($C302="","",IF(ISNA(SUMIF('7'!$V:$V,$C302,'7'!$AB:$AB)),0,SUMIF('7'!$V:$V,$C302,'7'!$AB:$AB)))-IF($D302="","",IF(ISNA(SUMIF('7'!$B:$B,$D302,'7'!$L:$L)),0,SUMIF('7'!$B:$B,$D302,'7'!$L:$L)))))</f>
        <v/>
      </c>
      <c r="M302" s="36" t="str">
        <f>IF($D302="","",(IF($C302="","",IF(ISNA(SUMIF('8'!$V:$V,$C302,'8'!$AB:$AB)),0,SUMIF('8'!$V:$V,$C302,'8'!$AB:$AB)))-IF($D302="","",IF(ISNA(SUMIF('8'!$B:$B,$D302,'8'!$L:$L)),0,SUMIF('8'!$B:$B,$D302,'8'!$L:$L)))))</f>
        <v/>
      </c>
      <c r="N302" s="36" t="str">
        <f>IF($D302="","",(IF($C302="","",IF(ISNA(SUMIF('9'!$V:$V,$C302,'9'!$AB:$AB)),0,SUMIF('9'!$V:$V,$C302,'9'!$AB:$AB)))-IF($D302="","",IF(ISNA(SUMIF('9'!$B:$B,$D302,'9'!$L:$L)),0,SUMIF('9'!$B:$B,$D302,'9'!$L:$L)))))</f>
        <v/>
      </c>
      <c r="O302" s="36" t="str">
        <f>IF($D302="","",(IF($C302="","",IF(ISNA(SUMIF('10'!$V:$V,$C302,'10'!$AB:$AB)),0,SUMIF('10'!$V:$V,$C302,'10'!$AB:$AB)))-IF($D302="","",IF(ISNA(SUMIF('10'!$B:$B,$D302,'10'!$L:$L)),0,SUMIF('10'!$B:$B,$D302,'10'!$L:$L)))))</f>
        <v/>
      </c>
      <c r="P302" s="36" t="str">
        <f>IF($D302="","",(IF($C302="","",IF(ISNA(SUMIF('11'!$V:$V,$C302,'11'!$AB:$AB)),0,SUMIF('11'!$V:$V,$C302,'11'!$AB:$AB)))-IF($D302="","",IF(ISNA(SUMIF('11'!$B:$B,$D302,'11'!$L:$L)),0,SUMIF('11'!$B:$B,$D302,'11'!$L:$L)))))</f>
        <v/>
      </c>
      <c r="Q302" s="36" t="str">
        <f>IF($D302="","",(IF($C302="","",IF(ISNA(SUMIF('12'!$V:$V,$C302,'12'!$AB:$AB)),0,SUMIF('12'!$V:$V,$C302,'12'!$AB:$AB)))-IF($D302="","",IF(ISNA(SUMIF('12'!$B:$B,$D302,'12'!$L:$L)),0,SUMIF('12'!$B:$B,$D302,'12'!$L:$L)))))</f>
        <v/>
      </c>
      <c r="R302" s="36" t="str">
        <f>IF($D302="","",(IF($C302="","",IF(ISNA(SUMIF('13'!$V:$V,$C302,'13'!$AB:$AB)),0,SUMIF('13'!$V:$V,$C302,'13'!$AB:$AB)))-IF($D302="","",IF(ISNA(SUMIF('13'!$B:$B,$D302,'13'!$L:$L)),0,SUMIF('13'!$B:$B,$D302,'13'!$L:$L)))))</f>
        <v/>
      </c>
      <c r="S302" s="36" t="str">
        <f>IF($D302="","",(IF($C302="","",IF(ISNA(SUMIF('14'!$V:$V,$C302,'14'!$AB:$AB)),0,SUMIF('14'!$V:$V,$C302,'14'!$AB:$AB)))-IF($D302="","",IF(ISNA(SUMIF('14'!$B:$B,$D302,'14'!$L:$L)),0,SUMIF('14'!$B:$B,$D302,'14'!$L:$L)))))</f>
        <v/>
      </c>
      <c r="T302" s="36" t="str">
        <f>IF($D302="","",(IF($C302="","",IF(ISNA(SUMIF('15'!$V:$V,$C302,'15'!$AB:$AB)),0,SUMIF('15'!$V:$V,$C302,'15'!$AB:$AB)))-IF($D302="","",IF(ISNA(SUMIF('15'!$B:$B,$D302,'15'!$L:$L)),0,SUMIF('15'!$B:$B,$D302,'15'!$L:$L)))))</f>
        <v/>
      </c>
      <c r="U302" s="36" t="str">
        <f>IF($D302="","",(IF($C302="","",IF(ISNA(SUMIF('16'!$V:$V,$C302,'16'!$AB:$AB)),0,SUMIF('16'!$V:$V,$C302,'16'!$AB:$AB)))-IF($D302="","",IF(ISNA(SUMIF('16'!$B:$B,$D302,'16'!$L:$L)),0,SUMIF('16'!$B:$B,$D302,'16'!$L:$L)))))</f>
        <v/>
      </c>
      <c r="V302" s="36" t="str">
        <f>IF($D302="","",(IF($C302="","",IF(ISNA(SUMIF('17'!$V:$V,$C302,'17'!$AB:$AB)),0,SUMIF('17'!$V:$V,$C302,'17'!$AB:$AB)))-IF($D302="","",IF(ISNA(SUMIF('17'!$B:$B,$D302,'17'!$L:$L)),0,SUMIF('17'!$B:$B,$D302,'17'!$L:$L)))))</f>
        <v/>
      </c>
      <c r="W302" s="36" t="str">
        <f>IF($D302="","",(IF($C302="","",IF(ISNA(SUMIF('18'!$V:$V,$C302,'18'!$AB:$AB)),0,SUMIF('18'!$V:$V,$C302,'18'!$AB:$AB)))-IF($D302="","",IF(ISNA(SUMIF('18'!$B:$B,$D302,'18'!$L:$L)),0,SUMIF('18'!$B:$B,$D302,'18'!$L:$L)))))</f>
        <v/>
      </c>
      <c r="X302" s="36" t="str">
        <f>IF($D302="","",(IF($C302="","",IF(ISNA(SUMIF('19'!$V:$V,$C302,'19'!$AB:$AB)),0,SUMIF('19'!$V:$V,$C302,'19'!$AB:$AB)))-IF($D302="","",IF(ISNA(SUMIF('19'!$B:$B,$D302,'19'!$L:$L)),0,SUMIF('19'!$B:$B,$D302,'19'!$L:$L)))))</f>
        <v/>
      </c>
      <c r="Y302" s="36" t="str">
        <f>IF($D302="","",(IF($C302="","",IF(ISNA(SUMIF('20'!$V:$V,$C302,'20'!$AB:$AB)),0,SUMIF('20'!$V:$V,$C302,'20'!$AB:$AB)))-IF($D302="","",IF(ISNA(SUMIF('20'!$B:$B,$D302,'20'!$L:$L)),0,SUMIF('20'!$B:$B,$D302,'20'!$L:$L)))))</f>
        <v/>
      </c>
      <c r="Z302" s="36" t="str">
        <f>IF($D302="","",(IF($C302="","",IF(ISNA(SUMIF('21'!$V:$V,$C302,'21'!$AB:$AB)),0,SUMIF('21'!$V:$V,$C302,'21'!$AB:$AB)))-IF($D302="","",IF(ISNA(SUMIF('21'!$B:$B,$D302,'21'!$L:$L)),0,SUMIF('21'!$B:$B,$D302,'21'!$L:$L)))))</f>
        <v/>
      </c>
      <c r="AA302" s="36" t="str">
        <f>IF($D302="","",(IF($C302="","",IF(ISNA(SUMIF('22'!$V:$V,$C302,'22'!$AB:$AB)),0,SUMIF('22'!$V:$V,$C302,'22'!$AB:$AB)))-IF($D302="","",IF(ISNA(SUMIF('22'!$B:$B,$D302,'22'!$L:$L)),0,SUMIF('22'!$B:$B,$D302,'22'!$L:$L)))))</f>
        <v/>
      </c>
      <c r="AB302" s="36" t="str">
        <f>IF($D302="","",(IF($C302="","",IF(ISNA(SUMIF('23'!$V:$V,$C302,'23'!$AB:$AB)),0,SUMIF('23'!$V:$V,$C302,'23'!$AB:$AB)))-IF($D302="","",IF(ISNA(SUMIF('23'!$B:$B,$D302,'23'!$L:$L)),0,SUMIF('23'!$B:$B,$D302,'23'!$L:$L)))))</f>
        <v/>
      </c>
      <c r="AC302" s="36" t="str">
        <f>IF($D302="","",(IF($C302="","",IF(ISNA(SUMIF('24'!$V:$V,$C302,'24'!$AB:$AB)),0,SUMIF('24'!$V:$V,$C302,'24'!$AB:$AB)))-IF($D302="","",IF(ISNA(SUMIF('24'!$B:$B,$D302,'24'!$L:$L)),0,SUMIF('24'!$B:$B,$D302,'24'!$L:$L)))))</f>
        <v/>
      </c>
      <c r="AD302" s="36" t="str">
        <f>IF($D302="","",(IF($C302="","",IF(ISNA(SUMIF('25'!$V:$V,$C302,'25'!$AB:$AB)),0,SUMIF('25'!$V:$V,$C302,'25'!$AB:$AB)))-IF($D302="","",IF(ISNA(SUMIF('25'!$B:$B,$D302,'25'!$L:$L)),0,SUMIF('25'!$B:$B,$D302,'25'!$L:$L)))))</f>
        <v/>
      </c>
      <c r="AE302" s="36" t="str">
        <f>IF($D302="","",(IF($C302="","",IF(ISNA(SUMIF('26'!$V:$V,$C302,'26'!$AB:$AB)),0,SUMIF('26'!$V:$V,$C302,'26'!$AB:$AB)))-IF($D302="","",IF(ISNA(SUMIF('26'!$B:$B,$D302,'26'!$L:$L)),0,SUMIF('26'!$B:$B,$D302,'26'!$L:$L)))))</f>
        <v/>
      </c>
      <c r="AF302" s="36" t="str">
        <f>IF($D302="","",(IF($C302="","",IF(ISNA(SUMIF('27'!$V:$V,$C302,'27'!$AB:$AB)),0,SUMIF('27'!$V:$V,$C302,'27'!$AB:$AB)))-IF($D302="","",IF(ISNA(SUMIF('27'!$B:$B,$D302,'27'!$L:$L)),0,SUMIF('27'!$B:$B,$D302,'27'!$L:$L)))))</f>
        <v/>
      </c>
      <c r="AG302" s="36" t="str">
        <f>IF($D302="","",(IF($C302="","",IF(ISNA(SUMIF('28'!$V:$V,$C302,'28'!$AB:$AB)),0,SUMIF('28'!$V:$V,$C302,'28'!$AB:$AB)))-IF($D302="","",IF(ISNA(SUMIF('28'!$B:$B,$D302,'28'!$L:$L)),0,SUMIF('28'!$B:$B,$D302,'28'!$L:$L)))))</f>
        <v/>
      </c>
      <c r="AH302" s="36" t="str">
        <f>IF($D302="","",(IF($C302="","",IF(ISNA(SUMIF('29'!$V:$V,$C302,'29'!$AB:$AB)),0,SUMIF('29'!$V:$V,$C302,'29'!$AB:$AB)))-IF($D302="","",IF(ISNA(SUMIF('29'!$B:$B,$D302,'29'!$L:$L)),0,SUMIF('29'!$B:$B,$D302,'29'!$L:$L)))))</f>
        <v/>
      </c>
      <c r="AI302" s="36" t="str">
        <f>IF($D302="","",(IF($C302="","",IF(ISNA(SUMIF('30'!$V:$V,$C302,'30'!$AB:$AB)),0,SUMIF('30'!$V:$V,$C302,'30'!$AB:$AB)))-IF($D302="","",IF(ISNA(SUMIF('30'!$B:$B,$D302,'30'!$L:$L)),0,SUMIF('30'!$B:$B,$D302,'30'!$L:$L)))))</f>
        <v/>
      </c>
      <c r="AJ302" s="36" t="str">
        <f>IF($D302="","",(IF($C302="","",IF(ISNA(SUMIF('31'!$V:$V,$C302,'31'!$AB:$AB)),0,SUMIF('31'!$V:$V,$C302,'31'!$AB:$AB)))-IF($D302="","",IF(ISNA(SUMIF('31'!$B:$B,$D302,'31'!$L:$L)),0,SUMIF('31'!$B:$B,$D302,'31'!$L:$L)))))</f>
        <v/>
      </c>
      <c r="AK302" s="37" t="str">
        <f t="shared" si="16"/>
        <v/>
      </c>
      <c r="AL302" s="33" t="str">
        <f t="shared" si="17"/>
        <v/>
      </c>
    </row>
    <row r="303" spans="1:38" ht="17.399999999999999" hidden="1">
      <c r="A303" s="20">
        <v>85</v>
      </c>
      <c r="C303" s="41" t="str">
        <f>IF(D303="","",VLOOKUP('CUADRO GENERADO'!D303,'BASE DATOS CONDUCTORES'!B:C,2,FALSE))</f>
        <v/>
      </c>
      <c r="D303" s="30" t="str">
        <f>IFERROR(VLOOKUP(A303,'BASE DATOS CONDUCTORES'!$Z$4:$AB$1001,3,FALSE),"")</f>
        <v/>
      </c>
      <c r="E303" s="36" t="str">
        <f>IF(ISNA(VLOOKUP(D303,SALDOS!B:C,2,FALSE)),"",VLOOKUP(D303,SALDOS!B:C,2,FALSE))</f>
        <v/>
      </c>
      <c r="F303" s="36" t="str">
        <f>IF($D303="","",(IF($C303="","",IF(ISNA(SUMIF('1'!$V:$V,$C303,'1'!$AB:$AB)),0,SUMIF('1'!$V:$V,$C303,'1'!$AB:$AB)))-IF($D303="","",IF(ISNA(SUMIF('1'!$B:$B,$D303,'1'!$L:$L)),0,SUMIF('1'!$B:$B,$D303,'1'!$L:$L)))))</f>
        <v/>
      </c>
      <c r="G303" s="36" t="str">
        <f>IF($D303="","",(IF($C303="","",IF(ISNA(SUMIF('2'!$V:$V,$C303,'2'!$AB:$AB)),0,SUMIF('2'!$V:$V,$C303,'2'!$AB:$AB)))-IF($D303="","",IF(ISNA(SUMIF('2'!$B:$B,$D303,'2'!$L:$L)),0,SUMIF('2'!$B:$B,$D303,'2'!$L:$L)))))</f>
        <v/>
      </c>
      <c r="H303" s="36" t="str">
        <f>IF($D303="","",(IF($C303="","",IF(ISNA(SUMIF('3'!$V:$V,$C303,'3'!$AB:$AB)),0,SUMIF('3'!$V:$V,$C303,'3'!$AB:$AB)))-IF($D303="","",IF(ISNA(SUMIF('3'!$B:$B,$D303,'3'!$L:$L)),0,SUMIF('3'!$B:$B,$D303,'3'!$L:$L)))))</f>
        <v/>
      </c>
      <c r="I303" s="36" t="str">
        <f>IF($D303="","",(IF($C303="","",IF(ISNA(SUMIF('4'!$V:$V,$C303,'4'!$AB:$AB)),0,SUMIF('4'!$V:$V,$C303,'4'!$AB:$AB)))-IF($D303="","",IF(ISNA(SUMIF('4'!$B:$B,$D303,'4'!$L:$L)),0,SUMIF('4'!$B:$B,$D303,'4'!$L:$L)))))</f>
        <v/>
      </c>
      <c r="J303" s="36" t="str">
        <f>IF($D303="","",(IF($C303="","",IF(ISNA(SUMIF('5'!$V:$V,$C303,'5'!$AB:$AB)),0,SUMIF('5'!$V:$V,$C303,'5'!$AB:$AB)))-IF($D303="","",IF(ISNA(SUMIF('5'!$B:$B,$D303,'5'!$L:$L)),0,SUMIF('5'!$B:$B,$D303,'5'!$L:$L)))))</f>
        <v/>
      </c>
      <c r="K303" s="36" t="str">
        <f>IF($D303="","",(IF($C303="","",IF(ISNA(SUMIF('6'!$V:$V,$C303,'6'!$AB:$AB)),0,SUMIF('6'!$V:$V,$C303,'6'!$AB:$AB)))-IF($D303="","",IF(ISNA(SUMIF('6'!$B:$B,$D303,'6'!$L:$L)),0,SUMIF('6'!$B:$B,$D303,'6'!$L:$L)))))</f>
        <v/>
      </c>
      <c r="L303" s="36" t="str">
        <f>IF($D303="","",(IF($C303="","",IF(ISNA(SUMIF('7'!$V:$V,$C303,'7'!$AB:$AB)),0,SUMIF('7'!$V:$V,$C303,'7'!$AB:$AB)))-IF($D303="","",IF(ISNA(SUMIF('7'!$B:$B,$D303,'7'!$L:$L)),0,SUMIF('7'!$B:$B,$D303,'7'!$L:$L)))))</f>
        <v/>
      </c>
      <c r="M303" s="36" t="str">
        <f>IF($D303="","",(IF($C303="","",IF(ISNA(SUMIF('8'!$V:$V,$C303,'8'!$AB:$AB)),0,SUMIF('8'!$V:$V,$C303,'8'!$AB:$AB)))-IF($D303="","",IF(ISNA(SUMIF('8'!$B:$B,$D303,'8'!$L:$L)),0,SUMIF('8'!$B:$B,$D303,'8'!$L:$L)))))</f>
        <v/>
      </c>
      <c r="N303" s="36" t="str">
        <f>IF($D303="","",(IF($C303="","",IF(ISNA(SUMIF('9'!$V:$V,$C303,'9'!$AB:$AB)),0,SUMIF('9'!$V:$V,$C303,'9'!$AB:$AB)))-IF($D303="","",IF(ISNA(SUMIF('9'!$B:$B,$D303,'9'!$L:$L)),0,SUMIF('9'!$B:$B,$D303,'9'!$L:$L)))))</f>
        <v/>
      </c>
      <c r="O303" s="36" t="str">
        <f>IF($D303="","",(IF($C303="","",IF(ISNA(SUMIF('10'!$V:$V,$C303,'10'!$AB:$AB)),0,SUMIF('10'!$V:$V,$C303,'10'!$AB:$AB)))-IF($D303="","",IF(ISNA(SUMIF('10'!$B:$B,$D303,'10'!$L:$L)),0,SUMIF('10'!$B:$B,$D303,'10'!$L:$L)))))</f>
        <v/>
      </c>
      <c r="P303" s="36" t="str">
        <f>IF($D303="","",(IF($C303="","",IF(ISNA(SUMIF('11'!$V:$V,$C303,'11'!$AB:$AB)),0,SUMIF('11'!$V:$V,$C303,'11'!$AB:$AB)))-IF($D303="","",IF(ISNA(SUMIF('11'!$B:$B,$D303,'11'!$L:$L)),0,SUMIF('11'!$B:$B,$D303,'11'!$L:$L)))))</f>
        <v/>
      </c>
      <c r="Q303" s="36" t="str">
        <f>IF($D303="","",(IF($C303="","",IF(ISNA(SUMIF('12'!$V:$V,$C303,'12'!$AB:$AB)),0,SUMIF('12'!$V:$V,$C303,'12'!$AB:$AB)))-IF($D303="","",IF(ISNA(SUMIF('12'!$B:$B,$D303,'12'!$L:$L)),0,SUMIF('12'!$B:$B,$D303,'12'!$L:$L)))))</f>
        <v/>
      </c>
      <c r="R303" s="36" t="str">
        <f>IF($D303="","",(IF($C303="","",IF(ISNA(SUMIF('13'!$V:$V,$C303,'13'!$AB:$AB)),0,SUMIF('13'!$V:$V,$C303,'13'!$AB:$AB)))-IF($D303="","",IF(ISNA(SUMIF('13'!$B:$B,$D303,'13'!$L:$L)),0,SUMIF('13'!$B:$B,$D303,'13'!$L:$L)))))</f>
        <v/>
      </c>
      <c r="S303" s="36" t="str">
        <f>IF($D303="","",(IF($C303="","",IF(ISNA(SUMIF('14'!$V:$V,$C303,'14'!$AB:$AB)),0,SUMIF('14'!$V:$V,$C303,'14'!$AB:$AB)))-IF($D303="","",IF(ISNA(SUMIF('14'!$B:$B,$D303,'14'!$L:$L)),0,SUMIF('14'!$B:$B,$D303,'14'!$L:$L)))))</f>
        <v/>
      </c>
      <c r="T303" s="36" t="str">
        <f>IF($D303="","",(IF($C303="","",IF(ISNA(SUMIF('15'!$V:$V,$C303,'15'!$AB:$AB)),0,SUMIF('15'!$V:$V,$C303,'15'!$AB:$AB)))-IF($D303="","",IF(ISNA(SUMIF('15'!$B:$B,$D303,'15'!$L:$L)),0,SUMIF('15'!$B:$B,$D303,'15'!$L:$L)))))</f>
        <v/>
      </c>
      <c r="U303" s="36" t="str">
        <f>IF($D303="","",(IF($C303="","",IF(ISNA(SUMIF('16'!$V:$V,$C303,'16'!$AB:$AB)),0,SUMIF('16'!$V:$V,$C303,'16'!$AB:$AB)))-IF($D303="","",IF(ISNA(SUMIF('16'!$B:$B,$D303,'16'!$L:$L)),0,SUMIF('16'!$B:$B,$D303,'16'!$L:$L)))))</f>
        <v/>
      </c>
      <c r="V303" s="36" t="str">
        <f>IF($D303="","",(IF($C303="","",IF(ISNA(SUMIF('17'!$V:$V,$C303,'17'!$AB:$AB)),0,SUMIF('17'!$V:$V,$C303,'17'!$AB:$AB)))-IF($D303="","",IF(ISNA(SUMIF('17'!$B:$B,$D303,'17'!$L:$L)),0,SUMIF('17'!$B:$B,$D303,'17'!$L:$L)))))</f>
        <v/>
      </c>
      <c r="W303" s="36" t="str">
        <f>IF($D303="","",(IF($C303="","",IF(ISNA(SUMIF('18'!$V:$V,$C303,'18'!$AB:$AB)),0,SUMIF('18'!$V:$V,$C303,'18'!$AB:$AB)))-IF($D303="","",IF(ISNA(SUMIF('18'!$B:$B,$D303,'18'!$L:$L)),0,SUMIF('18'!$B:$B,$D303,'18'!$L:$L)))))</f>
        <v/>
      </c>
      <c r="X303" s="36" t="str">
        <f>IF($D303="","",(IF($C303="","",IF(ISNA(SUMIF('19'!$V:$V,$C303,'19'!$AB:$AB)),0,SUMIF('19'!$V:$V,$C303,'19'!$AB:$AB)))-IF($D303="","",IF(ISNA(SUMIF('19'!$B:$B,$D303,'19'!$L:$L)),0,SUMIF('19'!$B:$B,$D303,'19'!$L:$L)))))</f>
        <v/>
      </c>
      <c r="Y303" s="36" t="str">
        <f>IF($D303="","",(IF($C303="","",IF(ISNA(SUMIF('20'!$V:$V,$C303,'20'!$AB:$AB)),0,SUMIF('20'!$V:$V,$C303,'20'!$AB:$AB)))-IF($D303="","",IF(ISNA(SUMIF('20'!$B:$B,$D303,'20'!$L:$L)),0,SUMIF('20'!$B:$B,$D303,'20'!$L:$L)))))</f>
        <v/>
      </c>
      <c r="Z303" s="36" t="str">
        <f>IF($D303="","",(IF($C303="","",IF(ISNA(SUMIF('21'!$V:$V,$C303,'21'!$AB:$AB)),0,SUMIF('21'!$V:$V,$C303,'21'!$AB:$AB)))-IF($D303="","",IF(ISNA(SUMIF('21'!$B:$B,$D303,'21'!$L:$L)),0,SUMIF('21'!$B:$B,$D303,'21'!$L:$L)))))</f>
        <v/>
      </c>
      <c r="AA303" s="36" t="str">
        <f>IF($D303="","",(IF($C303="","",IF(ISNA(SUMIF('22'!$V:$V,$C303,'22'!$AB:$AB)),0,SUMIF('22'!$V:$V,$C303,'22'!$AB:$AB)))-IF($D303="","",IF(ISNA(SUMIF('22'!$B:$B,$D303,'22'!$L:$L)),0,SUMIF('22'!$B:$B,$D303,'22'!$L:$L)))))</f>
        <v/>
      </c>
      <c r="AB303" s="36" t="str">
        <f>IF($D303="","",(IF($C303="","",IF(ISNA(SUMIF('23'!$V:$V,$C303,'23'!$AB:$AB)),0,SUMIF('23'!$V:$V,$C303,'23'!$AB:$AB)))-IF($D303="","",IF(ISNA(SUMIF('23'!$B:$B,$D303,'23'!$L:$L)),0,SUMIF('23'!$B:$B,$D303,'23'!$L:$L)))))</f>
        <v/>
      </c>
      <c r="AC303" s="36" t="str">
        <f>IF($D303="","",(IF($C303="","",IF(ISNA(SUMIF('24'!$V:$V,$C303,'24'!$AB:$AB)),0,SUMIF('24'!$V:$V,$C303,'24'!$AB:$AB)))-IF($D303="","",IF(ISNA(SUMIF('24'!$B:$B,$D303,'24'!$L:$L)),0,SUMIF('24'!$B:$B,$D303,'24'!$L:$L)))))</f>
        <v/>
      </c>
      <c r="AD303" s="36" t="str">
        <f>IF($D303="","",(IF($C303="","",IF(ISNA(SUMIF('25'!$V:$V,$C303,'25'!$AB:$AB)),0,SUMIF('25'!$V:$V,$C303,'25'!$AB:$AB)))-IF($D303="","",IF(ISNA(SUMIF('25'!$B:$B,$D303,'25'!$L:$L)),0,SUMIF('25'!$B:$B,$D303,'25'!$L:$L)))))</f>
        <v/>
      </c>
      <c r="AE303" s="36" t="str">
        <f>IF($D303="","",(IF($C303="","",IF(ISNA(SUMIF('26'!$V:$V,$C303,'26'!$AB:$AB)),0,SUMIF('26'!$V:$V,$C303,'26'!$AB:$AB)))-IF($D303="","",IF(ISNA(SUMIF('26'!$B:$B,$D303,'26'!$L:$L)),0,SUMIF('26'!$B:$B,$D303,'26'!$L:$L)))))</f>
        <v/>
      </c>
      <c r="AF303" s="36" t="str">
        <f>IF($D303="","",(IF($C303="","",IF(ISNA(SUMIF('27'!$V:$V,$C303,'27'!$AB:$AB)),0,SUMIF('27'!$V:$V,$C303,'27'!$AB:$AB)))-IF($D303="","",IF(ISNA(SUMIF('27'!$B:$B,$D303,'27'!$L:$L)),0,SUMIF('27'!$B:$B,$D303,'27'!$L:$L)))))</f>
        <v/>
      </c>
      <c r="AG303" s="36" t="str">
        <f>IF($D303="","",(IF($C303="","",IF(ISNA(SUMIF('28'!$V:$V,$C303,'28'!$AB:$AB)),0,SUMIF('28'!$V:$V,$C303,'28'!$AB:$AB)))-IF($D303="","",IF(ISNA(SUMIF('28'!$B:$B,$D303,'28'!$L:$L)),0,SUMIF('28'!$B:$B,$D303,'28'!$L:$L)))))</f>
        <v/>
      </c>
      <c r="AH303" s="36" t="str">
        <f>IF($D303="","",(IF($C303="","",IF(ISNA(SUMIF('29'!$V:$V,$C303,'29'!$AB:$AB)),0,SUMIF('29'!$V:$V,$C303,'29'!$AB:$AB)))-IF($D303="","",IF(ISNA(SUMIF('29'!$B:$B,$D303,'29'!$L:$L)),0,SUMIF('29'!$B:$B,$D303,'29'!$L:$L)))))</f>
        <v/>
      </c>
      <c r="AI303" s="36" t="str">
        <f>IF($D303="","",(IF($C303="","",IF(ISNA(SUMIF('30'!$V:$V,$C303,'30'!$AB:$AB)),0,SUMIF('30'!$V:$V,$C303,'30'!$AB:$AB)))-IF($D303="","",IF(ISNA(SUMIF('30'!$B:$B,$D303,'30'!$L:$L)),0,SUMIF('30'!$B:$B,$D303,'30'!$L:$L)))))</f>
        <v/>
      </c>
      <c r="AJ303" s="36" t="str">
        <f>IF($D303="","",(IF($C303="","",IF(ISNA(SUMIF('31'!$V:$V,$C303,'31'!$AB:$AB)),0,SUMIF('31'!$V:$V,$C303,'31'!$AB:$AB)))-IF($D303="","",IF(ISNA(SUMIF('31'!$B:$B,$D303,'31'!$L:$L)),0,SUMIF('31'!$B:$B,$D303,'31'!$L:$L)))))</f>
        <v/>
      </c>
      <c r="AK303" s="37" t="str">
        <f t="shared" si="16"/>
        <v/>
      </c>
      <c r="AL303" s="33" t="str">
        <f t="shared" si="17"/>
        <v/>
      </c>
    </row>
    <row r="304" spans="1:38" ht="17.399999999999999" hidden="1">
      <c r="A304" s="20">
        <v>86</v>
      </c>
      <c r="C304" s="41" t="str">
        <f>IF(D304="","",VLOOKUP('CUADRO GENERADO'!D304,'BASE DATOS CONDUCTORES'!B:C,2,FALSE))</f>
        <v/>
      </c>
      <c r="D304" s="30" t="str">
        <f>IFERROR(VLOOKUP(A304,'BASE DATOS CONDUCTORES'!$Z$4:$AB$1001,3,FALSE),"")</f>
        <v/>
      </c>
      <c r="E304" s="36" t="str">
        <f>IF(ISNA(VLOOKUP(D304,SALDOS!B:C,2,FALSE)),"",VLOOKUP(D304,SALDOS!B:C,2,FALSE))</f>
        <v/>
      </c>
      <c r="F304" s="36" t="str">
        <f>IF($D304="","",(IF($C304="","",IF(ISNA(SUMIF('1'!$V:$V,$C304,'1'!$AB:$AB)),0,SUMIF('1'!$V:$V,$C304,'1'!$AB:$AB)))-IF($D304="","",IF(ISNA(SUMIF('1'!$B:$B,$D304,'1'!$L:$L)),0,SUMIF('1'!$B:$B,$D304,'1'!$L:$L)))))</f>
        <v/>
      </c>
      <c r="G304" s="36" t="str">
        <f>IF($D304="","",(IF($C304="","",IF(ISNA(SUMIF('2'!$V:$V,$C304,'2'!$AB:$AB)),0,SUMIF('2'!$V:$V,$C304,'2'!$AB:$AB)))-IF($D304="","",IF(ISNA(SUMIF('2'!$B:$B,$D304,'2'!$L:$L)),0,SUMIF('2'!$B:$B,$D304,'2'!$L:$L)))))</f>
        <v/>
      </c>
      <c r="H304" s="36" t="str">
        <f>IF($D304="","",(IF($C304="","",IF(ISNA(SUMIF('3'!$V:$V,$C304,'3'!$AB:$AB)),0,SUMIF('3'!$V:$V,$C304,'3'!$AB:$AB)))-IF($D304="","",IF(ISNA(SUMIF('3'!$B:$B,$D304,'3'!$L:$L)),0,SUMIF('3'!$B:$B,$D304,'3'!$L:$L)))))</f>
        <v/>
      </c>
      <c r="I304" s="36" t="str">
        <f>IF($D304="","",(IF($C304="","",IF(ISNA(SUMIF('4'!$V:$V,$C304,'4'!$AB:$AB)),0,SUMIF('4'!$V:$V,$C304,'4'!$AB:$AB)))-IF($D304="","",IF(ISNA(SUMIF('4'!$B:$B,$D304,'4'!$L:$L)),0,SUMIF('4'!$B:$B,$D304,'4'!$L:$L)))))</f>
        <v/>
      </c>
      <c r="J304" s="36" t="str">
        <f>IF($D304="","",(IF($C304="","",IF(ISNA(SUMIF('5'!$V:$V,$C304,'5'!$AB:$AB)),0,SUMIF('5'!$V:$V,$C304,'5'!$AB:$AB)))-IF($D304="","",IF(ISNA(SUMIF('5'!$B:$B,$D304,'5'!$L:$L)),0,SUMIF('5'!$B:$B,$D304,'5'!$L:$L)))))</f>
        <v/>
      </c>
      <c r="K304" s="36" t="str">
        <f>IF($D304="","",(IF($C304="","",IF(ISNA(SUMIF('6'!$V:$V,$C304,'6'!$AB:$AB)),0,SUMIF('6'!$V:$V,$C304,'6'!$AB:$AB)))-IF($D304="","",IF(ISNA(SUMIF('6'!$B:$B,$D304,'6'!$L:$L)),0,SUMIF('6'!$B:$B,$D304,'6'!$L:$L)))))</f>
        <v/>
      </c>
      <c r="L304" s="36" t="str">
        <f>IF($D304="","",(IF($C304="","",IF(ISNA(SUMIF('7'!$V:$V,$C304,'7'!$AB:$AB)),0,SUMIF('7'!$V:$V,$C304,'7'!$AB:$AB)))-IF($D304="","",IF(ISNA(SUMIF('7'!$B:$B,$D304,'7'!$L:$L)),0,SUMIF('7'!$B:$B,$D304,'7'!$L:$L)))))</f>
        <v/>
      </c>
      <c r="M304" s="36" t="str">
        <f>IF($D304="","",(IF($C304="","",IF(ISNA(SUMIF('8'!$V:$V,$C304,'8'!$AB:$AB)),0,SUMIF('8'!$V:$V,$C304,'8'!$AB:$AB)))-IF($D304="","",IF(ISNA(SUMIF('8'!$B:$B,$D304,'8'!$L:$L)),0,SUMIF('8'!$B:$B,$D304,'8'!$L:$L)))))</f>
        <v/>
      </c>
      <c r="N304" s="36" t="str">
        <f>IF($D304="","",(IF($C304="","",IF(ISNA(SUMIF('9'!$V:$V,$C304,'9'!$AB:$AB)),0,SUMIF('9'!$V:$V,$C304,'9'!$AB:$AB)))-IF($D304="","",IF(ISNA(SUMIF('9'!$B:$B,$D304,'9'!$L:$L)),0,SUMIF('9'!$B:$B,$D304,'9'!$L:$L)))))</f>
        <v/>
      </c>
      <c r="O304" s="36" t="str">
        <f>IF($D304="","",(IF($C304="","",IF(ISNA(SUMIF('10'!$V:$V,$C304,'10'!$AB:$AB)),0,SUMIF('10'!$V:$V,$C304,'10'!$AB:$AB)))-IF($D304="","",IF(ISNA(SUMIF('10'!$B:$B,$D304,'10'!$L:$L)),0,SUMIF('10'!$B:$B,$D304,'10'!$L:$L)))))</f>
        <v/>
      </c>
      <c r="P304" s="36" t="str">
        <f>IF($D304="","",(IF($C304="","",IF(ISNA(SUMIF('11'!$V:$V,$C304,'11'!$AB:$AB)),0,SUMIF('11'!$V:$V,$C304,'11'!$AB:$AB)))-IF($D304="","",IF(ISNA(SUMIF('11'!$B:$B,$D304,'11'!$L:$L)),0,SUMIF('11'!$B:$B,$D304,'11'!$L:$L)))))</f>
        <v/>
      </c>
      <c r="Q304" s="36" t="str">
        <f>IF($D304="","",(IF($C304="","",IF(ISNA(SUMIF('12'!$V:$V,$C304,'12'!$AB:$AB)),0,SUMIF('12'!$V:$V,$C304,'12'!$AB:$AB)))-IF($D304="","",IF(ISNA(SUMIF('12'!$B:$B,$D304,'12'!$L:$L)),0,SUMIF('12'!$B:$B,$D304,'12'!$L:$L)))))</f>
        <v/>
      </c>
      <c r="R304" s="36" t="str">
        <f>IF($D304="","",(IF($C304="","",IF(ISNA(SUMIF('13'!$V:$V,$C304,'13'!$AB:$AB)),0,SUMIF('13'!$V:$V,$C304,'13'!$AB:$AB)))-IF($D304="","",IF(ISNA(SUMIF('13'!$B:$B,$D304,'13'!$L:$L)),0,SUMIF('13'!$B:$B,$D304,'13'!$L:$L)))))</f>
        <v/>
      </c>
      <c r="S304" s="36" t="str">
        <f>IF($D304="","",(IF($C304="","",IF(ISNA(SUMIF('14'!$V:$V,$C304,'14'!$AB:$AB)),0,SUMIF('14'!$V:$V,$C304,'14'!$AB:$AB)))-IF($D304="","",IF(ISNA(SUMIF('14'!$B:$B,$D304,'14'!$L:$L)),0,SUMIF('14'!$B:$B,$D304,'14'!$L:$L)))))</f>
        <v/>
      </c>
      <c r="T304" s="36" t="str">
        <f>IF($D304="","",(IF($C304="","",IF(ISNA(SUMIF('15'!$V:$V,$C304,'15'!$AB:$AB)),0,SUMIF('15'!$V:$V,$C304,'15'!$AB:$AB)))-IF($D304="","",IF(ISNA(SUMIF('15'!$B:$B,$D304,'15'!$L:$L)),0,SUMIF('15'!$B:$B,$D304,'15'!$L:$L)))))</f>
        <v/>
      </c>
      <c r="U304" s="36" t="str">
        <f>IF($D304="","",(IF($C304="","",IF(ISNA(SUMIF('16'!$V:$V,$C304,'16'!$AB:$AB)),0,SUMIF('16'!$V:$V,$C304,'16'!$AB:$AB)))-IF($D304="","",IF(ISNA(SUMIF('16'!$B:$B,$D304,'16'!$L:$L)),0,SUMIF('16'!$B:$B,$D304,'16'!$L:$L)))))</f>
        <v/>
      </c>
      <c r="V304" s="36" t="str">
        <f>IF($D304="","",(IF($C304="","",IF(ISNA(SUMIF('17'!$V:$V,$C304,'17'!$AB:$AB)),0,SUMIF('17'!$V:$V,$C304,'17'!$AB:$AB)))-IF($D304="","",IF(ISNA(SUMIF('17'!$B:$B,$D304,'17'!$L:$L)),0,SUMIF('17'!$B:$B,$D304,'17'!$L:$L)))))</f>
        <v/>
      </c>
      <c r="W304" s="36" t="str">
        <f>IF($D304="","",(IF($C304="","",IF(ISNA(SUMIF('18'!$V:$V,$C304,'18'!$AB:$AB)),0,SUMIF('18'!$V:$V,$C304,'18'!$AB:$AB)))-IF($D304="","",IF(ISNA(SUMIF('18'!$B:$B,$D304,'18'!$L:$L)),0,SUMIF('18'!$B:$B,$D304,'18'!$L:$L)))))</f>
        <v/>
      </c>
      <c r="X304" s="36" t="str">
        <f>IF($D304="","",(IF($C304="","",IF(ISNA(SUMIF('19'!$V:$V,$C304,'19'!$AB:$AB)),0,SUMIF('19'!$V:$V,$C304,'19'!$AB:$AB)))-IF($D304="","",IF(ISNA(SUMIF('19'!$B:$B,$D304,'19'!$L:$L)),0,SUMIF('19'!$B:$B,$D304,'19'!$L:$L)))))</f>
        <v/>
      </c>
      <c r="Y304" s="36" t="str">
        <f>IF($D304="","",(IF($C304="","",IF(ISNA(SUMIF('20'!$V:$V,$C304,'20'!$AB:$AB)),0,SUMIF('20'!$V:$V,$C304,'20'!$AB:$AB)))-IF($D304="","",IF(ISNA(SUMIF('20'!$B:$B,$D304,'20'!$L:$L)),0,SUMIF('20'!$B:$B,$D304,'20'!$L:$L)))))</f>
        <v/>
      </c>
      <c r="Z304" s="36" t="str">
        <f>IF($D304="","",(IF($C304="","",IF(ISNA(SUMIF('21'!$V:$V,$C304,'21'!$AB:$AB)),0,SUMIF('21'!$V:$V,$C304,'21'!$AB:$AB)))-IF($D304="","",IF(ISNA(SUMIF('21'!$B:$B,$D304,'21'!$L:$L)),0,SUMIF('21'!$B:$B,$D304,'21'!$L:$L)))))</f>
        <v/>
      </c>
      <c r="AA304" s="36" t="str">
        <f>IF($D304="","",(IF($C304="","",IF(ISNA(SUMIF('22'!$V:$V,$C304,'22'!$AB:$AB)),0,SUMIF('22'!$V:$V,$C304,'22'!$AB:$AB)))-IF($D304="","",IF(ISNA(SUMIF('22'!$B:$B,$D304,'22'!$L:$L)),0,SUMIF('22'!$B:$B,$D304,'22'!$L:$L)))))</f>
        <v/>
      </c>
      <c r="AB304" s="36" t="str">
        <f>IF($D304="","",(IF($C304="","",IF(ISNA(SUMIF('23'!$V:$V,$C304,'23'!$AB:$AB)),0,SUMIF('23'!$V:$V,$C304,'23'!$AB:$AB)))-IF($D304="","",IF(ISNA(SUMIF('23'!$B:$B,$D304,'23'!$L:$L)),0,SUMIF('23'!$B:$B,$D304,'23'!$L:$L)))))</f>
        <v/>
      </c>
      <c r="AC304" s="36" t="str">
        <f>IF($D304="","",(IF($C304="","",IF(ISNA(SUMIF('24'!$V:$V,$C304,'24'!$AB:$AB)),0,SUMIF('24'!$V:$V,$C304,'24'!$AB:$AB)))-IF($D304="","",IF(ISNA(SUMIF('24'!$B:$B,$D304,'24'!$L:$L)),0,SUMIF('24'!$B:$B,$D304,'24'!$L:$L)))))</f>
        <v/>
      </c>
      <c r="AD304" s="36" t="str">
        <f>IF($D304="","",(IF($C304="","",IF(ISNA(SUMIF('25'!$V:$V,$C304,'25'!$AB:$AB)),0,SUMIF('25'!$V:$V,$C304,'25'!$AB:$AB)))-IF($D304="","",IF(ISNA(SUMIF('25'!$B:$B,$D304,'25'!$L:$L)),0,SUMIF('25'!$B:$B,$D304,'25'!$L:$L)))))</f>
        <v/>
      </c>
      <c r="AE304" s="36" t="str">
        <f>IF($D304="","",(IF($C304="","",IF(ISNA(SUMIF('26'!$V:$V,$C304,'26'!$AB:$AB)),0,SUMIF('26'!$V:$V,$C304,'26'!$AB:$AB)))-IF($D304="","",IF(ISNA(SUMIF('26'!$B:$B,$D304,'26'!$L:$L)),0,SUMIF('26'!$B:$B,$D304,'26'!$L:$L)))))</f>
        <v/>
      </c>
      <c r="AF304" s="36" t="str">
        <f>IF($D304="","",(IF($C304="","",IF(ISNA(SUMIF('27'!$V:$V,$C304,'27'!$AB:$AB)),0,SUMIF('27'!$V:$V,$C304,'27'!$AB:$AB)))-IF($D304="","",IF(ISNA(SUMIF('27'!$B:$B,$D304,'27'!$L:$L)),0,SUMIF('27'!$B:$B,$D304,'27'!$L:$L)))))</f>
        <v/>
      </c>
      <c r="AG304" s="36" t="str">
        <f>IF($D304="","",(IF($C304="","",IF(ISNA(SUMIF('28'!$V:$V,$C304,'28'!$AB:$AB)),0,SUMIF('28'!$V:$V,$C304,'28'!$AB:$AB)))-IF($D304="","",IF(ISNA(SUMIF('28'!$B:$B,$D304,'28'!$L:$L)),0,SUMIF('28'!$B:$B,$D304,'28'!$L:$L)))))</f>
        <v/>
      </c>
      <c r="AH304" s="36" t="str">
        <f>IF($D304="","",(IF($C304="","",IF(ISNA(SUMIF('29'!$V:$V,$C304,'29'!$AB:$AB)),0,SUMIF('29'!$V:$V,$C304,'29'!$AB:$AB)))-IF($D304="","",IF(ISNA(SUMIF('29'!$B:$B,$D304,'29'!$L:$L)),0,SUMIF('29'!$B:$B,$D304,'29'!$L:$L)))))</f>
        <v/>
      </c>
      <c r="AI304" s="36" t="str">
        <f>IF($D304="","",(IF($C304="","",IF(ISNA(SUMIF('30'!$V:$V,$C304,'30'!$AB:$AB)),0,SUMIF('30'!$V:$V,$C304,'30'!$AB:$AB)))-IF($D304="","",IF(ISNA(SUMIF('30'!$B:$B,$D304,'30'!$L:$L)),0,SUMIF('30'!$B:$B,$D304,'30'!$L:$L)))))</f>
        <v/>
      </c>
      <c r="AJ304" s="36" t="str">
        <f>IF($D304="","",(IF($C304="","",IF(ISNA(SUMIF('31'!$V:$V,$C304,'31'!$AB:$AB)),0,SUMIF('31'!$V:$V,$C304,'31'!$AB:$AB)))-IF($D304="","",IF(ISNA(SUMIF('31'!$B:$B,$D304,'31'!$L:$L)),0,SUMIF('31'!$B:$B,$D304,'31'!$L:$L)))))</f>
        <v/>
      </c>
      <c r="AK304" s="37" t="str">
        <f t="shared" si="16"/>
        <v/>
      </c>
      <c r="AL304" s="33" t="str">
        <f t="shared" si="17"/>
        <v/>
      </c>
    </row>
    <row r="305" spans="1:38" ht="17.399999999999999" hidden="1">
      <c r="A305" s="20">
        <v>87</v>
      </c>
      <c r="C305" s="41" t="str">
        <f>IF(D305="","",VLOOKUP('CUADRO GENERADO'!D305,'BASE DATOS CONDUCTORES'!B:C,2,FALSE))</f>
        <v/>
      </c>
      <c r="D305" s="30" t="str">
        <f>IFERROR(VLOOKUP(A305,'BASE DATOS CONDUCTORES'!$Z$4:$AB$1001,3,FALSE),"")</f>
        <v/>
      </c>
      <c r="E305" s="36" t="str">
        <f>IF(ISNA(VLOOKUP(D305,SALDOS!B:C,2,FALSE)),"",VLOOKUP(D305,SALDOS!B:C,2,FALSE))</f>
        <v/>
      </c>
      <c r="F305" s="36" t="str">
        <f>IF($D305="","",(IF($C305="","",IF(ISNA(SUMIF('1'!$V:$V,$C305,'1'!$AB:$AB)),0,SUMIF('1'!$V:$V,$C305,'1'!$AB:$AB)))-IF($D305="","",IF(ISNA(SUMIF('1'!$B:$B,$D305,'1'!$L:$L)),0,SUMIF('1'!$B:$B,$D305,'1'!$L:$L)))))</f>
        <v/>
      </c>
      <c r="G305" s="36" t="str">
        <f>IF($D305="","",(IF($C305="","",IF(ISNA(SUMIF('2'!$V:$V,$C305,'2'!$AB:$AB)),0,SUMIF('2'!$V:$V,$C305,'2'!$AB:$AB)))-IF($D305="","",IF(ISNA(SUMIF('2'!$B:$B,$D305,'2'!$L:$L)),0,SUMIF('2'!$B:$B,$D305,'2'!$L:$L)))))</f>
        <v/>
      </c>
      <c r="H305" s="36" t="str">
        <f>IF($D305="","",(IF($C305="","",IF(ISNA(SUMIF('3'!$V:$V,$C305,'3'!$AB:$AB)),0,SUMIF('3'!$V:$V,$C305,'3'!$AB:$AB)))-IF($D305="","",IF(ISNA(SUMIF('3'!$B:$B,$D305,'3'!$L:$L)),0,SUMIF('3'!$B:$B,$D305,'3'!$L:$L)))))</f>
        <v/>
      </c>
      <c r="I305" s="36" t="str">
        <f>IF($D305="","",(IF($C305="","",IF(ISNA(SUMIF('4'!$V:$V,$C305,'4'!$AB:$AB)),0,SUMIF('4'!$V:$V,$C305,'4'!$AB:$AB)))-IF($D305="","",IF(ISNA(SUMIF('4'!$B:$B,$D305,'4'!$L:$L)),0,SUMIF('4'!$B:$B,$D305,'4'!$L:$L)))))</f>
        <v/>
      </c>
      <c r="J305" s="36" t="str">
        <f>IF($D305="","",(IF($C305="","",IF(ISNA(SUMIF('5'!$V:$V,$C305,'5'!$AB:$AB)),0,SUMIF('5'!$V:$V,$C305,'5'!$AB:$AB)))-IF($D305="","",IF(ISNA(SUMIF('5'!$B:$B,$D305,'5'!$L:$L)),0,SUMIF('5'!$B:$B,$D305,'5'!$L:$L)))))</f>
        <v/>
      </c>
      <c r="K305" s="36" t="str">
        <f>IF($D305="","",(IF($C305="","",IF(ISNA(SUMIF('6'!$V:$V,$C305,'6'!$AB:$AB)),0,SUMIF('6'!$V:$V,$C305,'6'!$AB:$AB)))-IF($D305="","",IF(ISNA(SUMIF('6'!$B:$B,$D305,'6'!$L:$L)),0,SUMIF('6'!$B:$B,$D305,'6'!$L:$L)))))</f>
        <v/>
      </c>
      <c r="L305" s="36" t="str">
        <f>IF($D305="","",(IF($C305="","",IF(ISNA(SUMIF('7'!$V:$V,$C305,'7'!$AB:$AB)),0,SUMIF('7'!$V:$V,$C305,'7'!$AB:$AB)))-IF($D305="","",IF(ISNA(SUMIF('7'!$B:$B,$D305,'7'!$L:$L)),0,SUMIF('7'!$B:$B,$D305,'7'!$L:$L)))))</f>
        <v/>
      </c>
      <c r="M305" s="36" t="str">
        <f>IF($D305="","",(IF($C305="","",IF(ISNA(SUMIF('8'!$V:$V,$C305,'8'!$AB:$AB)),0,SUMIF('8'!$V:$V,$C305,'8'!$AB:$AB)))-IF($D305="","",IF(ISNA(SUMIF('8'!$B:$B,$D305,'8'!$L:$L)),0,SUMIF('8'!$B:$B,$D305,'8'!$L:$L)))))</f>
        <v/>
      </c>
      <c r="N305" s="36" t="str">
        <f>IF($D305="","",(IF($C305="","",IF(ISNA(SUMIF('9'!$V:$V,$C305,'9'!$AB:$AB)),0,SUMIF('9'!$V:$V,$C305,'9'!$AB:$AB)))-IF($D305="","",IF(ISNA(SUMIF('9'!$B:$B,$D305,'9'!$L:$L)),0,SUMIF('9'!$B:$B,$D305,'9'!$L:$L)))))</f>
        <v/>
      </c>
      <c r="O305" s="36" t="str">
        <f>IF($D305="","",(IF($C305="","",IF(ISNA(SUMIF('10'!$V:$V,$C305,'10'!$AB:$AB)),0,SUMIF('10'!$V:$V,$C305,'10'!$AB:$AB)))-IF($D305="","",IF(ISNA(SUMIF('10'!$B:$B,$D305,'10'!$L:$L)),0,SUMIF('10'!$B:$B,$D305,'10'!$L:$L)))))</f>
        <v/>
      </c>
      <c r="P305" s="36" t="str">
        <f>IF($D305="","",(IF($C305="","",IF(ISNA(SUMIF('11'!$V:$V,$C305,'11'!$AB:$AB)),0,SUMIF('11'!$V:$V,$C305,'11'!$AB:$AB)))-IF($D305="","",IF(ISNA(SUMIF('11'!$B:$B,$D305,'11'!$L:$L)),0,SUMIF('11'!$B:$B,$D305,'11'!$L:$L)))))</f>
        <v/>
      </c>
      <c r="Q305" s="36" t="str">
        <f>IF($D305="","",(IF($C305="","",IF(ISNA(SUMIF('12'!$V:$V,$C305,'12'!$AB:$AB)),0,SUMIF('12'!$V:$V,$C305,'12'!$AB:$AB)))-IF($D305="","",IF(ISNA(SUMIF('12'!$B:$B,$D305,'12'!$L:$L)),0,SUMIF('12'!$B:$B,$D305,'12'!$L:$L)))))</f>
        <v/>
      </c>
      <c r="R305" s="36" t="str">
        <f>IF($D305="","",(IF($C305="","",IF(ISNA(SUMIF('13'!$V:$V,$C305,'13'!$AB:$AB)),0,SUMIF('13'!$V:$V,$C305,'13'!$AB:$AB)))-IF($D305="","",IF(ISNA(SUMIF('13'!$B:$B,$D305,'13'!$L:$L)),0,SUMIF('13'!$B:$B,$D305,'13'!$L:$L)))))</f>
        <v/>
      </c>
      <c r="S305" s="36" t="str">
        <f>IF($D305="","",(IF($C305="","",IF(ISNA(SUMIF('14'!$V:$V,$C305,'14'!$AB:$AB)),0,SUMIF('14'!$V:$V,$C305,'14'!$AB:$AB)))-IF($D305="","",IF(ISNA(SUMIF('14'!$B:$B,$D305,'14'!$L:$L)),0,SUMIF('14'!$B:$B,$D305,'14'!$L:$L)))))</f>
        <v/>
      </c>
      <c r="T305" s="36" t="str">
        <f>IF($D305="","",(IF($C305="","",IF(ISNA(SUMIF('15'!$V:$V,$C305,'15'!$AB:$AB)),0,SUMIF('15'!$V:$V,$C305,'15'!$AB:$AB)))-IF($D305="","",IF(ISNA(SUMIF('15'!$B:$B,$D305,'15'!$L:$L)),0,SUMIF('15'!$B:$B,$D305,'15'!$L:$L)))))</f>
        <v/>
      </c>
      <c r="U305" s="36" t="str">
        <f>IF($D305="","",(IF($C305="","",IF(ISNA(SUMIF('16'!$V:$V,$C305,'16'!$AB:$AB)),0,SUMIF('16'!$V:$V,$C305,'16'!$AB:$AB)))-IF($D305="","",IF(ISNA(SUMIF('16'!$B:$B,$D305,'16'!$L:$L)),0,SUMIF('16'!$B:$B,$D305,'16'!$L:$L)))))</f>
        <v/>
      </c>
      <c r="V305" s="36" t="str">
        <f>IF($D305="","",(IF($C305="","",IF(ISNA(SUMIF('17'!$V:$V,$C305,'17'!$AB:$AB)),0,SUMIF('17'!$V:$V,$C305,'17'!$AB:$AB)))-IF($D305="","",IF(ISNA(SUMIF('17'!$B:$B,$D305,'17'!$L:$L)),0,SUMIF('17'!$B:$B,$D305,'17'!$L:$L)))))</f>
        <v/>
      </c>
      <c r="W305" s="36" t="str">
        <f>IF($D305="","",(IF($C305="","",IF(ISNA(SUMIF('18'!$V:$V,$C305,'18'!$AB:$AB)),0,SUMIF('18'!$V:$V,$C305,'18'!$AB:$AB)))-IF($D305="","",IF(ISNA(SUMIF('18'!$B:$B,$D305,'18'!$L:$L)),0,SUMIF('18'!$B:$B,$D305,'18'!$L:$L)))))</f>
        <v/>
      </c>
      <c r="X305" s="36" t="str">
        <f>IF($D305="","",(IF($C305="","",IF(ISNA(SUMIF('19'!$V:$V,$C305,'19'!$AB:$AB)),0,SUMIF('19'!$V:$V,$C305,'19'!$AB:$AB)))-IF($D305="","",IF(ISNA(SUMIF('19'!$B:$B,$D305,'19'!$L:$L)),0,SUMIF('19'!$B:$B,$D305,'19'!$L:$L)))))</f>
        <v/>
      </c>
      <c r="Y305" s="36" t="str">
        <f>IF($D305="","",(IF($C305="","",IF(ISNA(SUMIF('20'!$V:$V,$C305,'20'!$AB:$AB)),0,SUMIF('20'!$V:$V,$C305,'20'!$AB:$AB)))-IF($D305="","",IF(ISNA(SUMIF('20'!$B:$B,$D305,'20'!$L:$L)),0,SUMIF('20'!$B:$B,$D305,'20'!$L:$L)))))</f>
        <v/>
      </c>
      <c r="Z305" s="36" t="str">
        <f>IF($D305="","",(IF($C305="","",IF(ISNA(SUMIF('21'!$V:$V,$C305,'21'!$AB:$AB)),0,SUMIF('21'!$V:$V,$C305,'21'!$AB:$AB)))-IF($D305="","",IF(ISNA(SUMIF('21'!$B:$B,$D305,'21'!$L:$L)),0,SUMIF('21'!$B:$B,$D305,'21'!$L:$L)))))</f>
        <v/>
      </c>
      <c r="AA305" s="36" t="str">
        <f>IF($D305="","",(IF($C305="","",IF(ISNA(SUMIF('22'!$V:$V,$C305,'22'!$AB:$AB)),0,SUMIF('22'!$V:$V,$C305,'22'!$AB:$AB)))-IF($D305="","",IF(ISNA(SUMIF('22'!$B:$B,$D305,'22'!$L:$L)),0,SUMIF('22'!$B:$B,$D305,'22'!$L:$L)))))</f>
        <v/>
      </c>
      <c r="AB305" s="36" t="str">
        <f>IF($D305="","",(IF($C305="","",IF(ISNA(SUMIF('23'!$V:$V,$C305,'23'!$AB:$AB)),0,SUMIF('23'!$V:$V,$C305,'23'!$AB:$AB)))-IF($D305="","",IF(ISNA(SUMIF('23'!$B:$B,$D305,'23'!$L:$L)),0,SUMIF('23'!$B:$B,$D305,'23'!$L:$L)))))</f>
        <v/>
      </c>
      <c r="AC305" s="36" t="str">
        <f>IF($D305="","",(IF($C305="","",IF(ISNA(SUMIF('24'!$V:$V,$C305,'24'!$AB:$AB)),0,SUMIF('24'!$V:$V,$C305,'24'!$AB:$AB)))-IF($D305="","",IF(ISNA(SUMIF('24'!$B:$B,$D305,'24'!$L:$L)),0,SUMIF('24'!$B:$B,$D305,'24'!$L:$L)))))</f>
        <v/>
      </c>
      <c r="AD305" s="36" t="str">
        <f>IF($D305="","",(IF($C305="","",IF(ISNA(SUMIF('25'!$V:$V,$C305,'25'!$AB:$AB)),0,SUMIF('25'!$V:$V,$C305,'25'!$AB:$AB)))-IF($D305="","",IF(ISNA(SUMIF('25'!$B:$B,$D305,'25'!$L:$L)),0,SUMIF('25'!$B:$B,$D305,'25'!$L:$L)))))</f>
        <v/>
      </c>
      <c r="AE305" s="36" t="str">
        <f>IF($D305="","",(IF($C305="","",IF(ISNA(SUMIF('26'!$V:$V,$C305,'26'!$AB:$AB)),0,SUMIF('26'!$V:$V,$C305,'26'!$AB:$AB)))-IF($D305="","",IF(ISNA(SUMIF('26'!$B:$B,$D305,'26'!$L:$L)),0,SUMIF('26'!$B:$B,$D305,'26'!$L:$L)))))</f>
        <v/>
      </c>
      <c r="AF305" s="36" t="str">
        <f>IF($D305="","",(IF($C305="","",IF(ISNA(SUMIF('27'!$V:$V,$C305,'27'!$AB:$AB)),0,SUMIF('27'!$V:$V,$C305,'27'!$AB:$AB)))-IF($D305="","",IF(ISNA(SUMIF('27'!$B:$B,$D305,'27'!$L:$L)),0,SUMIF('27'!$B:$B,$D305,'27'!$L:$L)))))</f>
        <v/>
      </c>
      <c r="AG305" s="36" t="str">
        <f>IF($D305="","",(IF($C305="","",IF(ISNA(SUMIF('28'!$V:$V,$C305,'28'!$AB:$AB)),0,SUMIF('28'!$V:$V,$C305,'28'!$AB:$AB)))-IF($D305="","",IF(ISNA(SUMIF('28'!$B:$B,$D305,'28'!$L:$L)),0,SUMIF('28'!$B:$B,$D305,'28'!$L:$L)))))</f>
        <v/>
      </c>
      <c r="AH305" s="36" t="str">
        <f>IF($D305="","",(IF($C305="","",IF(ISNA(SUMIF('29'!$V:$V,$C305,'29'!$AB:$AB)),0,SUMIF('29'!$V:$V,$C305,'29'!$AB:$AB)))-IF($D305="","",IF(ISNA(SUMIF('29'!$B:$B,$D305,'29'!$L:$L)),0,SUMIF('29'!$B:$B,$D305,'29'!$L:$L)))))</f>
        <v/>
      </c>
      <c r="AI305" s="36" t="str">
        <f>IF($D305="","",(IF($C305="","",IF(ISNA(SUMIF('30'!$V:$V,$C305,'30'!$AB:$AB)),0,SUMIF('30'!$V:$V,$C305,'30'!$AB:$AB)))-IF($D305="","",IF(ISNA(SUMIF('30'!$B:$B,$D305,'30'!$L:$L)),0,SUMIF('30'!$B:$B,$D305,'30'!$L:$L)))))</f>
        <v/>
      </c>
      <c r="AJ305" s="36" t="str">
        <f>IF($D305="","",(IF($C305="","",IF(ISNA(SUMIF('31'!$V:$V,$C305,'31'!$AB:$AB)),0,SUMIF('31'!$V:$V,$C305,'31'!$AB:$AB)))-IF($D305="","",IF(ISNA(SUMIF('31'!$B:$B,$D305,'31'!$L:$L)),0,SUMIF('31'!$B:$B,$D305,'31'!$L:$L)))))</f>
        <v/>
      </c>
      <c r="AK305" s="37" t="str">
        <f t="shared" si="16"/>
        <v/>
      </c>
      <c r="AL305" s="33" t="str">
        <f t="shared" si="17"/>
        <v/>
      </c>
    </row>
    <row r="306" spans="1:38" ht="17.399999999999999" hidden="1">
      <c r="A306" s="20">
        <v>88</v>
      </c>
      <c r="C306" s="41" t="str">
        <f>IF(D306="","",VLOOKUP('CUADRO GENERADO'!D306,'BASE DATOS CONDUCTORES'!B:C,2,FALSE))</f>
        <v/>
      </c>
      <c r="D306" s="30" t="str">
        <f>IFERROR(VLOOKUP(A306,'BASE DATOS CONDUCTORES'!$Z$4:$AB$1001,3,FALSE),"")</f>
        <v/>
      </c>
      <c r="E306" s="36" t="str">
        <f>IF(ISNA(VLOOKUP(D306,SALDOS!B:C,2,FALSE)),"",VLOOKUP(D306,SALDOS!B:C,2,FALSE))</f>
        <v/>
      </c>
      <c r="F306" s="36" t="str">
        <f>IF($D306="","",(IF($C306="","",IF(ISNA(SUMIF('1'!$V:$V,$C306,'1'!$AB:$AB)),0,SUMIF('1'!$V:$V,$C306,'1'!$AB:$AB)))-IF($D306="","",IF(ISNA(SUMIF('1'!$B:$B,$D306,'1'!$L:$L)),0,SUMIF('1'!$B:$B,$D306,'1'!$L:$L)))))</f>
        <v/>
      </c>
      <c r="G306" s="36" t="str">
        <f>IF($D306="","",(IF($C306="","",IF(ISNA(SUMIF('2'!$V:$V,$C306,'2'!$AB:$AB)),0,SUMIF('2'!$V:$V,$C306,'2'!$AB:$AB)))-IF($D306="","",IF(ISNA(SUMIF('2'!$B:$B,$D306,'2'!$L:$L)),0,SUMIF('2'!$B:$B,$D306,'2'!$L:$L)))))</f>
        <v/>
      </c>
      <c r="H306" s="36" t="str">
        <f>IF($D306="","",(IF($C306="","",IF(ISNA(SUMIF('3'!$V:$V,$C306,'3'!$AB:$AB)),0,SUMIF('3'!$V:$V,$C306,'3'!$AB:$AB)))-IF($D306="","",IF(ISNA(SUMIF('3'!$B:$B,$D306,'3'!$L:$L)),0,SUMIF('3'!$B:$B,$D306,'3'!$L:$L)))))</f>
        <v/>
      </c>
      <c r="I306" s="36" t="str">
        <f>IF($D306="","",(IF($C306="","",IF(ISNA(SUMIF('4'!$V:$V,$C306,'4'!$AB:$AB)),0,SUMIF('4'!$V:$V,$C306,'4'!$AB:$AB)))-IF($D306="","",IF(ISNA(SUMIF('4'!$B:$B,$D306,'4'!$L:$L)),0,SUMIF('4'!$B:$B,$D306,'4'!$L:$L)))))</f>
        <v/>
      </c>
      <c r="J306" s="36" t="str">
        <f>IF($D306="","",(IF($C306="","",IF(ISNA(SUMIF('5'!$V:$V,$C306,'5'!$AB:$AB)),0,SUMIF('5'!$V:$V,$C306,'5'!$AB:$AB)))-IF($D306="","",IF(ISNA(SUMIF('5'!$B:$B,$D306,'5'!$L:$L)),0,SUMIF('5'!$B:$B,$D306,'5'!$L:$L)))))</f>
        <v/>
      </c>
      <c r="K306" s="36" t="str">
        <f>IF($D306="","",(IF($C306="","",IF(ISNA(SUMIF('6'!$V:$V,$C306,'6'!$AB:$AB)),0,SUMIF('6'!$V:$V,$C306,'6'!$AB:$AB)))-IF($D306="","",IF(ISNA(SUMIF('6'!$B:$B,$D306,'6'!$L:$L)),0,SUMIF('6'!$B:$B,$D306,'6'!$L:$L)))))</f>
        <v/>
      </c>
      <c r="L306" s="36" t="str">
        <f>IF($D306="","",(IF($C306="","",IF(ISNA(SUMIF('7'!$V:$V,$C306,'7'!$AB:$AB)),0,SUMIF('7'!$V:$V,$C306,'7'!$AB:$AB)))-IF($D306="","",IF(ISNA(SUMIF('7'!$B:$B,$D306,'7'!$L:$L)),0,SUMIF('7'!$B:$B,$D306,'7'!$L:$L)))))</f>
        <v/>
      </c>
      <c r="M306" s="36" t="str">
        <f>IF($D306="","",(IF($C306="","",IF(ISNA(SUMIF('8'!$V:$V,$C306,'8'!$AB:$AB)),0,SUMIF('8'!$V:$V,$C306,'8'!$AB:$AB)))-IF($D306="","",IF(ISNA(SUMIF('8'!$B:$B,$D306,'8'!$L:$L)),0,SUMIF('8'!$B:$B,$D306,'8'!$L:$L)))))</f>
        <v/>
      </c>
      <c r="N306" s="36" t="str">
        <f>IF($D306="","",(IF($C306="","",IF(ISNA(SUMIF('9'!$V:$V,$C306,'9'!$AB:$AB)),0,SUMIF('9'!$V:$V,$C306,'9'!$AB:$AB)))-IF($D306="","",IF(ISNA(SUMIF('9'!$B:$B,$D306,'9'!$L:$L)),0,SUMIF('9'!$B:$B,$D306,'9'!$L:$L)))))</f>
        <v/>
      </c>
      <c r="O306" s="36" t="str">
        <f>IF($D306="","",(IF($C306="","",IF(ISNA(SUMIF('10'!$V:$V,$C306,'10'!$AB:$AB)),0,SUMIF('10'!$V:$V,$C306,'10'!$AB:$AB)))-IF($D306="","",IF(ISNA(SUMIF('10'!$B:$B,$D306,'10'!$L:$L)),0,SUMIF('10'!$B:$B,$D306,'10'!$L:$L)))))</f>
        <v/>
      </c>
      <c r="P306" s="36" t="str">
        <f>IF($D306="","",(IF($C306="","",IF(ISNA(SUMIF('11'!$V:$V,$C306,'11'!$AB:$AB)),0,SUMIF('11'!$V:$V,$C306,'11'!$AB:$AB)))-IF($D306="","",IF(ISNA(SUMIF('11'!$B:$B,$D306,'11'!$L:$L)),0,SUMIF('11'!$B:$B,$D306,'11'!$L:$L)))))</f>
        <v/>
      </c>
      <c r="Q306" s="36" t="str">
        <f>IF($D306="","",(IF($C306="","",IF(ISNA(SUMIF('12'!$V:$V,$C306,'12'!$AB:$AB)),0,SUMIF('12'!$V:$V,$C306,'12'!$AB:$AB)))-IF($D306="","",IF(ISNA(SUMIF('12'!$B:$B,$D306,'12'!$L:$L)),0,SUMIF('12'!$B:$B,$D306,'12'!$L:$L)))))</f>
        <v/>
      </c>
      <c r="R306" s="36" t="str">
        <f>IF($D306="","",(IF($C306="","",IF(ISNA(SUMIF('13'!$V:$V,$C306,'13'!$AB:$AB)),0,SUMIF('13'!$V:$V,$C306,'13'!$AB:$AB)))-IF($D306="","",IF(ISNA(SUMIF('13'!$B:$B,$D306,'13'!$L:$L)),0,SUMIF('13'!$B:$B,$D306,'13'!$L:$L)))))</f>
        <v/>
      </c>
      <c r="S306" s="36" t="str">
        <f>IF($D306="","",(IF($C306="","",IF(ISNA(SUMIF('14'!$V:$V,$C306,'14'!$AB:$AB)),0,SUMIF('14'!$V:$V,$C306,'14'!$AB:$AB)))-IF($D306="","",IF(ISNA(SUMIF('14'!$B:$B,$D306,'14'!$L:$L)),0,SUMIF('14'!$B:$B,$D306,'14'!$L:$L)))))</f>
        <v/>
      </c>
      <c r="T306" s="36" t="str">
        <f>IF($D306="","",(IF($C306="","",IF(ISNA(SUMIF('15'!$V:$V,$C306,'15'!$AB:$AB)),0,SUMIF('15'!$V:$V,$C306,'15'!$AB:$AB)))-IF($D306="","",IF(ISNA(SUMIF('15'!$B:$B,$D306,'15'!$L:$L)),0,SUMIF('15'!$B:$B,$D306,'15'!$L:$L)))))</f>
        <v/>
      </c>
      <c r="U306" s="36" t="str">
        <f>IF($D306="","",(IF($C306="","",IF(ISNA(SUMIF('16'!$V:$V,$C306,'16'!$AB:$AB)),0,SUMIF('16'!$V:$V,$C306,'16'!$AB:$AB)))-IF($D306="","",IF(ISNA(SUMIF('16'!$B:$B,$D306,'16'!$L:$L)),0,SUMIF('16'!$B:$B,$D306,'16'!$L:$L)))))</f>
        <v/>
      </c>
      <c r="V306" s="36" t="str">
        <f>IF($D306="","",(IF($C306="","",IF(ISNA(SUMIF('17'!$V:$V,$C306,'17'!$AB:$AB)),0,SUMIF('17'!$V:$V,$C306,'17'!$AB:$AB)))-IF($D306="","",IF(ISNA(SUMIF('17'!$B:$B,$D306,'17'!$L:$L)),0,SUMIF('17'!$B:$B,$D306,'17'!$L:$L)))))</f>
        <v/>
      </c>
      <c r="W306" s="36" t="str">
        <f>IF($D306="","",(IF($C306="","",IF(ISNA(SUMIF('18'!$V:$V,$C306,'18'!$AB:$AB)),0,SUMIF('18'!$V:$V,$C306,'18'!$AB:$AB)))-IF($D306="","",IF(ISNA(SUMIF('18'!$B:$B,$D306,'18'!$L:$L)),0,SUMIF('18'!$B:$B,$D306,'18'!$L:$L)))))</f>
        <v/>
      </c>
      <c r="X306" s="36" t="str">
        <f>IF($D306="","",(IF($C306="","",IF(ISNA(SUMIF('19'!$V:$V,$C306,'19'!$AB:$AB)),0,SUMIF('19'!$V:$V,$C306,'19'!$AB:$AB)))-IF($D306="","",IF(ISNA(SUMIF('19'!$B:$B,$D306,'19'!$L:$L)),0,SUMIF('19'!$B:$B,$D306,'19'!$L:$L)))))</f>
        <v/>
      </c>
      <c r="Y306" s="36" t="str">
        <f>IF($D306="","",(IF($C306="","",IF(ISNA(SUMIF('20'!$V:$V,$C306,'20'!$AB:$AB)),0,SUMIF('20'!$V:$V,$C306,'20'!$AB:$AB)))-IF($D306="","",IF(ISNA(SUMIF('20'!$B:$B,$D306,'20'!$L:$L)),0,SUMIF('20'!$B:$B,$D306,'20'!$L:$L)))))</f>
        <v/>
      </c>
      <c r="Z306" s="36" t="str">
        <f>IF($D306="","",(IF($C306="","",IF(ISNA(SUMIF('21'!$V:$V,$C306,'21'!$AB:$AB)),0,SUMIF('21'!$V:$V,$C306,'21'!$AB:$AB)))-IF($D306="","",IF(ISNA(SUMIF('21'!$B:$B,$D306,'21'!$L:$L)),0,SUMIF('21'!$B:$B,$D306,'21'!$L:$L)))))</f>
        <v/>
      </c>
      <c r="AA306" s="36" t="str">
        <f>IF($D306="","",(IF($C306="","",IF(ISNA(SUMIF('22'!$V:$V,$C306,'22'!$AB:$AB)),0,SUMIF('22'!$V:$V,$C306,'22'!$AB:$AB)))-IF($D306="","",IF(ISNA(SUMIF('22'!$B:$B,$D306,'22'!$L:$L)),0,SUMIF('22'!$B:$B,$D306,'22'!$L:$L)))))</f>
        <v/>
      </c>
      <c r="AB306" s="36" t="str">
        <f>IF($D306="","",(IF($C306="","",IF(ISNA(SUMIF('23'!$V:$V,$C306,'23'!$AB:$AB)),0,SUMIF('23'!$V:$V,$C306,'23'!$AB:$AB)))-IF($D306="","",IF(ISNA(SUMIF('23'!$B:$B,$D306,'23'!$L:$L)),0,SUMIF('23'!$B:$B,$D306,'23'!$L:$L)))))</f>
        <v/>
      </c>
      <c r="AC306" s="36" t="str">
        <f>IF($D306="","",(IF($C306="","",IF(ISNA(SUMIF('24'!$V:$V,$C306,'24'!$AB:$AB)),0,SUMIF('24'!$V:$V,$C306,'24'!$AB:$AB)))-IF($D306="","",IF(ISNA(SUMIF('24'!$B:$B,$D306,'24'!$L:$L)),0,SUMIF('24'!$B:$B,$D306,'24'!$L:$L)))))</f>
        <v/>
      </c>
      <c r="AD306" s="36" t="str">
        <f>IF($D306="","",(IF($C306="","",IF(ISNA(SUMIF('25'!$V:$V,$C306,'25'!$AB:$AB)),0,SUMIF('25'!$V:$V,$C306,'25'!$AB:$AB)))-IF($D306="","",IF(ISNA(SUMIF('25'!$B:$B,$D306,'25'!$L:$L)),0,SUMIF('25'!$B:$B,$D306,'25'!$L:$L)))))</f>
        <v/>
      </c>
      <c r="AE306" s="36" t="str">
        <f>IF($D306="","",(IF($C306="","",IF(ISNA(SUMIF('26'!$V:$V,$C306,'26'!$AB:$AB)),0,SUMIF('26'!$V:$V,$C306,'26'!$AB:$AB)))-IF($D306="","",IF(ISNA(SUMIF('26'!$B:$B,$D306,'26'!$L:$L)),0,SUMIF('26'!$B:$B,$D306,'26'!$L:$L)))))</f>
        <v/>
      </c>
      <c r="AF306" s="36" t="str">
        <f>IF($D306="","",(IF($C306="","",IF(ISNA(SUMIF('27'!$V:$V,$C306,'27'!$AB:$AB)),0,SUMIF('27'!$V:$V,$C306,'27'!$AB:$AB)))-IF($D306="","",IF(ISNA(SUMIF('27'!$B:$B,$D306,'27'!$L:$L)),0,SUMIF('27'!$B:$B,$D306,'27'!$L:$L)))))</f>
        <v/>
      </c>
      <c r="AG306" s="36" t="str">
        <f>IF($D306="","",(IF($C306="","",IF(ISNA(SUMIF('28'!$V:$V,$C306,'28'!$AB:$AB)),0,SUMIF('28'!$V:$V,$C306,'28'!$AB:$AB)))-IF($D306="","",IF(ISNA(SUMIF('28'!$B:$B,$D306,'28'!$L:$L)),0,SUMIF('28'!$B:$B,$D306,'28'!$L:$L)))))</f>
        <v/>
      </c>
      <c r="AH306" s="36" t="str">
        <f>IF($D306="","",(IF($C306="","",IF(ISNA(SUMIF('29'!$V:$V,$C306,'29'!$AB:$AB)),0,SUMIF('29'!$V:$V,$C306,'29'!$AB:$AB)))-IF($D306="","",IF(ISNA(SUMIF('29'!$B:$B,$D306,'29'!$L:$L)),0,SUMIF('29'!$B:$B,$D306,'29'!$L:$L)))))</f>
        <v/>
      </c>
      <c r="AI306" s="36" t="str">
        <f>IF($D306="","",(IF($C306="","",IF(ISNA(SUMIF('30'!$V:$V,$C306,'30'!$AB:$AB)),0,SUMIF('30'!$V:$V,$C306,'30'!$AB:$AB)))-IF($D306="","",IF(ISNA(SUMIF('30'!$B:$B,$D306,'30'!$L:$L)),0,SUMIF('30'!$B:$B,$D306,'30'!$L:$L)))))</f>
        <v/>
      </c>
      <c r="AJ306" s="36" t="str">
        <f>IF($D306="","",(IF($C306="","",IF(ISNA(SUMIF('31'!$V:$V,$C306,'31'!$AB:$AB)),0,SUMIF('31'!$V:$V,$C306,'31'!$AB:$AB)))-IF($D306="","",IF(ISNA(SUMIF('31'!$B:$B,$D306,'31'!$L:$L)),0,SUMIF('31'!$B:$B,$D306,'31'!$L:$L)))))</f>
        <v/>
      </c>
      <c r="AK306" s="37" t="str">
        <f t="shared" si="16"/>
        <v/>
      </c>
      <c r="AL306" s="33" t="str">
        <f t="shared" si="17"/>
        <v/>
      </c>
    </row>
    <row r="307" spans="1:38" ht="17.399999999999999" hidden="1">
      <c r="A307" s="20">
        <v>89</v>
      </c>
      <c r="C307" s="41" t="str">
        <f>IF(D307="","",VLOOKUP('CUADRO GENERADO'!D307,'BASE DATOS CONDUCTORES'!B:C,2,FALSE))</f>
        <v/>
      </c>
      <c r="D307" s="30" t="str">
        <f>IFERROR(VLOOKUP(A307,'BASE DATOS CONDUCTORES'!$Z$4:$AB$1001,3,FALSE),"")</f>
        <v/>
      </c>
      <c r="E307" s="36" t="str">
        <f>IF(ISNA(VLOOKUP(D307,SALDOS!B:C,2,FALSE)),"",VLOOKUP(D307,SALDOS!B:C,2,FALSE))</f>
        <v/>
      </c>
      <c r="F307" s="36" t="str">
        <f>IF($D307="","",(IF($C307="","",IF(ISNA(SUMIF('1'!$V:$V,$C307,'1'!$AB:$AB)),0,SUMIF('1'!$V:$V,$C307,'1'!$AB:$AB)))-IF($D307="","",IF(ISNA(SUMIF('1'!$B:$B,$D307,'1'!$L:$L)),0,SUMIF('1'!$B:$B,$D307,'1'!$L:$L)))))</f>
        <v/>
      </c>
      <c r="G307" s="36" t="str">
        <f>IF($D307="","",(IF($C307="","",IF(ISNA(SUMIF('2'!$V:$V,$C307,'2'!$AB:$AB)),0,SUMIF('2'!$V:$V,$C307,'2'!$AB:$AB)))-IF($D307="","",IF(ISNA(SUMIF('2'!$B:$B,$D307,'2'!$L:$L)),0,SUMIF('2'!$B:$B,$D307,'2'!$L:$L)))))</f>
        <v/>
      </c>
      <c r="H307" s="36" t="str">
        <f>IF($D307="","",(IF($C307="","",IF(ISNA(SUMIF('3'!$V:$V,$C307,'3'!$AB:$AB)),0,SUMIF('3'!$V:$V,$C307,'3'!$AB:$AB)))-IF($D307="","",IF(ISNA(SUMIF('3'!$B:$B,$D307,'3'!$L:$L)),0,SUMIF('3'!$B:$B,$D307,'3'!$L:$L)))))</f>
        <v/>
      </c>
      <c r="I307" s="36" t="str">
        <f>IF($D307="","",(IF($C307="","",IF(ISNA(SUMIF('4'!$V:$V,$C307,'4'!$AB:$AB)),0,SUMIF('4'!$V:$V,$C307,'4'!$AB:$AB)))-IF($D307="","",IF(ISNA(SUMIF('4'!$B:$B,$D307,'4'!$L:$L)),0,SUMIF('4'!$B:$B,$D307,'4'!$L:$L)))))</f>
        <v/>
      </c>
      <c r="J307" s="36" t="str">
        <f>IF($D307="","",(IF($C307="","",IF(ISNA(SUMIF('5'!$V:$V,$C307,'5'!$AB:$AB)),0,SUMIF('5'!$V:$V,$C307,'5'!$AB:$AB)))-IF($D307="","",IF(ISNA(SUMIF('5'!$B:$B,$D307,'5'!$L:$L)),0,SUMIF('5'!$B:$B,$D307,'5'!$L:$L)))))</f>
        <v/>
      </c>
      <c r="K307" s="36" t="str">
        <f>IF($D307="","",(IF($C307="","",IF(ISNA(SUMIF('6'!$V:$V,$C307,'6'!$AB:$AB)),0,SUMIF('6'!$V:$V,$C307,'6'!$AB:$AB)))-IF($D307="","",IF(ISNA(SUMIF('6'!$B:$B,$D307,'6'!$L:$L)),0,SUMIF('6'!$B:$B,$D307,'6'!$L:$L)))))</f>
        <v/>
      </c>
      <c r="L307" s="36" t="str">
        <f>IF($D307="","",(IF($C307="","",IF(ISNA(SUMIF('7'!$V:$V,$C307,'7'!$AB:$AB)),0,SUMIF('7'!$V:$V,$C307,'7'!$AB:$AB)))-IF($D307="","",IF(ISNA(SUMIF('7'!$B:$B,$D307,'7'!$L:$L)),0,SUMIF('7'!$B:$B,$D307,'7'!$L:$L)))))</f>
        <v/>
      </c>
      <c r="M307" s="36" t="str">
        <f>IF($D307="","",(IF($C307="","",IF(ISNA(SUMIF('8'!$V:$V,$C307,'8'!$AB:$AB)),0,SUMIF('8'!$V:$V,$C307,'8'!$AB:$AB)))-IF($D307="","",IF(ISNA(SUMIF('8'!$B:$B,$D307,'8'!$L:$L)),0,SUMIF('8'!$B:$B,$D307,'8'!$L:$L)))))</f>
        <v/>
      </c>
      <c r="N307" s="36" t="str">
        <f>IF($D307="","",(IF($C307="","",IF(ISNA(SUMIF('9'!$V:$V,$C307,'9'!$AB:$AB)),0,SUMIF('9'!$V:$V,$C307,'9'!$AB:$AB)))-IF($D307="","",IF(ISNA(SUMIF('9'!$B:$B,$D307,'9'!$L:$L)),0,SUMIF('9'!$B:$B,$D307,'9'!$L:$L)))))</f>
        <v/>
      </c>
      <c r="O307" s="36" t="str">
        <f>IF($D307="","",(IF($C307="","",IF(ISNA(SUMIF('10'!$V:$V,$C307,'10'!$AB:$AB)),0,SUMIF('10'!$V:$V,$C307,'10'!$AB:$AB)))-IF($D307="","",IF(ISNA(SUMIF('10'!$B:$B,$D307,'10'!$L:$L)),0,SUMIF('10'!$B:$B,$D307,'10'!$L:$L)))))</f>
        <v/>
      </c>
      <c r="P307" s="36" t="str">
        <f>IF($D307="","",(IF($C307="","",IF(ISNA(SUMIF('11'!$V:$V,$C307,'11'!$AB:$AB)),0,SUMIF('11'!$V:$V,$C307,'11'!$AB:$AB)))-IF($D307="","",IF(ISNA(SUMIF('11'!$B:$B,$D307,'11'!$L:$L)),0,SUMIF('11'!$B:$B,$D307,'11'!$L:$L)))))</f>
        <v/>
      </c>
      <c r="Q307" s="36" t="str">
        <f>IF($D307="","",(IF($C307="","",IF(ISNA(SUMIF('12'!$V:$V,$C307,'12'!$AB:$AB)),0,SUMIF('12'!$V:$V,$C307,'12'!$AB:$AB)))-IF($D307="","",IF(ISNA(SUMIF('12'!$B:$B,$D307,'12'!$L:$L)),0,SUMIF('12'!$B:$B,$D307,'12'!$L:$L)))))</f>
        <v/>
      </c>
      <c r="R307" s="36" t="str">
        <f>IF($D307="","",(IF($C307="","",IF(ISNA(SUMIF('13'!$V:$V,$C307,'13'!$AB:$AB)),0,SUMIF('13'!$V:$V,$C307,'13'!$AB:$AB)))-IF($D307="","",IF(ISNA(SUMIF('13'!$B:$B,$D307,'13'!$L:$L)),0,SUMIF('13'!$B:$B,$D307,'13'!$L:$L)))))</f>
        <v/>
      </c>
      <c r="S307" s="36" t="str">
        <f>IF($D307="","",(IF($C307="","",IF(ISNA(SUMIF('14'!$V:$V,$C307,'14'!$AB:$AB)),0,SUMIF('14'!$V:$V,$C307,'14'!$AB:$AB)))-IF($D307="","",IF(ISNA(SUMIF('14'!$B:$B,$D307,'14'!$L:$L)),0,SUMIF('14'!$B:$B,$D307,'14'!$L:$L)))))</f>
        <v/>
      </c>
      <c r="T307" s="36" t="str">
        <f>IF($D307="","",(IF($C307="","",IF(ISNA(SUMIF('15'!$V:$V,$C307,'15'!$AB:$AB)),0,SUMIF('15'!$V:$V,$C307,'15'!$AB:$AB)))-IF($D307="","",IF(ISNA(SUMIF('15'!$B:$B,$D307,'15'!$L:$L)),0,SUMIF('15'!$B:$B,$D307,'15'!$L:$L)))))</f>
        <v/>
      </c>
      <c r="U307" s="36" t="str">
        <f>IF($D307="","",(IF($C307="","",IF(ISNA(SUMIF('16'!$V:$V,$C307,'16'!$AB:$AB)),0,SUMIF('16'!$V:$V,$C307,'16'!$AB:$AB)))-IF($D307="","",IF(ISNA(SUMIF('16'!$B:$B,$D307,'16'!$L:$L)),0,SUMIF('16'!$B:$B,$D307,'16'!$L:$L)))))</f>
        <v/>
      </c>
      <c r="V307" s="36" t="str">
        <f>IF($D307="","",(IF($C307="","",IF(ISNA(SUMIF('17'!$V:$V,$C307,'17'!$AB:$AB)),0,SUMIF('17'!$V:$V,$C307,'17'!$AB:$AB)))-IF($D307="","",IF(ISNA(SUMIF('17'!$B:$B,$D307,'17'!$L:$L)),0,SUMIF('17'!$B:$B,$D307,'17'!$L:$L)))))</f>
        <v/>
      </c>
      <c r="W307" s="36" t="str">
        <f>IF($D307="","",(IF($C307="","",IF(ISNA(SUMIF('18'!$V:$V,$C307,'18'!$AB:$AB)),0,SUMIF('18'!$V:$V,$C307,'18'!$AB:$AB)))-IF($D307="","",IF(ISNA(SUMIF('18'!$B:$B,$D307,'18'!$L:$L)),0,SUMIF('18'!$B:$B,$D307,'18'!$L:$L)))))</f>
        <v/>
      </c>
      <c r="X307" s="36" t="str">
        <f>IF($D307="","",(IF($C307="","",IF(ISNA(SUMIF('19'!$V:$V,$C307,'19'!$AB:$AB)),0,SUMIF('19'!$V:$V,$C307,'19'!$AB:$AB)))-IF($D307="","",IF(ISNA(SUMIF('19'!$B:$B,$D307,'19'!$L:$L)),0,SUMIF('19'!$B:$B,$D307,'19'!$L:$L)))))</f>
        <v/>
      </c>
      <c r="Y307" s="36" t="str">
        <f>IF($D307="","",(IF($C307="","",IF(ISNA(SUMIF('20'!$V:$V,$C307,'20'!$AB:$AB)),0,SUMIF('20'!$V:$V,$C307,'20'!$AB:$AB)))-IF($D307="","",IF(ISNA(SUMIF('20'!$B:$B,$D307,'20'!$L:$L)),0,SUMIF('20'!$B:$B,$D307,'20'!$L:$L)))))</f>
        <v/>
      </c>
      <c r="Z307" s="36" t="str">
        <f>IF($D307="","",(IF($C307="","",IF(ISNA(SUMIF('21'!$V:$V,$C307,'21'!$AB:$AB)),0,SUMIF('21'!$V:$V,$C307,'21'!$AB:$AB)))-IF($D307="","",IF(ISNA(SUMIF('21'!$B:$B,$D307,'21'!$L:$L)),0,SUMIF('21'!$B:$B,$D307,'21'!$L:$L)))))</f>
        <v/>
      </c>
      <c r="AA307" s="36" t="str">
        <f>IF($D307="","",(IF($C307="","",IF(ISNA(SUMIF('22'!$V:$V,$C307,'22'!$AB:$AB)),0,SUMIF('22'!$V:$V,$C307,'22'!$AB:$AB)))-IF($D307="","",IF(ISNA(SUMIF('22'!$B:$B,$D307,'22'!$L:$L)),0,SUMIF('22'!$B:$B,$D307,'22'!$L:$L)))))</f>
        <v/>
      </c>
      <c r="AB307" s="36" t="str">
        <f>IF($D307="","",(IF($C307="","",IF(ISNA(SUMIF('23'!$V:$V,$C307,'23'!$AB:$AB)),0,SUMIF('23'!$V:$V,$C307,'23'!$AB:$AB)))-IF($D307="","",IF(ISNA(SUMIF('23'!$B:$B,$D307,'23'!$L:$L)),0,SUMIF('23'!$B:$B,$D307,'23'!$L:$L)))))</f>
        <v/>
      </c>
      <c r="AC307" s="36" t="str">
        <f>IF($D307="","",(IF($C307="","",IF(ISNA(SUMIF('24'!$V:$V,$C307,'24'!$AB:$AB)),0,SUMIF('24'!$V:$V,$C307,'24'!$AB:$AB)))-IF($D307="","",IF(ISNA(SUMIF('24'!$B:$B,$D307,'24'!$L:$L)),0,SUMIF('24'!$B:$B,$D307,'24'!$L:$L)))))</f>
        <v/>
      </c>
      <c r="AD307" s="36" t="str">
        <f>IF($D307="","",(IF($C307="","",IF(ISNA(SUMIF('25'!$V:$V,$C307,'25'!$AB:$AB)),0,SUMIF('25'!$V:$V,$C307,'25'!$AB:$AB)))-IF($D307="","",IF(ISNA(SUMIF('25'!$B:$B,$D307,'25'!$L:$L)),0,SUMIF('25'!$B:$B,$D307,'25'!$L:$L)))))</f>
        <v/>
      </c>
      <c r="AE307" s="36" t="str">
        <f>IF($D307="","",(IF($C307="","",IF(ISNA(SUMIF('26'!$V:$V,$C307,'26'!$AB:$AB)),0,SUMIF('26'!$V:$V,$C307,'26'!$AB:$AB)))-IF($D307="","",IF(ISNA(SUMIF('26'!$B:$B,$D307,'26'!$L:$L)),0,SUMIF('26'!$B:$B,$D307,'26'!$L:$L)))))</f>
        <v/>
      </c>
      <c r="AF307" s="36" t="str">
        <f>IF($D307="","",(IF($C307="","",IF(ISNA(SUMIF('27'!$V:$V,$C307,'27'!$AB:$AB)),0,SUMIF('27'!$V:$V,$C307,'27'!$AB:$AB)))-IF($D307="","",IF(ISNA(SUMIF('27'!$B:$B,$D307,'27'!$L:$L)),0,SUMIF('27'!$B:$B,$D307,'27'!$L:$L)))))</f>
        <v/>
      </c>
      <c r="AG307" s="36" t="str">
        <f>IF($D307="","",(IF($C307="","",IF(ISNA(SUMIF('28'!$V:$V,$C307,'28'!$AB:$AB)),0,SUMIF('28'!$V:$V,$C307,'28'!$AB:$AB)))-IF($D307="","",IF(ISNA(SUMIF('28'!$B:$B,$D307,'28'!$L:$L)),0,SUMIF('28'!$B:$B,$D307,'28'!$L:$L)))))</f>
        <v/>
      </c>
      <c r="AH307" s="36" t="str">
        <f>IF($D307="","",(IF($C307="","",IF(ISNA(SUMIF('29'!$V:$V,$C307,'29'!$AB:$AB)),0,SUMIF('29'!$V:$V,$C307,'29'!$AB:$AB)))-IF($D307="","",IF(ISNA(SUMIF('29'!$B:$B,$D307,'29'!$L:$L)),0,SUMIF('29'!$B:$B,$D307,'29'!$L:$L)))))</f>
        <v/>
      </c>
      <c r="AI307" s="36" t="str">
        <f>IF($D307="","",(IF($C307="","",IF(ISNA(SUMIF('30'!$V:$V,$C307,'30'!$AB:$AB)),0,SUMIF('30'!$V:$V,$C307,'30'!$AB:$AB)))-IF($D307="","",IF(ISNA(SUMIF('30'!$B:$B,$D307,'30'!$L:$L)),0,SUMIF('30'!$B:$B,$D307,'30'!$L:$L)))))</f>
        <v/>
      </c>
      <c r="AJ307" s="36" t="str">
        <f>IF($D307="","",(IF($C307="","",IF(ISNA(SUMIF('31'!$V:$V,$C307,'31'!$AB:$AB)),0,SUMIF('31'!$V:$V,$C307,'31'!$AB:$AB)))-IF($D307="","",IF(ISNA(SUMIF('31'!$B:$B,$D307,'31'!$L:$L)),0,SUMIF('31'!$B:$B,$D307,'31'!$L:$L)))))</f>
        <v/>
      </c>
      <c r="AK307" s="37" t="str">
        <f t="shared" si="16"/>
        <v/>
      </c>
      <c r="AL307" s="33" t="str">
        <f t="shared" si="17"/>
        <v/>
      </c>
    </row>
    <row r="308" spans="1:38" ht="17.399999999999999" hidden="1">
      <c r="A308" s="20">
        <v>90</v>
      </c>
      <c r="C308" s="41" t="str">
        <f>IF(D308="","",VLOOKUP('CUADRO GENERADO'!D308,'BASE DATOS CONDUCTORES'!B:C,2,FALSE))</f>
        <v/>
      </c>
      <c r="D308" s="30" t="str">
        <f>IFERROR(VLOOKUP(A308,'BASE DATOS CONDUCTORES'!$Z$4:$AB$1001,3,FALSE),"")</f>
        <v/>
      </c>
      <c r="E308" s="36" t="str">
        <f>IF(ISNA(VLOOKUP(D308,SALDOS!B:C,2,FALSE)),"",VLOOKUP(D308,SALDOS!B:C,2,FALSE))</f>
        <v/>
      </c>
      <c r="F308" s="36" t="str">
        <f>IF($D308="","",(IF($C308="","",IF(ISNA(SUMIF('1'!$V:$V,$C308,'1'!$AB:$AB)),0,SUMIF('1'!$V:$V,$C308,'1'!$AB:$AB)))-IF($D308="","",IF(ISNA(SUMIF('1'!$B:$B,$D308,'1'!$L:$L)),0,SUMIF('1'!$B:$B,$D308,'1'!$L:$L)))))</f>
        <v/>
      </c>
      <c r="G308" s="36" t="str">
        <f>IF($D308="","",(IF($C308="","",IF(ISNA(SUMIF('2'!$V:$V,$C308,'2'!$AB:$AB)),0,SUMIF('2'!$V:$V,$C308,'2'!$AB:$AB)))-IF($D308="","",IF(ISNA(SUMIF('2'!$B:$B,$D308,'2'!$L:$L)),0,SUMIF('2'!$B:$B,$D308,'2'!$L:$L)))))</f>
        <v/>
      </c>
      <c r="H308" s="36" t="str">
        <f>IF($D308="","",(IF($C308="","",IF(ISNA(SUMIF('3'!$V:$V,$C308,'3'!$AB:$AB)),0,SUMIF('3'!$V:$V,$C308,'3'!$AB:$AB)))-IF($D308="","",IF(ISNA(SUMIF('3'!$B:$B,$D308,'3'!$L:$L)),0,SUMIF('3'!$B:$B,$D308,'3'!$L:$L)))))</f>
        <v/>
      </c>
      <c r="I308" s="36" t="str">
        <f>IF($D308="","",(IF($C308="","",IF(ISNA(SUMIF('4'!$V:$V,$C308,'4'!$AB:$AB)),0,SUMIF('4'!$V:$V,$C308,'4'!$AB:$AB)))-IF($D308="","",IF(ISNA(SUMIF('4'!$B:$B,$D308,'4'!$L:$L)),0,SUMIF('4'!$B:$B,$D308,'4'!$L:$L)))))</f>
        <v/>
      </c>
      <c r="J308" s="36" t="str">
        <f>IF($D308="","",(IF($C308="","",IF(ISNA(SUMIF('5'!$V:$V,$C308,'5'!$AB:$AB)),0,SUMIF('5'!$V:$V,$C308,'5'!$AB:$AB)))-IF($D308="","",IF(ISNA(SUMIF('5'!$B:$B,$D308,'5'!$L:$L)),0,SUMIF('5'!$B:$B,$D308,'5'!$L:$L)))))</f>
        <v/>
      </c>
      <c r="K308" s="36" t="str">
        <f>IF($D308="","",(IF($C308="","",IF(ISNA(SUMIF('6'!$V:$V,$C308,'6'!$AB:$AB)),0,SUMIF('6'!$V:$V,$C308,'6'!$AB:$AB)))-IF($D308="","",IF(ISNA(SUMIF('6'!$B:$B,$D308,'6'!$L:$L)),0,SUMIF('6'!$B:$B,$D308,'6'!$L:$L)))))</f>
        <v/>
      </c>
      <c r="L308" s="36" t="str">
        <f>IF($D308="","",(IF($C308="","",IF(ISNA(SUMIF('7'!$V:$V,$C308,'7'!$AB:$AB)),0,SUMIF('7'!$V:$V,$C308,'7'!$AB:$AB)))-IF($D308="","",IF(ISNA(SUMIF('7'!$B:$B,$D308,'7'!$L:$L)),0,SUMIF('7'!$B:$B,$D308,'7'!$L:$L)))))</f>
        <v/>
      </c>
      <c r="M308" s="36" t="str">
        <f>IF($D308="","",(IF($C308="","",IF(ISNA(SUMIF('8'!$V:$V,$C308,'8'!$AB:$AB)),0,SUMIF('8'!$V:$V,$C308,'8'!$AB:$AB)))-IF($D308="","",IF(ISNA(SUMIF('8'!$B:$B,$D308,'8'!$L:$L)),0,SUMIF('8'!$B:$B,$D308,'8'!$L:$L)))))</f>
        <v/>
      </c>
      <c r="N308" s="36" t="str">
        <f>IF($D308="","",(IF($C308="","",IF(ISNA(SUMIF('9'!$V:$V,$C308,'9'!$AB:$AB)),0,SUMIF('9'!$V:$V,$C308,'9'!$AB:$AB)))-IF($D308="","",IF(ISNA(SUMIF('9'!$B:$B,$D308,'9'!$L:$L)),0,SUMIF('9'!$B:$B,$D308,'9'!$L:$L)))))</f>
        <v/>
      </c>
      <c r="O308" s="36" t="str">
        <f>IF($D308="","",(IF($C308="","",IF(ISNA(SUMIF('10'!$V:$V,$C308,'10'!$AB:$AB)),0,SUMIF('10'!$V:$V,$C308,'10'!$AB:$AB)))-IF($D308="","",IF(ISNA(SUMIF('10'!$B:$B,$D308,'10'!$L:$L)),0,SUMIF('10'!$B:$B,$D308,'10'!$L:$L)))))</f>
        <v/>
      </c>
      <c r="P308" s="36" t="str">
        <f>IF($D308="","",(IF($C308="","",IF(ISNA(SUMIF('11'!$V:$V,$C308,'11'!$AB:$AB)),0,SUMIF('11'!$V:$V,$C308,'11'!$AB:$AB)))-IF($D308="","",IF(ISNA(SUMIF('11'!$B:$B,$D308,'11'!$L:$L)),0,SUMIF('11'!$B:$B,$D308,'11'!$L:$L)))))</f>
        <v/>
      </c>
      <c r="Q308" s="36" t="str">
        <f>IF($D308="","",(IF($C308="","",IF(ISNA(SUMIF('12'!$V:$V,$C308,'12'!$AB:$AB)),0,SUMIF('12'!$V:$V,$C308,'12'!$AB:$AB)))-IF($D308="","",IF(ISNA(SUMIF('12'!$B:$B,$D308,'12'!$L:$L)),0,SUMIF('12'!$B:$B,$D308,'12'!$L:$L)))))</f>
        <v/>
      </c>
      <c r="R308" s="36" t="str">
        <f>IF($D308="","",(IF($C308="","",IF(ISNA(SUMIF('13'!$V:$V,$C308,'13'!$AB:$AB)),0,SUMIF('13'!$V:$V,$C308,'13'!$AB:$AB)))-IF($D308="","",IF(ISNA(SUMIF('13'!$B:$B,$D308,'13'!$L:$L)),0,SUMIF('13'!$B:$B,$D308,'13'!$L:$L)))))</f>
        <v/>
      </c>
      <c r="S308" s="36" t="str">
        <f>IF($D308="","",(IF($C308="","",IF(ISNA(SUMIF('14'!$V:$V,$C308,'14'!$AB:$AB)),0,SUMIF('14'!$V:$V,$C308,'14'!$AB:$AB)))-IF($D308="","",IF(ISNA(SUMIF('14'!$B:$B,$D308,'14'!$L:$L)),0,SUMIF('14'!$B:$B,$D308,'14'!$L:$L)))))</f>
        <v/>
      </c>
      <c r="T308" s="36" t="str">
        <f>IF($D308="","",(IF($C308="","",IF(ISNA(SUMIF('15'!$V:$V,$C308,'15'!$AB:$AB)),0,SUMIF('15'!$V:$V,$C308,'15'!$AB:$AB)))-IF($D308="","",IF(ISNA(SUMIF('15'!$B:$B,$D308,'15'!$L:$L)),0,SUMIF('15'!$B:$B,$D308,'15'!$L:$L)))))</f>
        <v/>
      </c>
      <c r="U308" s="36" t="str">
        <f>IF($D308="","",(IF($C308="","",IF(ISNA(SUMIF('16'!$V:$V,$C308,'16'!$AB:$AB)),0,SUMIF('16'!$V:$V,$C308,'16'!$AB:$AB)))-IF($D308="","",IF(ISNA(SUMIF('16'!$B:$B,$D308,'16'!$L:$L)),0,SUMIF('16'!$B:$B,$D308,'16'!$L:$L)))))</f>
        <v/>
      </c>
      <c r="V308" s="36" t="str">
        <f>IF($D308="","",(IF($C308="","",IF(ISNA(SUMIF('17'!$V:$V,$C308,'17'!$AB:$AB)),0,SUMIF('17'!$V:$V,$C308,'17'!$AB:$AB)))-IF($D308="","",IF(ISNA(SUMIF('17'!$B:$B,$D308,'17'!$L:$L)),0,SUMIF('17'!$B:$B,$D308,'17'!$L:$L)))))</f>
        <v/>
      </c>
      <c r="W308" s="36" t="str">
        <f>IF($D308="","",(IF($C308="","",IF(ISNA(SUMIF('18'!$V:$V,$C308,'18'!$AB:$AB)),0,SUMIF('18'!$V:$V,$C308,'18'!$AB:$AB)))-IF($D308="","",IF(ISNA(SUMIF('18'!$B:$B,$D308,'18'!$L:$L)),0,SUMIF('18'!$B:$B,$D308,'18'!$L:$L)))))</f>
        <v/>
      </c>
      <c r="X308" s="36" t="str">
        <f>IF($D308="","",(IF($C308="","",IF(ISNA(SUMIF('19'!$V:$V,$C308,'19'!$AB:$AB)),0,SUMIF('19'!$V:$V,$C308,'19'!$AB:$AB)))-IF($D308="","",IF(ISNA(SUMIF('19'!$B:$B,$D308,'19'!$L:$L)),0,SUMIF('19'!$B:$B,$D308,'19'!$L:$L)))))</f>
        <v/>
      </c>
      <c r="Y308" s="36" t="str">
        <f>IF($D308="","",(IF($C308="","",IF(ISNA(SUMIF('20'!$V:$V,$C308,'20'!$AB:$AB)),0,SUMIF('20'!$V:$V,$C308,'20'!$AB:$AB)))-IF($D308="","",IF(ISNA(SUMIF('20'!$B:$B,$D308,'20'!$L:$L)),0,SUMIF('20'!$B:$B,$D308,'20'!$L:$L)))))</f>
        <v/>
      </c>
      <c r="Z308" s="36" t="str">
        <f>IF($D308="","",(IF($C308="","",IF(ISNA(SUMIF('21'!$V:$V,$C308,'21'!$AB:$AB)),0,SUMIF('21'!$V:$V,$C308,'21'!$AB:$AB)))-IF($D308="","",IF(ISNA(SUMIF('21'!$B:$B,$D308,'21'!$L:$L)),0,SUMIF('21'!$B:$B,$D308,'21'!$L:$L)))))</f>
        <v/>
      </c>
      <c r="AA308" s="36" t="str">
        <f>IF($D308="","",(IF($C308="","",IF(ISNA(SUMIF('22'!$V:$V,$C308,'22'!$AB:$AB)),0,SUMIF('22'!$V:$V,$C308,'22'!$AB:$AB)))-IF($D308="","",IF(ISNA(SUMIF('22'!$B:$B,$D308,'22'!$L:$L)),0,SUMIF('22'!$B:$B,$D308,'22'!$L:$L)))))</f>
        <v/>
      </c>
      <c r="AB308" s="36" t="str">
        <f>IF($D308="","",(IF($C308="","",IF(ISNA(SUMIF('23'!$V:$V,$C308,'23'!$AB:$AB)),0,SUMIF('23'!$V:$V,$C308,'23'!$AB:$AB)))-IF($D308="","",IF(ISNA(SUMIF('23'!$B:$B,$D308,'23'!$L:$L)),0,SUMIF('23'!$B:$B,$D308,'23'!$L:$L)))))</f>
        <v/>
      </c>
      <c r="AC308" s="36" t="str">
        <f>IF($D308="","",(IF($C308="","",IF(ISNA(SUMIF('24'!$V:$V,$C308,'24'!$AB:$AB)),0,SUMIF('24'!$V:$V,$C308,'24'!$AB:$AB)))-IF($D308="","",IF(ISNA(SUMIF('24'!$B:$B,$D308,'24'!$L:$L)),0,SUMIF('24'!$B:$B,$D308,'24'!$L:$L)))))</f>
        <v/>
      </c>
      <c r="AD308" s="36" t="str">
        <f>IF($D308="","",(IF($C308="","",IF(ISNA(SUMIF('25'!$V:$V,$C308,'25'!$AB:$AB)),0,SUMIF('25'!$V:$V,$C308,'25'!$AB:$AB)))-IF($D308="","",IF(ISNA(SUMIF('25'!$B:$B,$D308,'25'!$L:$L)),0,SUMIF('25'!$B:$B,$D308,'25'!$L:$L)))))</f>
        <v/>
      </c>
      <c r="AE308" s="36" t="str">
        <f>IF($D308="","",(IF($C308="","",IF(ISNA(SUMIF('26'!$V:$V,$C308,'26'!$AB:$AB)),0,SUMIF('26'!$V:$V,$C308,'26'!$AB:$AB)))-IF($D308="","",IF(ISNA(SUMIF('26'!$B:$B,$D308,'26'!$L:$L)),0,SUMIF('26'!$B:$B,$D308,'26'!$L:$L)))))</f>
        <v/>
      </c>
      <c r="AF308" s="36" t="str">
        <f>IF($D308="","",(IF($C308="","",IF(ISNA(SUMIF('27'!$V:$V,$C308,'27'!$AB:$AB)),0,SUMIF('27'!$V:$V,$C308,'27'!$AB:$AB)))-IF($D308="","",IF(ISNA(SUMIF('27'!$B:$B,$D308,'27'!$L:$L)),0,SUMIF('27'!$B:$B,$D308,'27'!$L:$L)))))</f>
        <v/>
      </c>
      <c r="AG308" s="36" t="str">
        <f>IF($D308="","",(IF($C308="","",IF(ISNA(SUMIF('28'!$V:$V,$C308,'28'!$AB:$AB)),0,SUMIF('28'!$V:$V,$C308,'28'!$AB:$AB)))-IF($D308="","",IF(ISNA(SUMIF('28'!$B:$B,$D308,'28'!$L:$L)),0,SUMIF('28'!$B:$B,$D308,'28'!$L:$L)))))</f>
        <v/>
      </c>
      <c r="AH308" s="36" t="str">
        <f>IF($D308="","",(IF($C308="","",IF(ISNA(SUMIF('29'!$V:$V,$C308,'29'!$AB:$AB)),0,SUMIF('29'!$V:$V,$C308,'29'!$AB:$AB)))-IF($D308="","",IF(ISNA(SUMIF('29'!$B:$B,$D308,'29'!$L:$L)),0,SUMIF('29'!$B:$B,$D308,'29'!$L:$L)))))</f>
        <v/>
      </c>
      <c r="AI308" s="36" t="str">
        <f>IF($D308="","",(IF($C308="","",IF(ISNA(SUMIF('30'!$V:$V,$C308,'30'!$AB:$AB)),0,SUMIF('30'!$V:$V,$C308,'30'!$AB:$AB)))-IF($D308="","",IF(ISNA(SUMIF('30'!$B:$B,$D308,'30'!$L:$L)),0,SUMIF('30'!$B:$B,$D308,'30'!$L:$L)))))</f>
        <v/>
      </c>
      <c r="AJ308" s="36" t="str">
        <f>IF($D308="","",(IF($C308="","",IF(ISNA(SUMIF('31'!$V:$V,$C308,'31'!$AB:$AB)),0,SUMIF('31'!$V:$V,$C308,'31'!$AB:$AB)))-IF($D308="","",IF(ISNA(SUMIF('31'!$B:$B,$D308,'31'!$L:$L)),0,SUMIF('31'!$B:$B,$D308,'31'!$L:$L)))))</f>
        <v/>
      </c>
      <c r="AK308" s="37" t="str">
        <f t="shared" si="16"/>
        <v/>
      </c>
      <c r="AL308" s="33" t="str">
        <f t="shared" si="17"/>
        <v/>
      </c>
    </row>
    <row r="309" spans="1:38" ht="17.399999999999999" hidden="1">
      <c r="A309" s="20">
        <v>91</v>
      </c>
      <c r="C309" s="41" t="str">
        <f>IF(D309="","",VLOOKUP('CUADRO GENERADO'!D309,'BASE DATOS CONDUCTORES'!B:C,2,FALSE))</f>
        <v/>
      </c>
      <c r="D309" s="30" t="str">
        <f>IFERROR(VLOOKUP(A309,'BASE DATOS CONDUCTORES'!$Z$4:$AB$1001,3,FALSE),"")</f>
        <v/>
      </c>
      <c r="E309" s="36" t="str">
        <f>IF(ISNA(VLOOKUP(D309,SALDOS!B:C,2,FALSE)),"",VLOOKUP(D309,SALDOS!B:C,2,FALSE))</f>
        <v/>
      </c>
      <c r="F309" s="36" t="str">
        <f>IF($D309="","",(IF($C309="","",IF(ISNA(SUMIF('1'!$V:$V,$C309,'1'!$AB:$AB)),0,SUMIF('1'!$V:$V,$C309,'1'!$AB:$AB)))-IF($D309="","",IF(ISNA(SUMIF('1'!$B:$B,$D309,'1'!$L:$L)),0,SUMIF('1'!$B:$B,$D309,'1'!$L:$L)))))</f>
        <v/>
      </c>
      <c r="G309" s="36" t="str">
        <f>IF($D309="","",(IF($C309="","",IF(ISNA(SUMIF('2'!$V:$V,$C309,'2'!$AB:$AB)),0,SUMIF('2'!$V:$V,$C309,'2'!$AB:$AB)))-IF($D309="","",IF(ISNA(SUMIF('2'!$B:$B,$D309,'2'!$L:$L)),0,SUMIF('2'!$B:$B,$D309,'2'!$L:$L)))))</f>
        <v/>
      </c>
      <c r="H309" s="36" t="str">
        <f>IF($D309="","",(IF($C309="","",IF(ISNA(SUMIF('3'!$V:$V,$C309,'3'!$AB:$AB)),0,SUMIF('3'!$V:$V,$C309,'3'!$AB:$AB)))-IF($D309="","",IF(ISNA(SUMIF('3'!$B:$B,$D309,'3'!$L:$L)),0,SUMIF('3'!$B:$B,$D309,'3'!$L:$L)))))</f>
        <v/>
      </c>
      <c r="I309" s="36" t="str">
        <f>IF($D309="","",(IF($C309="","",IF(ISNA(SUMIF('4'!$V:$V,$C309,'4'!$AB:$AB)),0,SUMIF('4'!$V:$V,$C309,'4'!$AB:$AB)))-IF($D309="","",IF(ISNA(SUMIF('4'!$B:$B,$D309,'4'!$L:$L)),0,SUMIF('4'!$B:$B,$D309,'4'!$L:$L)))))</f>
        <v/>
      </c>
      <c r="J309" s="36" t="str">
        <f>IF($D309="","",(IF($C309="","",IF(ISNA(SUMIF('5'!$V:$V,$C309,'5'!$AB:$AB)),0,SUMIF('5'!$V:$V,$C309,'5'!$AB:$AB)))-IF($D309="","",IF(ISNA(SUMIF('5'!$B:$B,$D309,'5'!$L:$L)),0,SUMIF('5'!$B:$B,$D309,'5'!$L:$L)))))</f>
        <v/>
      </c>
      <c r="K309" s="36" t="str">
        <f>IF($D309="","",(IF($C309="","",IF(ISNA(SUMIF('6'!$V:$V,$C309,'6'!$AB:$AB)),0,SUMIF('6'!$V:$V,$C309,'6'!$AB:$AB)))-IF($D309="","",IF(ISNA(SUMIF('6'!$B:$B,$D309,'6'!$L:$L)),0,SUMIF('6'!$B:$B,$D309,'6'!$L:$L)))))</f>
        <v/>
      </c>
      <c r="L309" s="36" t="str">
        <f>IF($D309="","",(IF($C309="","",IF(ISNA(SUMIF('7'!$V:$V,$C309,'7'!$AB:$AB)),0,SUMIF('7'!$V:$V,$C309,'7'!$AB:$AB)))-IF($D309="","",IF(ISNA(SUMIF('7'!$B:$B,$D309,'7'!$L:$L)),0,SUMIF('7'!$B:$B,$D309,'7'!$L:$L)))))</f>
        <v/>
      </c>
      <c r="M309" s="36" t="str">
        <f>IF($D309="","",(IF($C309="","",IF(ISNA(SUMIF('8'!$V:$V,$C309,'8'!$AB:$AB)),0,SUMIF('8'!$V:$V,$C309,'8'!$AB:$AB)))-IF($D309="","",IF(ISNA(SUMIF('8'!$B:$B,$D309,'8'!$L:$L)),0,SUMIF('8'!$B:$B,$D309,'8'!$L:$L)))))</f>
        <v/>
      </c>
      <c r="N309" s="36" t="str">
        <f>IF($D309="","",(IF($C309="","",IF(ISNA(SUMIF('9'!$V:$V,$C309,'9'!$AB:$AB)),0,SUMIF('9'!$V:$V,$C309,'9'!$AB:$AB)))-IF($D309="","",IF(ISNA(SUMIF('9'!$B:$B,$D309,'9'!$L:$L)),0,SUMIF('9'!$B:$B,$D309,'9'!$L:$L)))))</f>
        <v/>
      </c>
      <c r="O309" s="36" t="str">
        <f>IF($D309="","",(IF($C309="","",IF(ISNA(SUMIF('10'!$V:$V,$C309,'10'!$AB:$AB)),0,SUMIF('10'!$V:$V,$C309,'10'!$AB:$AB)))-IF($D309="","",IF(ISNA(SUMIF('10'!$B:$B,$D309,'10'!$L:$L)),0,SUMIF('10'!$B:$B,$D309,'10'!$L:$L)))))</f>
        <v/>
      </c>
      <c r="P309" s="36" t="str">
        <f>IF($D309="","",(IF($C309="","",IF(ISNA(SUMIF('11'!$V:$V,$C309,'11'!$AB:$AB)),0,SUMIF('11'!$V:$V,$C309,'11'!$AB:$AB)))-IF($D309="","",IF(ISNA(SUMIF('11'!$B:$B,$D309,'11'!$L:$L)),0,SUMIF('11'!$B:$B,$D309,'11'!$L:$L)))))</f>
        <v/>
      </c>
      <c r="Q309" s="36" t="str">
        <f>IF($D309="","",(IF($C309="","",IF(ISNA(SUMIF('12'!$V:$V,$C309,'12'!$AB:$AB)),0,SUMIF('12'!$V:$V,$C309,'12'!$AB:$AB)))-IF($D309="","",IF(ISNA(SUMIF('12'!$B:$B,$D309,'12'!$L:$L)),0,SUMIF('12'!$B:$B,$D309,'12'!$L:$L)))))</f>
        <v/>
      </c>
      <c r="R309" s="36" t="str">
        <f>IF($D309="","",(IF($C309="","",IF(ISNA(SUMIF('13'!$V:$V,$C309,'13'!$AB:$AB)),0,SUMIF('13'!$V:$V,$C309,'13'!$AB:$AB)))-IF($D309="","",IF(ISNA(SUMIF('13'!$B:$B,$D309,'13'!$L:$L)),0,SUMIF('13'!$B:$B,$D309,'13'!$L:$L)))))</f>
        <v/>
      </c>
      <c r="S309" s="36" t="str">
        <f>IF($D309="","",(IF($C309="","",IF(ISNA(SUMIF('14'!$V:$V,$C309,'14'!$AB:$AB)),0,SUMIF('14'!$V:$V,$C309,'14'!$AB:$AB)))-IF($D309="","",IF(ISNA(SUMIF('14'!$B:$B,$D309,'14'!$L:$L)),0,SUMIF('14'!$B:$B,$D309,'14'!$L:$L)))))</f>
        <v/>
      </c>
      <c r="T309" s="36" t="str">
        <f>IF($D309="","",(IF($C309="","",IF(ISNA(SUMIF('15'!$V:$V,$C309,'15'!$AB:$AB)),0,SUMIF('15'!$V:$V,$C309,'15'!$AB:$AB)))-IF($D309="","",IF(ISNA(SUMIF('15'!$B:$B,$D309,'15'!$L:$L)),0,SUMIF('15'!$B:$B,$D309,'15'!$L:$L)))))</f>
        <v/>
      </c>
      <c r="U309" s="36" t="str">
        <f>IF($D309="","",(IF($C309="","",IF(ISNA(SUMIF('16'!$V:$V,$C309,'16'!$AB:$AB)),0,SUMIF('16'!$V:$V,$C309,'16'!$AB:$AB)))-IF($D309="","",IF(ISNA(SUMIF('16'!$B:$B,$D309,'16'!$L:$L)),0,SUMIF('16'!$B:$B,$D309,'16'!$L:$L)))))</f>
        <v/>
      </c>
      <c r="V309" s="36" t="str">
        <f>IF($D309="","",(IF($C309="","",IF(ISNA(SUMIF('17'!$V:$V,$C309,'17'!$AB:$AB)),0,SUMIF('17'!$V:$V,$C309,'17'!$AB:$AB)))-IF($D309="","",IF(ISNA(SUMIF('17'!$B:$B,$D309,'17'!$L:$L)),0,SUMIF('17'!$B:$B,$D309,'17'!$L:$L)))))</f>
        <v/>
      </c>
      <c r="W309" s="36" t="str">
        <f>IF($D309="","",(IF($C309="","",IF(ISNA(SUMIF('18'!$V:$V,$C309,'18'!$AB:$AB)),0,SUMIF('18'!$V:$V,$C309,'18'!$AB:$AB)))-IF($D309="","",IF(ISNA(SUMIF('18'!$B:$B,$D309,'18'!$L:$L)),0,SUMIF('18'!$B:$B,$D309,'18'!$L:$L)))))</f>
        <v/>
      </c>
      <c r="X309" s="36" t="str">
        <f>IF($D309="","",(IF($C309="","",IF(ISNA(SUMIF('19'!$V:$V,$C309,'19'!$AB:$AB)),0,SUMIF('19'!$V:$V,$C309,'19'!$AB:$AB)))-IF($D309="","",IF(ISNA(SUMIF('19'!$B:$B,$D309,'19'!$L:$L)),0,SUMIF('19'!$B:$B,$D309,'19'!$L:$L)))))</f>
        <v/>
      </c>
      <c r="Y309" s="36" t="str">
        <f>IF($D309="","",(IF($C309="","",IF(ISNA(SUMIF('20'!$V:$V,$C309,'20'!$AB:$AB)),0,SUMIF('20'!$V:$V,$C309,'20'!$AB:$AB)))-IF($D309="","",IF(ISNA(SUMIF('20'!$B:$B,$D309,'20'!$L:$L)),0,SUMIF('20'!$B:$B,$D309,'20'!$L:$L)))))</f>
        <v/>
      </c>
      <c r="Z309" s="36" t="str">
        <f>IF($D309="","",(IF($C309="","",IF(ISNA(SUMIF('21'!$V:$V,$C309,'21'!$AB:$AB)),0,SUMIF('21'!$V:$V,$C309,'21'!$AB:$AB)))-IF($D309="","",IF(ISNA(SUMIF('21'!$B:$B,$D309,'21'!$L:$L)),0,SUMIF('21'!$B:$B,$D309,'21'!$L:$L)))))</f>
        <v/>
      </c>
      <c r="AA309" s="36" t="str">
        <f>IF($D309="","",(IF($C309="","",IF(ISNA(SUMIF('22'!$V:$V,$C309,'22'!$AB:$AB)),0,SUMIF('22'!$V:$V,$C309,'22'!$AB:$AB)))-IF($D309="","",IF(ISNA(SUMIF('22'!$B:$B,$D309,'22'!$L:$L)),0,SUMIF('22'!$B:$B,$D309,'22'!$L:$L)))))</f>
        <v/>
      </c>
      <c r="AB309" s="36" t="str">
        <f>IF($D309="","",(IF($C309="","",IF(ISNA(SUMIF('23'!$V:$V,$C309,'23'!$AB:$AB)),0,SUMIF('23'!$V:$V,$C309,'23'!$AB:$AB)))-IF($D309="","",IF(ISNA(SUMIF('23'!$B:$B,$D309,'23'!$L:$L)),0,SUMIF('23'!$B:$B,$D309,'23'!$L:$L)))))</f>
        <v/>
      </c>
      <c r="AC309" s="36" t="str">
        <f>IF($D309="","",(IF($C309="","",IF(ISNA(SUMIF('24'!$V:$V,$C309,'24'!$AB:$AB)),0,SUMIF('24'!$V:$V,$C309,'24'!$AB:$AB)))-IF($D309="","",IF(ISNA(SUMIF('24'!$B:$B,$D309,'24'!$L:$L)),0,SUMIF('24'!$B:$B,$D309,'24'!$L:$L)))))</f>
        <v/>
      </c>
      <c r="AD309" s="36" t="str">
        <f>IF($D309="","",(IF($C309="","",IF(ISNA(SUMIF('25'!$V:$V,$C309,'25'!$AB:$AB)),0,SUMIF('25'!$V:$V,$C309,'25'!$AB:$AB)))-IF($D309="","",IF(ISNA(SUMIF('25'!$B:$B,$D309,'25'!$L:$L)),0,SUMIF('25'!$B:$B,$D309,'25'!$L:$L)))))</f>
        <v/>
      </c>
      <c r="AE309" s="36" t="str">
        <f>IF($D309="","",(IF($C309="","",IF(ISNA(SUMIF('26'!$V:$V,$C309,'26'!$AB:$AB)),0,SUMIF('26'!$V:$V,$C309,'26'!$AB:$AB)))-IF($D309="","",IF(ISNA(SUMIF('26'!$B:$B,$D309,'26'!$L:$L)),0,SUMIF('26'!$B:$B,$D309,'26'!$L:$L)))))</f>
        <v/>
      </c>
      <c r="AF309" s="36" t="str">
        <f>IF($D309="","",(IF($C309="","",IF(ISNA(SUMIF('27'!$V:$V,$C309,'27'!$AB:$AB)),0,SUMIF('27'!$V:$V,$C309,'27'!$AB:$AB)))-IF($D309="","",IF(ISNA(SUMIF('27'!$B:$B,$D309,'27'!$L:$L)),0,SUMIF('27'!$B:$B,$D309,'27'!$L:$L)))))</f>
        <v/>
      </c>
      <c r="AG309" s="36" t="str">
        <f>IF($D309="","",(IF($C309="","",IF(ISNA(SUMIF('28'!$V:$V,$C309,'28'!$AB:$AB)),0,SUMIF('28'!$V:$V,$C309,'28'!$AB:$AB)))-IF($D309="","",IF(ISNA(SUMIF('28'!$B:$B,$D309,'28'!$L:$L)),0,SUMIF('28'!$B:$B,$D309,'28'!$L:$L)))))</f>
        <v/>
      </c>
      <c r="AH309" s="36" t="str">
        <f>IF($D309="","",(IF($C309="","",IF(ISNA(SUMIF('29'!$V:$V,$C309,'29'!$AB:$AB)),0,SUMIF('29'!$V:$V,$C309,'29'!$AB:$AB)))-IF($D309="","",IF(ISNA(SUMIF('29'!$B:$B,$D309,'29'!$L:$L)),0,SUMIF('29'!$B:$B,$D309,'29'!$L:$L)))))</f>
        <v/>
      </c>
      <c r="AI309" s="36" t="str">
        <f>IF($D309="","",(IF($C309="","",IF(ISNA(SUMIF('30'!$V:$V,$C309,'30'!$AB:$AB)),0,SUMIF('30'!$V:$V,$C309,'30'!$AB:$AB)))-IF($D309="","",IF(ISNA(SUMIF('30'!$B:$B,$D309,'30'!$L:$L)),0,SUMIF('30'!$B:$B,$D309,'30'!$L:$L)))))</f>
        <v/>
      </c>
      <c r="AJ309" s="36" t="str">
        <f>IF($D309="","",(IF($C309="","",IF(ISNA(SUMIF('31'!$V:$V,$C309,'31'!$AB:$AB)),0,SUMIF('31'!$V:$V,$C309,'31'!$AB:$AB)))-IF($D309="","",IF(ISNA(SUMIF('31'!$B:$B,$D309,'31'!$L:$L)),0,SUMIF('31'!$B:$B,$D309,'31'!$L:$L)))))</f>
        <v/>
      </c>
      <c r="AK309" s="37" t="str">
        <f t="shared" si="16"/>
        <v/>
      </c>
      <c r="AL309" s="33" t="str">
        <f t="shared" si="17"/>
        <v/>
      </c>
    </row>
    <row r="310" spans="1:38" ht="17.399999999999999" hidden="1">
      <c r="A310" s="20">
        <v>92</v>
      </c>
      <c r="C310" s="41" t="str">
        <f>IF(D310="","",VLOOKUP('CUADRO GENERADO'!D310,'BASE DATOS CONDUCTORES'!B:C,2,FALSE))</f>
        <v/>
      </c>
      <c r="D310" s="30" t="str">
        <f>IFERROR(VLOOKUP(A310,'BASE DATOS CONDUCTORES'!$Z$4:$AB$1001,3,FALSE),"")</f>
        <v/>
      </c>
      <c r="E310" s="36" t="str">
        <f>IF(ISNA(VLOOKUP(D310,SALDOS!B:C,2,FALSE)),"",VLOOKUP(D310,SALDOS!B:C,2,FALSE))</f>
        <v/>
      </c>
      <c r="F310" s="36" t="str">
        <f>IF($D310="","",(IF($C310="","",IF(ISNA(SUMIF('1'!$V:$V,$C310,'1'!$AB:$AB)),0,SUMIF('1'!$V:$V,$C310,'1'!$AB:$AB)))-IF($D310="","",IF(ISNA(SUMIF('1'!$B:$B,$D310,'1'!$L:$L)),0,SUMIF('1'!$B:$B,$D310,'1'!$L:$L)))))</f>
        <v/>
      </c>
      <c r="G310" s="36" t="str">
        <f>IF($D310="","",(IF($C310="","",IF(ISNA(SUMIF('2'!$V:$V,$C310,'2'!$AB:$AB)),0,SUMIF('2'!$V:$V,$C310,'2'!$AB:$AB)))-IF($D310="","",IF(ISNA(SUMIF('2'!$B:$B,$D310,'2'!$L:$L)),0,SUMIF('2'!$B:$B,$D310,'2'!$L:$L)))))</f>
        <v/>
      </c>
      <c r="H310" s="36" t="str">
        <f>IF($D310="","",(IF($C310="","",IF(ISNA(SUMIF('3'!$V:$V,$C310,'3'!$AB:$AB)),0,SUMIF('3'!$V:$V,$C310,'3'!$AB:$AB)))-IF($D310="","",IF(ISNA(SUMIF('3'!$B:$B,$D310,'3'!$L:$L)),0,SUMIF('3'!$B:$B,$D310,'3'!$L:$L)))))</f>
        <v/>
      </c>
      <c r="I310" s="36" t="str">
        <f>IF($D310="","",(IF($C310="","",IF(ISNA(SUMIF('4'!$V:$V,$C310,'4'!$AB:$AB)),0,SUMIF('4'!$V:$V,$C310,'4'!$AB:$AB)))-IF($D310="","",IF(ISNA(SUMIF('4'!$B:$B,$D310,'4'!$L:$L)),0,SUMIF('4'!$B:$B,$D310,'4'!$L:$L)))))</f>
        <v/>
      </c>
      <c r="J310" s="36" t="str">
        <f>IF($D310="","",(IF($C310="","",IF(ISNA(SUMIF('5'!$V:$V,$C310,'5'!$AB:$AB)),0,SUMIF('5'!$V:$V,$C310,'5'!$AB:$AB)))-IF($D310="","",IF(ISNA(SUMIF('5'!$B:$B,$D310,'5'!$L:$L)),0,SUMIF('5'!$B:$B,$D310,'5'!$L:$L)))))</f>
        <v/>
      </c>
      <c r="K310" s="36" t="str">
        <f>IF($D310="","",(IF($C310="","",IF(ISNA(SUMIF('6'!$V:$V,$C310,'6'!$AB:$AB)),0,SUMIF('6'!$V:$V,$C310,'6'!$AB:$AB)))-IF($D310="","",IF(ISNA(SUMIF('6'!$B:$B,$D310,'6'!$L:$L)),0,SUMIF('6'!$B:$B,$D310,'6'!$L:$L)))))</f>
        <v/>
      </c>
      <c r="L310" s="36" t="str">
        <f>IF($D310="","",(IF($C310="","",IF(ISNA(SUMIF('7'!$V:$V,$C310,'7'!$AB:$AB)),0,SUMIF('7'!$V:$V,$C310,'7'!$AB:$AB)))-IF($D310="","",IF(ISNA(SUMIF('7'!$B:$B,$D310,'7'!$L:$L)),0,SUMIF('7'!$B:$B,$D310,'7'!$L:$L)))))</f>
        <v/>
      </c>
      <c r="M310" s="36" t="str">
        <f>IF($D310="","",(IF($C310="","",IF(ISNA(SUMIF('8'!$V:$V,$C310,'8'!$AB:$AB)),0,SUMIF('8'!$V:$V,$C310,'8'!$AB:$AB)))-IF($D310="","",IF(ISNA(SUMIF('8'!$B:$B,$D310,'8'!$L:$L)),0,SUMIF('8'!$B:$B,$D310,'8'!$L:$L)))))</f>
        <v/>
      </c>
      <c r="N310" s="36" t="str">
        <f>IF($D310="","",(IF($C310="","",IF(ISNA(SUMIF('9'!$V:$V,$C310,'9'!$AB:$AB)),0,SUMIF('9'!$V:$V,$C310,'9'!$AB:$AB)))-IF($D310="","",IF(ISNA(SUMIF('9'!$B:$B,$D310,'9'!$L:$L)),0,SUMIF('9'!$B:$B,$D310,'9'!$L:$L)))))</f>
        <v/>
      </c>
      <c r="O310" s="36" t="str">
        <f>IF($D310="","",(IF($C310="","",IF(ISNA(SUMIF('10'!$V:$V,$C310,'10'!$AB:$AB)),0,SUMIF('10'!$V:$V,$C310,'10'!$AB:$AB)))-IF($D310="","",IF(ISNA(SUMIF('10'!$B:$B,$D310,'10'!$L:$L)),0,SUMIF('10'!$B:$B,$D310,'10'!$L:$L)))))</f>
        <v/>
      </c>
      <c r="P310" s="36" t="str">
        <f>IF($D310="","",(IF($C310="","",IF(ISNA(SUMIF('11'!$V:$V,$C310,'11'!$AB:$AB)),0,SUMIF('11'!$V:$V,$C310,'11'!$AB:$AB)))-IF($D310="","",IF(ISNA(SUMIF('11'!$B:$B,$D310,'11'!$L:$L)),0,SUMIF('11'!$B:$B,$D310,'11'!$L:$L)))))</f>
        <v/>
      </c>
      <c r="Q310" s="36" t="str">
        <f>IF($D310="","",(IF($C310="","",IF(ISNA(SUMIF('12'!$V:$V,$C310,'12'!$AB:$AB)),0,SUMIF('12'!$V:$V,$C310,'12'!$AB:$AB)))-IF($D310="","",IF(ISNA(SUMIF('12'!$B:$B,$D310,'12'!$L:$L)),0,SUMIF('12'!$B:$B,$D310,'12'!$L:$L)))))</f>
        <v/>
      </c>
      <c r="R310" s="36" t="str">
        <f>IF($D310="","",(IF($C310="","",IF(ISNA(SUMIF('13'!$V:$V,$C310,'13'!$AB:$AB)),0,SUMIF('13'!$V:$V,$C310,'13'!$AB:$AB)))-IF($D310="","",IF(ISNA(SUMIF('13'!$B:$B,$D310,'13'!$L:$L)),0,SUMIF('13'!$B:$B,$D310,'13'!$L:$L)))))</f>
        <v/>
      </c>
      <c r="S310" s="36" t="str">
        <f>IF($D310="","",(IF($C310="","",IF(ISNA(SUMIF('14'!$V:$V,$C310,'14'!$AB:$AB)),0,SUMIF('14'!$V:$V,$C310,'14'!$AB:$AB)))-IF($D310="","",IF(ISNA(SUMIF('14'!$B:$B,$D310,'14'!$L:$L)),0,SUMIF('14'!$B:$B,$D310,'14'!$L:$L)))))</f>
        <v/>
      </c>
      <c r="T310" s="36" t="str">
        <f>IF($D310="","",(IF($C310="","",IF(ISNA(SUMIF('15'!$V:$V,$C310,'15'!$AB:$AB)),0,SUMIF('15'!$V:$V,$C310,'15'!$AB:$AB)))-IF($D310="","",IF(ISNA(SUMIF('15'!$B:$B,$D310,'15'!$L:$L)),0,SUMIF('15'!$B:$B,$D310,'15'!$L:$L)))))</f>
        <v/>
      </c>
      <c r="U310" s="36" t="str">
        <f>IF($D310="","",(IF($C310="","",IF(ISNA(SUMIF('16'!$V:$V,$C310,'16'!$AB:$AB)),0,SUMIF('16'!$V:$V,$C310,'16'!$AB:$AB)))-IF($D310="","",IF(ISNA(SUMIF('16'!$B:$B,$D310,'16'!$L:$L)),0,SUMIF('16'!$B:$B,$D310,'16'!$L:$L)))))</f>
        <v/>
      </c>
      <c r="V310" s="36" t="str">
        <f>IF($D310="","",(IF($C310="","",IF(ISNA(SUMIF('17'!$V:$V,$C310,'17'!$AB:$AB)),0,SUMIF('17'!$V:$V,$C310,'17'!$AB:$AB)))-IF($D310="","",IF(ISNA(SUMIF('17'!$B:$B,$D310,'17'!$L:$L)),0,SUMIF('17'!$B:$B,$D310,'17'!$L:$L)))))</f>
        <v/>
      </c>
      <c r="W310" s="36" t="str">
        <f>IF($D310="","",(IF($C310="","",IF(ISNA(SUMIF('18'!$V:$V,$C310,'18'!$AB:$AB)),0,SUMIF('18'!$V:$V,$C310,'18'!$AB:$AB)))-IF($D310="","",IF(ISNA(SUMIF('18'!$B:$B,$D310,'18'!$L:$L)),0,SUMIF('18'!$B:$B,$D310,'18'!$L:$L)))))</f>
        <v/>
      </c>
      <c r="X310" s="36" t="str">
        <f>IF($D310="","",(IF($C310="","",IF(ISNA(SUMIF('19'!$V:$V,$C310,'19'!$AB:$AB)),0,SUMIF('19'!$V:$V,$C310,'19'!$AB:$AB)))-IF($D310="","",IF(ISNA(SUMIF('19'!$B:$B,$D310,'19'!$L:$L)),0,SUMIF('19'!$B:$B,$D310,'19'!$L:$L)))))</f>
        <v/>
      </c>
      <c r="Y310" s="36" t="str">
        <f>IF($D310="","",(IF($C310="","",IF(ISNA(SUMIF('20'!$V:$V,$C310,'20'!$AB:$AB)),0,SUMIF('20'!$V:$V,$C310,'20'!$AB:$AB)))-IF($D310="","",IF(ISNA(SUMIF('20'!$B:$B,$D310,'20'!$L:$L)),0,SUMIF('20'!$B:$B,$D310,'20'!$L:$L)))))</f>
        <v/>
      </c>
      <c r="Z310" s="36" t="str">
        <f>IF($D310="","",(IF($C310="","",IF(ISNA(SUMIF('21'!$V:$V,$C310,'21'!$AB:$AB)),0,SUMIF('21'!$V:$V,$C310,'21'!$AB:$AB)))-IF($D310="","",IF(ISNA(SUMIF('21'!$B:$B,$D310,'21'!$L:$L)),0,SUMIF('21'!$B:$B,$D310,'21'!$L:$L)))))</f>
        <v/>
      </c>
      <c r="AA310" s="36" t="str">
        <f>IF($D310="","",(IF($C310="","",IF(ISNA(SUMIF('22'!$V:$V,$C310,'22'!$AB:$AB)),0,SUMIF('22'!$V:$V,$C310,'22'!$AB:$AB)))-IF($D310="","",IF(ISNA(SUMIF('22'!$B:$B,$D310,'22'!$L:$L)),0,SUMIF('22'!$B:$B,$D310,'22'!$L:$L)))))</f>
        <v/>
      </c>
      <c r="AB310" s="36" t="str">
        <f>IF($D310="","",(IF($C310="","",IF(ISNA(SUMIF('23'!$V:$V,$C310,'23'!$AB:$AB)),0,SUMIF('23'!$V:$V,$C310,'23'!$AB:$AB)))-IF($D310="","",IF(ISNA(SUMIF('23'!$B:$B,$D310,'23'!$L:$L)),0,SUMIF('23'!$B:$B,$D310,'23'!$L:$L)))))</f>
        <v/>
      </c>
      <c r="AC310" s="36" t="str">
        <f>IF($D310="","",(IF($C310="","",IF(ISNA(SUMIF('24'!$V:$V,$C310,'24'!$AB:$AB)),0,SUMIF('24'!$V:$V,$C310,'24'!$AB:$AB)))-IF($D310="","",IF(ISNA(SUMIF('24'!$B:$B,$D310,'24'!$L:$L)),0,SUMIF('24'!$B:$B,$D310,'24'!$L:$L)))))</f>
        <v/>
      </c>
      <c r="AD310" s="36" t="str">
        <f>IF($D310="","",(IF($C310="","",IF(ISNA(SUMIF('25'!$V:$V,$C310,'25'!$AB:$AB)),0,SUMIF('25'!$V:$V,$C310,'25'!$AB:$AB)))-IF($D310="","",IF(ISNA(SUMIF('25'!$B:$B,$D310,'25'!$L:$L)),0,SUMIF('25'!$B:$B,$D310,'25'!$L:$L)))))</f>
        <v/>
      </c>
      <c r="AE310" s="36" t="str">
        <f>IF($D310="","",(IF($C310="","",IF(ISNA(SUMIF('26'!$V:$V,$C310,'26'!$AB:$AB)),0,SUMIF('26'!$V:$V,$C310,'26'!$AB:$AB)))-IF($D310="","",IF(ISNA(SUMIF('26'!$B:$B,$D310,'26'!$L:$L)),0,SUMIF('26'!$B:$B,$D310,'26'!$L:$L)))))</f>
        <v/>
      </c>
      <c r="AF310" s="36" t="str">
        <f>IF($D310="","",(IF($C310="","",IF(ISNA(SUMIF('27'!$V:$V,$C310,'27'!$AB:$AB)),0,SUMIF('27'!$V:$V,$C310,'27'!$AB:$AB)))-IF($D310="","",IF(ISNA(SUMIF('27'!$B:$B,$D310,'27'!$L:$L)),0,SUMIF('27'!$B:$B,$D310,'27'!$L:$L)))))</f>
        <v/>
      </c>
      <c r="AG310" s="36" t="str">
        <f>IF($D310="","",(IF($C310="","",IF(ISNA(SUMIF('28'!$V:$V,$C310,'28'!$AB:$AB)),0,SUMIF('28'!$V:$V,$C310,'28'!$AB:$AB)))-IF($D310="","",IF(ISNA(SUMIF('28'!$B:$B,$D310,'28'!$L:$L)),0,SUMIF('28'!$B:$B,$D310,'28'!$L:$L)))))</f>
        <v/>
      </c>
      <c r="AH310" s="36" t="str">
        <f>IF($D310="","",(IF($C310="","",IF(ISNA(SUMIF('29'!$V:$V,$C310,'29'!$AB:$AB)),0,SUMIF('29'!$V:$V,$C310,'29'!$AB:$AB)))-IF($D310="","",IF(ISNA(SUMIF('29'!$B:$B,$D310,'29'!$L:$L)),0,SUMIF('29'!$B:$B,$D310,'29'!$L:$L)))))</f>
        <v/>
      </c>
      <c r="AI310" s="36" t="str">
        <f>IF($D310="","",(IF($C310="","",IF(ISNA(SUMIF('30'!$V:$V,$C310,'30'!$AB:$AB)),0,SUMIF('30'!$V:$V,$C310,'30'!$AB:$AB)))-IF($D310="","",IF(ISNA(SUMIF('30'!$B:$B,$D310,'30'!$L:$L)),0,SUMIF('30'!$B:$B,$D310,'30'!$L:$L)))))</f>
        <v/>
      </c>
      <c r="AJ310" s="36" t="str">
        <f>IF($D310="","",(IF($C310="","",IF(ISNA(SUMIF('31'!$V:$V,$C310,'31'!$AB:$AB)),0,SUMIF('31'!$V:$V,$C310,'31'!$AB:$AB)))-IF($D310="","",IF(ISNA(SUMIF('31'!$B:$B,$D310,'31'!$L:$L)),0,SUMIF('31'!$B:$B,$D310,'31'!$L:$L)))))</f>
        <v/>
      </c>
      <c r="AK310" s="37" t="str">
        <f t="shared" si="16"/>
        <v/>
      </c>
      <c r="AL310" s="33" t="str">
        <f t="shared" si="17"/>
        <v/>
      </c>
    </row>
    <row r="311" spans="1:38" ht="17.399999999999999" hidden="1">
      <c r="A311" s="20">
        <v>93</v>
      </c>
      <c r="C311" s="41" t="str">
        <f>IF(D311="","",VLOOKUP('CUADRO GENERADO'!D311,'BASE DATOS CONDUCTORES'!B:C,2,FALSE))</f>
        <v/>
      </c>
      <c r="D311" s="30" t="str">
        <f>IFERROR(VLOOKUP(A311,'BASE DATOS CONDUCTORES'!$Z$4:$AB$1001,3,FALSE),"")</f>
        <v/>
      </c>
      <c r="E311" s="36" t="str">
        <f>IF(ISNA(VLOOKUP(D311,SALDOS!B:C,2,FALSE)),"",VLOOKUP(D311,SALDOS!B:C,2,FALSE))</f>
        <v/>
      </c>
      <c r="F311" s="36" t="str">
        <f>IF($D311="","",(IF($C311="","",IF(ISNA(SUMIF('1'!$V:$V,$C311,'1'!$AB:$AB)),0,SUMIF('1'!$V:$V,$C311,'1'!$AB:$AB)))-IF($D311="","",IF(ISNA(SUMIF('1'!$B:$B,$D311,'1'!$L:$L)),0,SUMIF('1'!$B:$B,$D311,'1'!$L:$L)))))</f>
        <v/>
      </c>
      <c r="G311" s="36" t="str">
        <f>IF($D311="","",(IF($C311="","",IF(ISNA(SUMIF('2'!$V:$V,$C311,'2'!$AB:$AB)),0,SUMIF('2'!$V:$V,$C311,'2'!$AB:$AB)))-IF($D311="","",IF(ISNA(SUMIF('2'!$B:$B,$D311,'2'!$L:$L)),0,SUMIF('2'!$B:$B,$D311,'2'!$L:$L)))))</f>
        <v/>
      </c>
      <c r="H311" s="36" t="str">
        <f>IF($D311="","",(IF($C311="","",IF(ISNA(SUMIF('3'!$V:$V,$C311,'3'!$AB:$AB)),0,SUMIF('3'!$V:$V,$C311,'3'!$AB:$AB)))-IF($D311="","",IF(ISNA(SUMIF('3'!$B:$B,$D311,'3'!$L:$L)),0,SUMIF('3'!$B:$B,$D311,'3'!$L:$L)))))</f>
        <v/>
      </c>
      <c r="I311" s="36" t="str">
        <f>IF($D311="","",(IF($C311="","",IF(ISNA(SUMIF('4'!$V:$V,$C311,'4'!$AB:$AB)),0,SUMIF('4'!$V:$V,$C311,'4'!$AB:$AB)))-IF($D311="","",IF(ISNA(SUMIF('4'!$B:$B,$D311,'4'!$L:$L)),0,SUMIF('4'!$B:$B,$D311,'4'!$L:$L)))))</f>
        <v/>
      </c>
      <c r="J311" s="36" t="str">
        <f>IF($D311="","",(IF($C311="","",IF(ISNA(SUMIF('5'!$V:$V,$C311,'5'!$AB:$AB)),0,SUMIF('5'!$V:$V,$C311,'5'!$AB:$AB)))-IF($D311="","",IF(ISNA(SUMIF('5'!$B:$B,$D311,'5'!$L:$L)),0,SUMIF('5'!$B:$B,$D311,'5'!$L:$L)))))</f>
        <v/>
      </c>
      <c r="K311" s="36" t="str">
        <f>IF($D311="","",(IF($C311="","",IF(ISNA(SUMIF('6'!$V:$V,$C311,'6'!$AB:$AB)),0,SUMIF('6'!$V:$V,$C311,'6'!$AB:$AB)))-IF($D311="","",IF(ISNA(SUMIF('6'!$B:$B,$D311,'6'!$L:$L)),0,SUMIF('6'!$B:$B,$D311,'6'!$L:$L)))))</f>
        <v/>
      </c>
      <c r="L311" s="36" t="str">
        <f>IF($D311="","",(IF($C311="","",IF(ISNA(SUMIF('7'!$V:$V,$C311,'7'!$AB:$AB)),0,SUMIF('7'!$V:$V,$C311,'7'!$AB:$AB)))-IF($D311="","",IF(ISNA(SUMIF('7'!$B:$B,$D311,'7'!$L:$L)),0,SUMIF('7'!$B:$B,$D311,'7'!$L:$L)))))</f>
        <v/>
      </c>
      <c r="M311" s="36" t="str">
        <f>IF($D311="","",(IF($C311="","",IF(ISNA(SUMIF('8'!$V:$V,$C311,'8'!$AB:$AB)),0,SUMIF('8'!$V:$V,$C311,'8'!$AB:$AB)))-IF($D311="","",IF(ISNA(SUMIF('8'!$B:$B,$D311,'8'!$L:$L)),0,SUMIF('8'!$B:$B,$D311,'8'!$L:$L)))))</f>
        <v/>
      </c>
      <c r="N311" s="36" t="str">
        <f>IF($D311="","",(IF($C311="","",IF(ISNA(SUMIF('9'!$V:$V,$C311,'9'!$AB:$AB)),0,SUMIF('9'!$V:$V,$C311,'9'!$AB:$AB)))-IF($D311="","",IF(ISNA(SUMIF('9'!$B:$B,$D311,'9'!$L:$L)),0,SUMIF('9'!$B:$B,$D311,'9'!$L:$L)))))</f>
        <v/>
      </c>
      <c r="O311" s="36" t="str">
        <f>IF($D311="","",(IF($C311="","",IF(ISNA(SUMIF('10'!$V:$V,$C311,'10'!$AB:$AB)),0,SUMIF('10'!$V:$V,$C311,'10'!$AB:$AB)))-IF($D311="","",IF(ISNA(SUMIF('10'!$B:$B,$D311,'10'!$L:$L)),0,SUMIF('10'!$B:$B,$D311,'10'!$L:$L)))))</f>
        <v/>
      </c>
      <c r="P311" s="36" t="str">
        <f>IF($D311="","",(IF($C311="","",IF(ISNA(SUMIF('11'!$V:$V,$C311,'11'!$AB:$AB)),0,SUMIF('11'!$V:$V,$C311,'11'!$AB:$AB)))-IF($D311="","",IF(ISNA(SUMIF('11'!$B:$B,$D311,'11'!$L:$L)),0,SUMIF('11'!$B:$B,$D311,'11'!$L:$L)))))</f>
        <v/>
      </c>
      <c r="Q311" s="36" t="str">
        <f>IF($D311="","",(IF($C311="","",IF(ISNA(SUMIF('12'!$V:$V,$C311,'12'!$AB:$AB)),0,SUMIF('12'!$V:$V,$C311,'12'!$AB:$AB)))-IF($D311="","",IF(ISNA(SUMIF('12'!$B:$B,$D311,'12'!$L:$L)),0,SUMIF('12'!$B:$B,$D311,'12'!$L:$L)))))</f>
        <v/>
      </c>
      <c r="R311" s="36" t="str">
        <f>IF($D311="","",(IF($C311="","",IF(ISNA(SUMIF('13'!$V:$V,$C311,'13'!$AB:$AB)),0,SUMIF('13'!$V:$V,$C311,'13'!$AB:$AB)))-IF($D311="","",IF(ISNA(SUMIF('13'!$B:$B,$D311,'13'!$L:$L)),0,SUMIF('13'!$B:$B,$D311,'13'!$L:$L)))))</f>
        <v/>
      </c>
      <c r="S311" s="36" t="str">
        <f>IF($D311="","",(IF($C311="","",IF(ISNA(SUMIF('14'!$V:$V,$C311,'14'!$AB:$AB)),0,SUMIF('14'!$V:$V,$C311,'14'!$AB:$AB)))-IF($D311="","",IF(ISNA(SUMIF('14'!$B:$B,$D311,'14'!$L:$L)),0,SUMIF('14'!$B:$B,$D311,'14'!$L:$L)))))</f>
        <v/>
      </c>
      <c r="T311" s="36" t="str">
        <f>IF($D311="","",(IF($C311="","",IF(ISNA(SUMIF('15'!$V:$V,$C311,'15'!$AB:$AB)),0,SUMIF('15'!$V:$V,$C311,'15'!$AB:$AB)))-IF($D311="","",IF(ISNA(SUMIF('15'!$B:$B,$D311,'15'!$L:$L)),0,SUMIF('15'!$B:$B,$D311,'15'!$L:$L)))))</f>
        <v/>
      </c>
      <c r="U311" s="36" t="str">
        <f>IF($D311="","",(IF($C311="","",IF(ISNA(SUMIF('16'!$V:$V,$C311,'16'!$AB:$AB)),0,SUMIF('16'!$V:$V,$C311,'16'!$AB:$AB)))-IF($D311="","",IF(ISNA(SUMIF('16'!$B:$B,$D311,'16'!$L:$L)),0,SUMIF('16'!$B:$B,$D311,'16'!$L:$L)))))</f>
        <v/>
      </c>
      <c r="V311" s="36" t="str">
        <f>IF($D311="","",(IF($C311="","",IF(ISNA(SUMIF('17'!$V:$V,$C311,'17'!$AB:$AB)),0,SUMIF('17'!$V:$V,$C311,'17'!$AB:$AB)))-IF($D311="","",IF(ISNA(SUMIF('17'!$B:$B,$D311,'17'!$L:$L)),0,SUMIF('17'!$B:$B,$D311,'17'!$L:$L)))))</f>
        <v/>
      </c>
      <c r="W311" s="36" t="str">
        <f>IF($D311="","",(IF($C311="","",IF(ISNA(SUMIF('18'!$V:$V,$C311,'18'!$AB:$AB)),0,SUMIF('18'!$V:$V,$C311,'18'!$AB:$AB)))-IF($D311="","",IF(ISNA(SUMIF('18'!$B:$B,$D311,'18'!$L:$L)),0,SUMIF('18'!$B:$B,$D311,'18'!$L:$L)))))</f>
        <v/>
      </c>
      <c r="X311" s="36" t="str">
        <f>IF($D311="","",(IF($C311="","",IF(ISNA(SUMIF('19'!$V:$V,$C311,'19'!$AB:$AB)),0,SUMIF('19'!$V:$V,$C311,'19'!$AB:$AB)))-IF($D311="","",IF(ISNA(SUMIF('19'!$B:$B,$D311,'19'!$L:$L)),0,SUMIF('19'!$B:$B,$D311,'19'!$L:$L)))))</f>
        <v/>
      </c>
      <c r="Y311" s="36" t="str">
        <f>IF($D311="","",(IF($C311="","",IF(ISNA(SUMIF('20'!$V:$V,$C311,'20'!$AB:$AB)),0,SUMIF('20'!$V:$V,$C311,'20'!$AB:$AB)))-IF($D311="","",IF(ISNA(SUMIF('20'!$B:$B,$D311,'20'!$L:$L)),0,SUMIF('20'!$B:$B,$D311,'20'!$L:$L)))))</f>
        <v/>
      </c>
      <c r="Z311" s="36" t="str">
        <f>IF($D311="","",(IF($C311="","",IF(ISNA(SUMIF('21'!$V:$V,$C311,'21'!$AB:$AB)),0,SUMIF('21'!$V:$V,$C311,'21'!$AB:$AB)))-IF($D311="","",IF(ISNA(SUMIF('21'!$B:$B,$D311,'21'!$L:$L)),0,SUMIF('21'!$B:$B,$D311,'21'!$L:$L)))))</f>
        <v/>
      </c>
      <c r="AA311" s="36" t="str">
        <f>IF($D311="","",(IF($C311="","",IF(ISNA(SUMIF('22'!$V:$V,$C311,'22'!$AB:$AB)),0,SUMIF('22'!$V:$V,$C311,'22'!$AB:$AB)))-IF($D311="","",IF(ISNA(SUMIF('22'!$B:$B,$D311,'22'!$L:$L)),0,SUMIF('22'!$B:$B,$D311,'22'!$L:$L)))))</f>
        <v/>
      </c>
      <c r="AB311" s="36" t="str">
        <f>IF($D311="","",(IF($C311="","",IF(ISNA(SUMIF('23'!$V:$V,$C311,'23'!$AB:$AB)),0,SUMIF('23'!$V:$V,$C311,'23'!$AB:$AB)))-IF($D311="","",IF(ISNA(SUMIF('23'!$B:$B,$D311,'23'!$L:$L)),0,SUMIF('23'!$B:$B,$D311,'23'!$L:$L)))))</f>
        <v/>
      </c>
      <c r="AC311" s="36" t="str">
        <f>IF($D311="","",(IF($C311="","",IF(ISNA(SUMIF('24'!$V:$V,$C311,'24'!$AB:$AB)),0,SUMIF('24'!$V:$V,$C311,'24'!$AB:$AB)))-IF($D311="","",IF(ISNA(SUMIF('24'!$B:$B,$D311,'24'!$L:$L)),0,SUMIF('24'!$B:$B,$D311,'24'!$L:$L)))))</f>
        <v/>
      </c>
      <c r="AD311" s="36" t="str">
        <f>IF($D311="","",(IF($C311="","",IF(ISNA(SUMIF('25'!$V:$V,$C311,'25'!$AB:$AB)),0,SUMIF('25'!$V:$V,$C311,'25'!$AB:$AB)))-IF($D311="","",IF(ISNA(SUMIF('25'!$B:$B,$D311,'25'!$L:$L)),0,SUMIF('25'!$B:$B,$D311,'25'!$L:$L)))))</f>
        <v/>
      </c>
      <c r="AE311" s="36" t="str">
        <f>IF($D311="","",(IF($C311="","",IF(ISNA(SUMIF('26'!$V:$V,$C311,'26'!$AB:$AB)),0,SUMIF('26'!$V:$V,$C311,'26'!$AB:$AB)))-IF($D311="","",IF(ISNA(SUMIF('26'!$B:$B,$D311,'26'!$L:$L)),0,SUMIF('26'!$B:$B,$D311,'26'!$L:$L)))))</f>
        <v/>
      </c>
      <c r="AF311" s="36" t="str">
        <f>IF($D311="","",(IF($C311="","",IF(ISNA(SUMIF('27'!$V:$V,$C311,'27'!$AB:$AB)),0,SUMIF('27'!$V:$V,$C311,'27'!$AB:$AB)))-IF($D311="","",IF(ISNA(SUMIF('27'!$B:$B,$D311,'27'!$L:$L)),0,SUMIF('27'!$B:$B,$D311,'27'!$L:$L)))))</f>
        <v/>
      </c>
      <c r="AG311" s="36" t="str">
        <f>IF($D311="","",(IF($C311="","",IF(ISNA(SUMIF('28'!$V:$V,$C311,'28'!$AB:$AB)),0,SUMIF('28'!$V:$V,$C311,'28'!$AB:$AB)))-IF($D311="","",IF(ISNA(SUMIF('28'!$B:$B,$D311,'28'!$L:$L)),0,SUMIF('28'!$B:$B,$D311,'28'!$L:$L)))))</f>
        <v/>
      </c>
      <c r="AH311" s="36" t="str">
        <f>IF($D311="","",(IF($C311="","",IF(ISNA(SUMIF('29'!$V:$V,$C311,'29'!$AB:$AB)),0,SUMIF('29'!$V:$V,$C311,'29'!$AB:$AB)))-IF($D311="","",IF(ISNA(SUMIF('29'!$B:$B,$D311,'29'!$L:$L)),0,SUMIF('29'!$B:$B,$D311,'29'!$L:$L)))))</f>
        <v/>
      </c>
      <c r="AI311" s="36" t="str">
        <f>IF($D311="","",(IF($C311="","",IF(ISNA(SUMIF('30'!$V:$V,$C311,'30'!$AB:$AB)),0,SUMIF('30'!$V:$V,$C311,'30'!$AB:$AB)))-IF($D311="","",IF(ISNA(SUMIF('30'!$B:$B,$D311,'30'!$L:$L)),0,SUMIF('30'!$B:$B,$D311,'30'!$L:$L)))))</f>
        <v/>
      </c>
      <c r="AJ311" s="36" t="str">
        <f>IF($D311="","",(IF($C311="","",IF(ISNA(SUMIF('31'!$V:$V,$C311,'31'!$AB:$AB)),0,SUMIF('31'!$V:$V,$C311,'31'!$AB:$AB)))-IF($D311="","",IF(ISNA(SUMIF('31'!$B:$B,$D311,'31'!$L:$L)),0,SUMIF('31'!$B:$B,$D311,'31'!$L:$L)))))</f>
        <v/>
      </c>
      <c r="AK311" s="37" t="str">
        <f t="shared" si="16"/>
        <v/>
      </c>
      <c r="AL311" s="33" t="str">
        <f t="shared" si="17"/>
        <v/>
      </c>
    </row>
    <row r="312" spans="1:38" ht="17.399999999999999" hidden="1">
      <c r="A312" s="20">
        <v>94</v>
      </c>
      <c r="C312" s="41" t="str">
        <f>IF(D312="","",VLOOKUP('CUADRO GENERADO'!D312,'BASE DATOS CONDUCTORES'!B:C,2,FALSE))</f>
        <v/>
      </c>
      <c r="D312" s="30" t="str">
        <f>IFERROR(VLOOKUP(A312,'BASE DATOS CONDUCTORES'!$Z$4:$AB$1001,3,FALSE),"")</f>
        <v/>
      </c>
      <c r="E312" s="36" t="str">
        <f>IF(ISNA(VLOOKUP(D312,SALDOS!B:C,2,FALSE)),"",VLOOKUP(D312,SALDOS!B:C,2,FALSE))</f>
        <v/>
      </c>
      <c r="F312" s="36" t="str">
        <f>IF($D312="","",(IF($C312="","",IF(ISNA(SUMIF('1'!$V:$V,$C312,'1'!$AB:$AB)),0,SUMIF('1'!$V:$V,$C312,'1'!$AB:$AB)))-IF($D312="","",IF(ISNA(SUMIF('1'!$B:$B,$D312,'1'!$L:$L)),0,SUMIF('1'!$B:$B,$D312,'1'!$L:$L)))))</f>
        <v/>
      </c>
      <c r="G312" s="36" t="str">
        <f>IF($D312="","",(IF($C312="","",IF(ISNA(SUMIF('2'!$V:$V,$C312,'2'!$AB:$AB)),0,SUMIF('2'!$V:$V,$C312,'2'!$AB:$AB)))-IF($D312="","",IF(ISNA(SUMIF('2'!$B:$B,$D312,'2'!$L:$L)),0,SUMIF('2'!$B:$B,$D312,'2'!$L:$L)))))</f>
        <v/>
      </c>
      <c r="H312" s="36" t="str">
        <f>IF($D312="","",(IF($C312="","",IF(ISNA(SUMIF('3'!$V:$V,$C312,'3'!$AB:$AB)),0,SUMIF('3'!$V:$V,$C312,'3'!$AB:$AB)))-IF($D312="","",IF(ISNA(SUMIF('3'!$B:$B,$D312,'3'!$L:$L)),0,SUMIF('3'!$B:$B,$D312,'3'!$L:$L)))))</f>
        <v/>
      </c>
      <c r="I312" s="36" t="str">
        <f>IF($D312="","",(IF($C312="","",IF(ISNA(SUMIF('4'!$V:$V,$C312,'4'!$AB:$AB)),0,SUMIF('4'!$V:$V,$C312,'4'!$AB:$AB)))-IF($D312="","",IF(ISNA(SUMIF('4'!$B:$B,$D312,'4'!$L:$L)),0,SUMIF('4'!$B:$B,$D312,'4'!$L:$L)))))</f>
        <v/>
      </c>
      <c r="J312" s="36" t="str">
        <f>IF($D312="","",(IF($C312="","",IF(ISNA(SUMIF('5'!$V:$V,$C312,'5'!$AB:$AB)),0,SUMIF('5'!$V:$V,$C312,'5'!$AB:$AB)))-IF($D312="","",IF(ISNA(SUMIF('5'!$B:$B,$D312,'5'!$L:$L)),0,SUMIF('5'!$B:$B,$D312,'5'!$L:$L)))))</f>
        <v/>
      </c>
      <c r="K312" s="36" t="str">
        <f>IF($D312="","",(IF($C312="","",IF(ISNA(SUMIF('6'!$V:$V,$C312,'6'!$AB:$AB)),0,SUMIF('6'!$V:$V,$C312,'6'!$AB:$AB)))-IF($D312="","",IF(ISNA(SUMIF('6'!$B:$B,$D312,'6'!$L:$L)),0,SUMIF('6'!$B:$B,$D312,'6'!$L:$L)))))</f>
        <v/>
      </c>
      <c r="L312" s="36" t="str">
        <f>IF($D312="","",(IF($C312="","",IF(ISNA(SUMIF('7'!$V:$V,$C312,'7'!$AB:$AB)),0,SUMIF('7'!$V:$V,$C312,'7'!$AB:$AB)))-IF($D312="","",IF(ISNA(SUMIF('7'!$B:$B,$D312,'7'!$L:$L)),0,SUMIF('7'!$B:$B,$D312,'7'!$L:$L)))))</f>
        <v/>
      </c>
      <c r="M312" s="36" t="str">
        <f>IF($D312="","",(IF($C312="","",IF(ISNA(SUMIF('8'!$V:$V,$C312,'8'!$AB:$AB)),0,SUMIF('8'!$V:$V,$C312,'8'!$AB:$AB)))-IF($D312="","",IF(ISNA(SUMIF('8'!$B:$B,$D312,'8'!$L:$L)),0,SUMIF('8'!$B:$B,$D312,'8'!$L:$L)))))</f>
        <v/>
      </c>
      <c r="N312" s="36" t="str">
        <f>IF($D312="","",(IF($C312="","",IF(ISNA(SUMIF('9'!$V:$V,$C312,'9'!$AB:$AB)),0,SUMIF('9'!$V:$V,$C312,'9'!$AB:$AB)))-IF($D312="","",IF(ISNA(SUMIF('9'!$B:$B,$D312,'9'!$L:$L)),0,SUMIF('9'!$B:$B,$D312,'9'!$L:$L)))))</f>
        <v/>
      </c>
      <c r="O312" s="36" t="str">
        <f>IF($D312="","",(IF($C312="","",IF(ISNA(SUMIF('10'!$V:$V,$C312,'10'!$AB:$AB)),0,SUMIF('10'!$V:$V,$C312,'10'!$AB:$AB)))-IF($D312="","",IF(ISNA(SUMIF('10'!$B:$B,$D312,'10'!$L:$L)),0,SUMIF('10'!$B:$B,$D312,'10'!$L:$L)))))</f>
        <v/>
      </c>
      <c r="P312" s="36" t="str">
        <f>IF($D312="","",(IF($C312="","",IF(ISNA(SUMIF('11'!$V:$V,$C312,'11'!$AB:$AB)),0,SUMIF('11'!$V:$V,$C312,'11'!$AB:$AB)))-IF($D312="","",IF(ISNA(SUMIF('11'!$B:$B,$D312,'11'!$L:$L)),0,SUMIF('11'!$B:$B,$D312,'11'!$L:$L)))))</f>
        <v/>
      </c>
      <c r="Q312" s="36" t="str">
        <f>IF($D312="","",(IF($C312="","",IF(ISNA(SUMIF('12'!$V:$V,$C312,'12'!$AB:$AB)),0,SUMIF('12'!$V:$V,$C312,'12'!$AB:$AB)))-IF($D312="","",IF(ISNA(SUMIF('12'!$B:$B,$D312,'12'!$L:$L)),0,SUMIF('12'!$B:$B,$D312,'12'!$L:$L)))))</f>
        <v/>
      </c>
      <c r="R312" s="36" t="str">
        <f>IF($D312="","",(IF($C312="","",IF(ISNA(SUMIF('13'!$V:$V,$C312,'13'!$AB:$AB)),0,SUMIF('13'!$V:$V,$C312,'13'!$AB:$AB)))-IF($D312="","",IF(ISNA(SUMIF('13'!$B:$B,$D312,'13'!$L:$L)),0,SUMIF('13'!$B:$B,$D312,'13'!$L:$L)))))</f>
        <v/>
      </c>
      <c r="S312" s="36" t="str">
        <f>IF($D312="","",(IF($C312="","",IF(ISNA(SUMIF('14'!$V:$V,$C312,'14'!$AB:$AB)),0,SUMIF('14'!$V:$V,$C312,'14'!$AB:$AB)))-IF($D312="","",IF(ISNA(SUMIF('14'!$B:$B,$D312,'14'!$L:$L)),0,SUMIF('14'!$B:$B,$D312,'14'!$L:$L)))))</f>
        <v/>
      </c>
      <c r="T312" s="36" t="str">
        <f>IF($D312="","",(IF($C312="","",IF(ISNA(SUMIF('15'!$V:$V,$C312,'15'!$AB:$AB)),0,SUMIF('15'!$V:$V,$C312,'15'!$AB:$AB)))-IF($D312="","",IF(ISNA(SUMIF('15'!$B:$B,$D312,'15'!$L:$L)),0,SUMIF('15'!$B:$B,$D312,'15'!$L:$L)))))</f>
        <v/>
      </c>
      <c r="U312" s="36" t="str">
        <f>IF($D312="","",(IF($C312="","",IF(ISNA(SUMIF('16'!$V:$V,$C312,'16'!$AB:$AB)),0,SUMIF('16'!$V:$V,$C312,'16'!$AB:$AB)))-IF($D312="","",IF(ISNA(SUMIF('16'!$B:$B,$D312,'16'!$L:$L)),0,SUMIF('16'!$B:$B,$D312,'16'!$L:$L)))))</f>
        <v/>
      </c>
      <c r="V312" s="36" t="str">
        <f>IF($D312="","",(IF($C312="","",IF(ISNA(SUMIF('17'!$V:$V,$C312,'17'!$AB:$AB)),0,SUMIF('17'!$V:$V,$C312,'17'!$AB:$AB)))-IF($D312="","",IF(ISNA(SUMIF('17'!$B:$B,$D312,'17'!$L:$L)),0,SUMIF('17'!$B:$B,$D312,'17'!$L:$L)))))</f>
        <v/>
      </c>
      <c r="W312" s="36" t="str">
        <f>IF($D312="","",(IF($C312="","",IF(ISNA(SUMIF('18'!$V:$V,$C312,'18'!$AB:$AB)),0,SUMIF('18'!$V:$V,$C312,'18'!$AB:$AB)))-IF($D312="","",IF(ISNA(SUMIF('18'!$B:$B,$D312,'18'!$L:$L)),0,SUMIF('18'!$B:$B,$D312,'18'!$L:$L)))))</f>
        <v/>
      </c>
      <c r="X312" s="36" t="str">
        <f>IF($D312="","",(IF($C312="","",IF(ISNA(SUMIF('19'!$V:$V,$C312,'19'!$AB:$AB)),0,SUMIF('19'!$V:$V,$C312,'19'!$AB:$AB)))-IF($D312="","",IF(ISNA(SUMIF('19'!$B:$B,$D312,'19'!$L:$L)),0,SUMIF('19'!$B:$B,$D312,'19'!$L:$L)))))</f>
        <v/>
      </c>
      <c r="Y312" s="36" t="str">
        <f>IF($D312="","",(IF($C312="","",IF(ISNA(SUMIF('20'!$V:$V,$C312,'20'!$AB:$AB)),0,SUMIF('20'!$V:$V,$C312,'20'!$AB:$AB)))-IF($D312="","",IF(ISNA(SUMIF('20'!$B:$B,$D312,'20'!$L:$L)),0,SUMIF('20'!$B:$B,$D312,'20'!$L:$L)))))</f>
        <v/>
      </c>
      <c r="Z312" s="36" t="str">
        <f>IF($D312="","",(IF($C312="","",IF(ISNA(SUMIF('21'!$V:$V,$C312,'21'!$AB:$AB)),0,SUMIF('21'!$V:$V,$C312,'21'!$AB:$AB)))-IF($D312="","",IF(ISNA(SUMIF('21'!$B:$B,$D312,'21'!$L:$L)),0,SUMIF('21'!$B:$B,$D312,'21'!$L:$L)))))</f>
        <v/>
      </c>
      <c r="AA312" s="36" t="str">
        <f>IF($D312="","",(IF($C312="","",IF(ISNA(SUMIF('22'!$V:$V,$C312,'22'!$AB:$AB)),0,SUMIF('22'!$V:$V,$C312,'22'!$AB:$AB)))-IF($D312="","",IF(ISNA(SUMIF('22'!$B:$B,$D312,'22'!$L:$L)),0,SUMIF('22'!$B:$B,$D312,'22'!$L:$L)))))</f>
        <v/>
      </c>
      <c r="AB312" s="36" t="str">
        <f>IF($D312="","",(IF($C312="","",IF(ISNA(SUMIF('23'!$V:$V,$C312,'23'!$AB:$AB)),0,SUMIF('23'!$V:$V,$C312,'23'!$AB:$AB)))-IF($D312="","",IF(ISNA(SUMIF('23'!$B:$B,$D312,'23'!$L:$L)),0,SUMIF('23'!$B:$B,$D312,'23'!$L:$L)))))</f>
        <v/>
      </c>
      <c r="AC312" s="36" t="str">
        <f>IF($D312="","",(IF($C312="","",IF(ISNA(SUMIF('24'!$V:$V,$C312,'24'!$AB:$AB)),0,SUMIF('24'!$V:$V,$C312,'24'!$AB:$AB)))-IF($D312="","",IF(ISNA(SUMIF('24'!$B:$B,$D312,'24'!$L:$L)),0,SUMIF('24'!$B:$B,$D312,'24'!$L:$L)))))</f>
        <v/>
      </c>
      <c r="AD312" s="36" t="str">
        <f>IF($D312="","",(IF($C312="","",IF(ISNA(SUMIF('25'!$V:$V,$C312,'25'!$AB:$AB)),0,SUMIF('25'!$V:$V,$C312,'25'!$AB:$AB)))-IF($D312="","",IF(ISNA(SUMIF('25'!$B:$B,$D312,'25'!$L:$L)),0,SUMIF('25'!$B:$B,$D312,'25'!$L:$L)))))</f>
        <v/>
      </c>
      <c r="AE312" s="36" t="str">
        <f>IF($D312="","",(IF($C312="","",IF(ISNA(SUMIF('26'!$V:$V,$C312,'26'!$AB:$AB)),0,SUMIF('26'!$V:$V,$C312,'26'!$AB:$AB)))-IF($D312="","",IF(ISNA(SUMIF('26'!$B:$B,$D312,'26'!$L:$L)),0,SUMIF('26'!$B:$B,$D312,'26'!$L:$L)))))</f>
        <v/>
      </c>
      <c r="AF312" s="36" t="str">
        <f>IF($D312="","",(IF($C312="","",IF(ISNA(SUMIF('27'!$V:$V,$C312,'27'!$AB:$AB)),0,SUMIF('27'!$V:$V,$C312,'27'!$AB:$AB)))-IF($D312="","",IF(ISNA(SUMIF('27'!$B:$B,$D312,'27'!$L:$L)),0,SUMIF('27'!$B:$B,$D312,'27'!$L:$L)))))</f>
        <v/>
      </c>
      <c r="AG312" s="36" t="str">
        <f>IF($D312="","",(IF($C312="","",IF(ISNA(SUMIF('28'!$V:$V,$C312,'28'!$AB:$AB)),0,SUMIF('28'!$V:$V,$C312,'28'!$AB:$AB)))-IF($D312="","",IF(ISNA(SUMIF('28'!$B:$B,$D312,'28'!$L:$L)),0,SUMIF('28'!$B:$B,$D312,'28'!$L:$L)))))</f>
        <v/>
      </c>
      <c r="AH312" s="36" t="str">
        <f>IF($D312="","",(IF($C312="","",IF(ISNA(SUMIF('29'!$V:$V,$C312,'29'!$AB:$AB)),0,SUMIF('29'!$V:$V,$C312,'29'!$AB:$AB)))-IF($D312="","",IF(ISNA(SUMIF('29'!$B:$B,$D312,'29'!$L:$L)),0,SUMIF('29'!$B:$B,$D312,'29'!$L:$L)))))</f>
        <v/>
      </c>
      <c r="AI312" s="36" t="str">
        <f>IF($D312="","",(IF($C312="","",IF(ISNA(SUMIF('30'!$V:$V,$C312,'30'!$AB:$AB)),0,SUMIF('30'!$V:$V,$C312,'30'!$AB:$AB)))-IF($D312="","",IF(ISNA(SUMIF('30'!$B:$B,$D312,'30'!$L:$L)),0,SUMIF('30'!$B:$B,$D312,'30'!$L:$L)))))</f>
        <v/>
      </c>
      <c r="AJ312" s="36" t="str">
        <f>IF($D312="","",(IF($C312="","",IF(ISNA(SUMIF('31'!$V:$V,$C312,'31'!$AB:$AB)),0,SUMIF('31'!$V:$V,$C312,'31'!$AB:$AB)))-IF($D312="","",IF(ISNA(SUMIF('31'!$B:$B,$D312,'31'!$L:$L)),0,SUMIF('31'!$B:$B,$D312,'31'!$L:$L)))))</f>
        <v/>
      </c>
      <c r="AK312" s="37" t="str">
        <f t="shared" si="16"/>
        <v/>
      </c>
      <c r="AL312" s="33" t="str">
        <f t="shared" si="17"/>
        <v/>
      </c>
    </row>
    <row r="313" spans="1:38" ht="17.399999999999999" hidden="1">
      <c r="A313" s="20">
        <v>95</v>
      </c>
      <c r="C313" s="41" t="str">
        <f>IF(D313="","",VLOOKUP('CUADRO GENERADO'!D313,'BASE DATOS CONDUCTORES'!B:C,2,FALSE))</f>
        <v/>
      </c>
      <c r="D313" s="30" t="str">
        <f>IFERROR(VLOOKUP(A313,'BASE DATOS CONDUCTORES'!$Z$4:$AB$1001,3,FALSE),"")</f>
        <v/>
      </c>
      <c r="E313" s="36" t="str">
        <f>IF(ISNA(VLOOKUP(D313,SALDOS!B:C,2,FALSE)),"",VLOOKUP(D313,SALDOS!B:C,2,FALSE))</f>
        <v/>
      </c>
      <c r="F313" s="36" t="str">
        <f>IF($D313="","",(IF($C313="","",IF(ISNA(SUMIF('1'!$V:$V,$C313,'1'!$AB:$AB)),0,SUMIF('1'!$V:$V,$C313,'1'!$AB:$AB)))-IF($D313="","",IF(ISNA(SUMIF('1'!$B:$B,$D313,'1'!$L:$L)),0,SUMIF('1'!$B:$B,$D313,'1'!$L:$L)))))</f>
        <v/>
      </c>
      <c r="G313" s="36" t="str">
        <f>IF($D313="","",(IF($C313="","",IF(ISNA(SUMIF('2'!$V:$V,$C313,'2'!$AB:$AB)),0,SUMIF('2'!$V:$V,$C313,'2'!$AB:$AB)))-IF($D313="","",IF(ISNA(SUMIF('2'!$B:$B,$D313,'2'!$L:$L)),0,SUMIF('2'!$B:$B,$D313,'2'!$L:$L)))))</f>
        <v/>
      </c>
      <c r="H313" s="36" t="str">
        <f>IF($D313="","",(IF($C313="","",IF(ISNA(SUMIF('3'!$V:$V,$C313,'3'!$AB:$AB)),0,SUMIF('3'!$V:$V,$C313,'3'!$AB:$AB)))-IF($D313="","",IF(ISNA(SUMIF('3'!$B:$B,$D313,'3'!$L:$L)),0,SUMIF('3'!$B:$B,$D313,'3'!$L:$L)))))</f>
        <v/>
      </c>
      <c r="I313" s="36" t="str">
        <f>IF($D313="","",(IF($C313="","",IF(ISNA(SUMIF('4'!$V:$V,$C313,'4'!$AB:$AB)),0,SUMIF('4'!$V:$V,$C313,'4'!$AB:$AB)))-IF($D313="","",IF(ISNA(SUMIF('4'!$B:$B,$D313,'4'!$L:$L)),0,SUMIF('4'!$B:$B,$D313,'4'!$L:$L)))))</f>
        <v/>
      </c>
      <c r="J313" s="36" t="str">
        <f>IF($D313="","",(IF($C313="","",IF(ISNA(SUMIF('5'!$V:$V,$C313,'5'!$AB:$AB)),0,SUMIF('5'!$V:$V,$C313,'5'!$AB:$AB)))-IF($D313="","",IF(ISNA(SUMIF('5'!$B:$B,$D313,'5'!$L:$L)),0,SUMIF('5'!$B:$B,$D313,'5'!$L:$L)))))</f>
        <v/>
      </c>
      <c r="K313" s="36" t="str">
        <f>IF($D313="","",(IF($C313="","",IF(ISNA(SUMIF('6'!$V:$V,$C313,'6'!$AB:$AB)),0,SUMIF('6'!$V:$V,$C313,'6'!$AB:$AB)))-IF($D313="","",IF(ISNA(SUMIF('6'!$B:$B,$D313,'6'!$L:$L)),0,SUMIF('6'!$B:$B,$D313,'6'!$L:$L)))))</f>
        <v/>
      </c>
      <c r="L313" s="36" t="str">
        <f>IF($D313="","",(IF($C313="","",IF(ISNA(SUMIF('7'!$V:$V,$C313,'7'!$AB:$AB)),0,SUMIF('7'!$V:$V,$C313,'7'!$AB:$AB)))-IF($D313="","",IF(ISNA(SUMIF('7'!$B:$B,$D313,'7'!$L:$L)),0,SUMIF('7'!$B:$B,$D313,'7'!$L:$L)))))</f>
        <v/>
      </c>
      <c r="M313" s="36" t="str">
        <f>IF($D313="","",(IF($C313="","",IF(ISNA(SUMIF('8'!$V:$V,$C313,'8'!$AB:$AB)),0,SUMIF('8'!$V:$V,$C313,'8'!$AB:$AB)))-IF($D313="","",IF(ISNA(SUMIF('8'!$B:$B,$D313,'8'!$L:$L)),0,SUMIF('8'!$B:$B,$D313,'8'!$L:$L)))))</f>
        <v/>
      </c>
      <c r="N313" s="36" t="str">
        <f>IF($D313="","",(IF($C313="","",IF(ISNA(SUMIF('9'!$V:$V,$C313,'9'!$AB:$AB)),0,SUMIF('9'!$V:$V,$C313,'9'!$AB:$AB)))-IF($D313="","",IF(ISNA(SUMIF('9'!$B:$B,$D313,'9'!$L:$L)),0,SUMIF('9'!$B:$B,$D313,'9'!$L:$L)))))</f>
        <v/>
      </c>
      <c r="O313" s="36" t="str">
        <f>IF($D313="","",(IF($C313="","",IF(ISNA(SUMIF('10'!$V:$V,$C313,'10'!$AB:$AB)),0,SUMIF('10'!$V:$V,$C313,'10'!$AB:$AB)))-IF($D313="","",IF(ISNA(SUMIF('10'!$B:$B,$D313,'10'!$L:$L)),0,SUMIF('10'!$B:$B,$D313,'10'!$L:$L)))))</f>
        <v/>
      </c>
      <c r="P313" s="36" t="str">
        <f>IF($D313="","",(IF($C313="","",IF(ISNA(SUMIF('11'!$V:$V,$C313,'11'!$AB:$AB)),0,SUMIF('11'!$V:$V,$C313,'11'!$AB:$AB)))-IF($D313="","",IF(ISNA(SUMIF('11'!$B:$B,$D313,'11'!$L:$L)),0,SUMIF('11'!$B:$B,$D313,'11'!$L:$L)))))</f>
        <v/>
      </c>
      <c r="Q313" s="36" t="str">
        <f>IF($D313="","",(IF($C313="","",IF(ISNA(SUMIF('12'!$V:$V,$C313,'12'!$AB:$AB)),0,SUMIF('12'!$V:$V,$C313,'12'!$AB:$AB)))-IF($D313="","",IF(ISNA(SUMIF('12'!$B:$B,$D313,'12'!$L:$L)),0,SUMIF('12'!$B:$B,$D313,'12'!$L:$L)))))</f>
        <v/>
      </c>
      <c r="R313" s="36" t="str">
        <f>IF($D313="","",(IF($C313="","",IF(ISNA(SUMIF('13'!$V:$V,$C313,'13'!$AB:$AB)),0,SUMIF('13'!$V:$V,$C313,'13'!$AB:$AB)))-IF($D313="","",IF(ISNA(SUMIF('13'!$B:$B,$D313,'13'!$L:$L)),0,SUMIF('13'!$B:$B,$D313,'13'!$L:$L)))))</f>
        <v/>
      </c>
      <c r="S313" s="36" t="str">
        <f>IF($D313="","",(IF($C313="","",IF(ISNA(SUMIF('14'!$V:$V,$C313,'14'!$AB:$AB)),0,SUMIF('14'!$V:$V,$C313,'14'!$AB:$AB)))-IF($D313="","",IF(ISNA(SUMIF('14'!$B:$B,$D313,'14'!$L:$L)),0,SUMIF('14'!$B:$B,$D313,'14'!$L:$L)))))</f>
        <v/>
      </c>
      <c r="T313" s="36" t="str">
        <f>IF($D313="","",(IF($C313="","",IF(ISNA(SUMIF('15'!$V:$V,$C313,'15'!$AB:$AB)),0,SUMIF('15'!$V:$V,$C313,'15'!$AB:$AB)))-IF($D313="","",IF(ISNA(SUMIF('15'!$B:$B,$D313,'15'!$L:$L)),0,SUMIF('15'!$B:$B,$D313,'15'!$L:$L)))))</f>
        <v/>
      </c>
      <c r="U313" s="36" t="str">
        <f>IF($D313="","",(IF($C313="","",IF(ISNA(SUMIF('16'!$V:$V,$C313,'16'!$AB:$AB)),0,SUMIF('16'!$V:$V,$C313,'16'!$AB:$AB)))-IF($D313="","",IF(ISNA(SUMIF('16'!$B:$B,$D313,'16'!$L:$L)),0,SUMIF('16'!$B:$B,$D313,'16'!$L:$L)))))</f>
        <v/>
      </c>
      <c r="V313" s="36" t="str">
        <f>IF($D313="","",(IF($C313="","",IF(ISNA(SUMIF('17'!$V:$V,$C313,'17'!$AB:$AB)),0,SUMIF('17'!$V:$V,$C313,'17'!$AB:$AB)))-IF($D313="","",IF(ISNA(SUMIF('17'!$B:$B,$D313,'17'!$L:$L)),0,SUMIF('17'!$B:$B,$D313,'17'!$L:$L)))))</f>
        <v/>
      </c>
      <c r="W313" s="36" t="str">
        <f>IF($D313="","",(IF($C313="","",IF(ISNA(SUMIF('18'!$V:$V,$C313,'18'!$AB:$AB)),0,SUMIF('18'!$V:$V,$C313,'18'!$AB:$AB)))-IF($D313="","",IF(ISNA(SUMIF('18'!$B:$B,$D313,'18'!$L:$L)),0,SUMIF('18'!$B:$B,$D313,'18'!$L:$L)))))</f>
        <v/>
      </c>
      <c r="X313" s="36" t="str">
        <f>IF($D313="","",(IF($C313="","",IF(ISNA(SUMIF('19'!$V:$V,$C313,'19'!$AB:$AB)),0,SUMIF('19'!$V:$V,$C313,'19'!$AB:$AB)))-IF($D313="","",IF(ISNA(SUMIF('19'!$B:$B,$D313,'19'!$L:$L)),0,SUMIF('19'!$B:$B,$D313,'19'!$L:$L)))))</f>
        <v/>
      </c>
      <c r="Y313" s="36" t="str">
        <f>IF($D313="","",(IF($C313="","",IF(ISNA(SUMIF('20'!$V:$V,$C313,'20'!$AB:$AB)),0,SUMIF('20'!$V:$V,$C313,'20'!$AB:$AB)))-IF($D313="","",IF(ISNA(SUMIF('20'!$B:$B,$D313,'20'!$L:$L)),0,SUMIF('20'!$B:$B,$D313,'20'!$L:$L)))))</f>
        <v/>
      </c>
      <c r="Z313" s="36" t="str">
        <f>IF($D313="","",(IF($C313="","",IF(ISNA(SUMIF('21'!$V:$V,$C313,'21'!$AB:$AB)),0,SUMIF('21'!$V:$V,$C313,'21'!$AB:$AB)))-IF($D313="","",IF(ISNA(SUMIF('21'!$B:$B,$D313,'21'!$L:$L)),0,SUMIF('21'!$B:$B,$D313,'21'!$L:$L)))))</f>
        <v/>
      </c>
      <c r="AA313" s="36" t="str">
        <f>IF($D313="","",(IF($C313="","",IF(ISNA(SUMIF('22'!$V:$V,$C313,'22'!$AB:$AB)),0,SUMIF('22'!$V:$V,$C313,'22'!$AB:$AB)))-IF($D313="","",IF(ISNA(SUMIF('22'!$B:$B,$D313,'22'!$L:$L)),0,SUMIF('22'!$B:$B,$D313,'22'!$L:$L)))))</f>
        <v/>
      </c>
      <c r="AB313" s="36" t="str">
        <f>IF($D313="","",(IF($C313="","",IF(ISNA(SUMIF('23'!$V:$V,$C313,'23'!$AB:$AB)),0,SUMIF('23'!$V:$V,$C313,'23'!$AB:$AB)))-IF($D313="","",IF(ISNA(SUMIF('23'!$B:$B,$D313,'23'!$L:$L)),0,SUMIF('23'!$B:$B,$D313,'23'!$L:$L)))))</f>
        <v/>
      </c>
      <c r="AC313" s="36" t="str">
        <f>IF($D313="","",(IF($C313="","",IF(ISNA(SUMIF('24'!$V:$V,$C313,'24'!$AB:$AB)),0,SUMIF('24'!$V:$V,$C313,'24'!$AB:$AB)))-IF($D313="","",IF(ISNA(SUMIF('24'!$B:$B,$D313,'24'!$L:$L)),0,SUMIF('24'!$B:$B,$D313,'24'!$L:$L)))))</f>
        <v/>
      </c>
      <c r="AD313" s="36" t="str">
        <f>IF($D313="","",(IF($C313="","",IF(ISNA(SUMIF('25'!$V:$V,$C313,'25'!$AB:$AB)),0,SUMIF('25'!$V:$V,$C313,'25'!$AB:$AB)))-IF($D313="","",IF(ISNA(SUMIF('25'!$B:$B,$D313,'25'!$L:$L)),0,SUMIF('25'!$B:$B,$D313,'25'!$L:$L)))))</f>
        <v/>
      </c>
      <c r="AE313" s="36" t="str">
        <f>IF($D313="","",(IF($C313="","",IF(ISNA(SUMIF('26'!$V:$V,$C313,'26'!$AB:$AB)),0,SUMIF('26'!$V:$V,$C313,'26'!$AB:$AB)))-IF($D313="","",IF(ISNA(SUMIF('26'!$B:$B,$D313,'26'!$L:$L)),0,SUMIF('26'!$B:$B,$D313,'26'!$L:$L)))))</f>
        <v/>
      </c>
      <c r="AF313" s="36" t="str">
        <f>IF($D313="","",(IF($C313="","",IF(ISNA(SUMIF('27'!$V:$V,$C313,'27'!$AB:$AB)),0,SUMIF('27'!$V:$V,$C313,'27'!$AB:$AB)))-IF($D313="","",IF(ISNA(SUMIF('27'!$B:$B,$D313,'27'!$L:$L)),0,SUMIF('27'!$B:$B,$D313,'27'!$L:$L)))))</f>
        <v/>
      </c>
      <c r="AG313" s="36" t="str">
        <f>IF($D313="","",(IF($C313="","",IF(ISNA(SUMIF('28'!$V:$V,$C313,'28'!$AB:$AB)),0,SUMIF('28'!$V:$V,$C313,'28'!$AB:$AB)))-IF($D313="","",IF(ISNA(SUMIF('28'!$B:$B,$D313,'28'!$L:$L)),0,SUMIF('28'!$B:$B,$D313,'28'!$L:$L)))))</f>
        <v/>
      </c>
      <c r="AH313" s="36" t="str">
        <f>IF($D313="","",(IF($C313="","",IF(ISNA(SUMIF('29'!$V:$V,$C313,'29'!$AB:$AB)),0,SUMIF('29'!$V:$V,$C313,'29'!$AB:$AB)))-IF($D313="","",IF(ISNA(SUMIF('29'!$B:$B,$D313,'29'!$L:$L)),0,SUMIF('29'!$B:$B,$D313,'29'!$L:$L)))))</f>
        <v/>
      </c>
      <c r="AI313" s="36" t="str">
        <f>IF($D313="","",(IF($C313="","",IF(ISNA(SUMIF('30'!$V:$V,$C313,'30'!$AB:$AB)),0,SUMIF('30'!$V:$V,$C313,'30'!$AB:$AB)))-IF($D313="","",IF(ISNA(SUMIF('30'!$B:$B,$D313,'30'!$L:$L)),0,SUMIF('30'!$B:$B,$D313,'30'!$L:$L)))))</f>
        <v/>
      </c>
      <c r="AJ313" s="36" t="str">
        <f>IF($D313="","",(IF($C313="","",IF(ISNA(SUMIF('31'!$V:$V,$C313,'31'!$AB:$AB)),0,SUMIF('31'!$V:$V,$C313,'31'!$AB:$AB)))-IF($D313="","",IF(ISNA(SUMIF('31'!$B:$B,$D313,'31'!$L:$L)),0,SUMIF('31'!$B:$B,$D313,'31'!$L:$L)))))</f>
        <v/>
      </c>
      <c r="AK313" s="37" t="str">
        <f t="shared" si="16"/>
        <v/>
      </c>
      <c r="AL313" s="33" t="str">
        <f t="shared" si="17"/>
        <v/>
      </c>
    </row>
    <row r="314" spans="1:38" ht="17.399999999999999" hidden="1">
      <c r="A314" s="20">
        <v>96</v>
      </c>
      <c r="C314" s="41" t="str">
        <f>IF(D314="","",VLOOKUP('CUADRO GENERADO'!D314,'BASE DATOS CONDUCTORES'!B:C,2,FALSE))</f>
        <v/>
      </c>
      <c r="D314" s="30" t="str">
        <f>IFERROR(VLOOKUP(A314,'BASE DATOS CONDUCTORES'!$Z$4:$AB$1001,3,FALSE),"")</f>
        <v/>
      </c>
      <c r="E314" s="36" t="str">
        <f>IF(ISNA(VLOOKUP(D314,SALDOS!B:C,2,FALSE)),"",VLOOKUP(D314,SALDOS!B:C,2,FALSE))</f>
        <v/>
      </c>
      <c r="F314" s="36" t="str">
        <f>IF($D314="","",(IF($C314="","",IF(ISNA(SUMIF('1'!$V:$V,$C314,'1'!$AB:$AB)),0,SUMIF('1'!$V:$V,$C314,'1'!$AB:$AB)))-IF($D314="","",IF(ISNA(SUMIF('1'!$B:$B,$D314,'1'!$L:$L)),0,SUMIF('1'!$B:$B,$D314,'1'!$L:$L)))))</f>
        <v/>
      </c>
      <c r="G314" s="36" t="str">
        <f>IF($D314="","",(IF($C314="","",IF(ISNA(SUMIF('2'!$V:$V,$C314,'2'!$AB:$AB)),0,SUMIF('2'!$V:$V,$C314,'2'!$AB:$AB)))-IF($D314="","",IF(ISNA(SUMIF('2'!$B:$B,$D314,'2'!$L:$L)),0,SUMIF('2'!$B:$B,$D314,'2'!$L:$L)))))</f>
        <v/>
      </c>
      <c r="H314" s="36" t="str">
        <f>IF($D314="","",(IF($C314="","",IF(ISNA(SUMIF('3'!$V:$V,$C314,'3'!$AB:$AB)),0,SUMIF('3'!$V:$V,$C314,'3'!$AB:$AB)))-IF($D314="","",IF(ISNA(SUMIF('3'!$B:$B,$D314,'3'!$L:$L)),0,SUMIF('3'!$B:$B,$D314,'3'!$L:$L)))))</f>
        <v/>
      </c>
      <c r="I314" s="36" t="str">
        <f>IF($D314="","",(IF($C314="","",IF(ISNA(SUMIF('4'!$V:$V,$C314,'4'!$AB:$AB)),0,SUMIF('4'!$V:$V,$C314,'4'!$AB:$AB)))-IF($D314="","",IF(ISNA(SUMIF('4'!$B:$B,$D314,'4'!$L:$L)),0,SUMIF('4'!$B:$B,$D314,'4'!$L:$L)))))</f>
        <v/>
      </c>
      <c r="J314" s="36" t="str">
        <f>IF($D314="","",(IF($C314="","",IF(ISNA(SUMIF('5'!$V:$V,$C314,'5'!$AB:$AB)),0,SUMIF('5'!$V:$V,$C314,'5'!$AB:$AB)))-IF($D314="","",IF(ISNA(SUMIF('5'!$B:$B,$D314,'5'!$L:$L)),0,SUMIF('5'!$B:$B,$D314,'5'!$L:$L)))))</f>
        <v/>
      </c>
      <c r="K314" s="36" t="str">
        <f>IF($D314="","",(IF($C314="","",IF(ISNA(SUMIF('6'!$V:$V,$C314,'6'!$AB:$AB)),0,SUMIF('6'!$V:$V,$C314,'6'!$AB:$AB)))-IF($D314="","",IF(ISNA(SUMIF('6'!$B:$B,$D314,'6'!$L:$L)),0,SUMIF('6'!$B:$B,$D314,'6'!$L:$L)))))</f>
        <v/>
      </c>
      <c r="L314" s="36" t="str">
        <f>IF($D314="","",(IF($C314="","",IF(ISNA(SUMIF('7'!$V:$V,$C314,'7'!$AB:$AB)),0,SUMIF('7'!$V:$V,$C314,'7'!$AB:$AB)))-IF($D314="","",IF(ISNA(SUMIF('7'!$B:$B,$D314,'7'!$L:$L)),0,SUMIF('7'!$B:$B,$D314,'7'!$L:$L)))))</f>
        <v/>
      </c>
      <c r="M314" s="36" t="str">
        <f>IF($D314="","",(IF($C314="","",IF(ISNA(SUMIF('8'!$V:$V,$C314,'8'!$AB:$AB)),0,SUMIF('8'!$V:$V,$C314,'8'!$AB:$AB)))-IF($D314="","",IF(ISNA(SUMIF('8'!$B:$B,$D314,'8'!$L:$L)),0,SUMIF('8'!$B:$B,$D314,'8'!$L:$L)))))</f>
        <v/>
      </c>
      <c r="N314" s="36" t="str">
        <f>IF($D314="","",(IF($C314="","",IF(ISNA(SUMIF('9'!$V:$V,$C314,'9'!$AB:$AB)),0,SUMIF('9'!$V:$V,$C314,'9'!$AB:$AB)))-IF($D314="","",IF(ISNA(SUMIF('9'!$B:$B,$D314,'9'!$L:$L)),0,SUMIF('9'!$B:$B,$D314,'9'!$L:$L)))))</f>
        <v/>
      </c>
      <c r="O314" s="36" t="str">
        <f>IF($D314="","",(IF($C314="","",IF(ISNA(SUMIF('10'!$V:$V,$C314,'10'!$AB:$AB)),0,SUMIF('10'!$V:$V,$C314,'10'!$AB:$AB)))-IF($D314="","",IF(ISNA(SUMIF('10'!$B:$B,$D314,'10'!$L:$L)),0,SUMIF('10'!$B:$B,$D314,'10'!$L:$L)))))</f>
        <v/>
      </c>
      <c r="P314" s="36" t="str">
        <f>IF($D314="","",(IF($C314="","",IF(ISNA(SUMIF('11'!$V:$V,$C314,'11'!$AB:$AB)),0,SUMIF('11'!$V:$V,$C314,'11'!$AB:$AB)))-IF($D314="","",IF(ISNA(SUMIF('11'!$B:$B,$D314,'11'!$L:$L)),0,SUMIF('11'!$B:$B,$D314,'11'!$L:$L)))))</f>
        <v/>
      </c>
      <c r="Q314" s="36" t="str">
        <f>IF($D314="","",(IF($C314="","",IF(ISNA(SUMIF('12'!$V:$V,$C314,'12'!$AB:$AB)),0,SUMIF('12'!$V:$V,$C314,'12'!$AB:$AB)))-IF($D314="","",IF(ISNA(SUMIF('12'!$B:$B,$D314,'12'!$L:$L)),0,SUMIF('12'!$B:$B,$D314,'12'!$L:$L)))))</f>
        <v/>
      </c>
      <c r="R314" s="36" t="str">
        <f>IF($D314="","",(IF($C314="","",IF(ISNA(SUMIF('13'!$V:$V,$C314,'13'!$AB:$AB)),0,SUMIF('13'!$V:$V,$C314,'13'!$AB:$AB)))-IF($D314="","",IF(ISNA(SUMIF('13'!$B:$B,$D314,'13'!$L:$L)),0,SUMIF('13'!$B:$B,$D314,'13'!$L:$L)))))</f>
        <v/>
      </c>
      <c r="S314" s="36" t="str">
        <f>IF($D314="","",(IF($C314="","",IF(ISNA(SUMIF('14'!$V:$V,$C314,'14'!$AB:$AB)),0,SUMIF('14'!$V:$V,$C314,'14'!$AB:$AB)))-IF($D314="","",IF(ISNA(SUMIF('14'!$B:$B,$D314,'14'!$L:$L)),0,SUMIF('14'!$B:$B,$D314,'14'!$L:$L)))))</f>
        <v/>
      </c>
      <c r="T314" s="36" t="str">
        <f>IF($D314="","",(IF($C314="","",IF(ISNA(SUMIF('15'!$V:$V,$C314,'15'!$AB:$AB)),0,SUMIF('15'!$V:$V,$C314,'15'!$AB:$AB)))-IF($D314="","",IF(ISNA(SUMIF('15'!$B:$B,$D314,'15'!$L:$L)),0,SUMIF('15'!$B:$B,$D314,'15'!$L:$L)))))</f>
        <v/>
      </c>
      <c r="U314" s="36" t="str">
        <f>IF($D314="","",(IF($C314="","",IF(ISNA(SUMIF('16'!$V:$V,$C314,'16'!$AB:$AB)),0,SUMIF('16'!$V:$V,$C314,'16'!$AB:$AB)))-IF($D314="","",IF(ISNA(SUMIF('16'!$B:$B,$D314,'16'!$L:$L)),0,SUMIF('16'!$B:$B,$D314,'16'!$L:$L)))))</f>
        <v/>
      </c>
      <c r="V314" s="36" t="str">
        <f>IF($D314="","",(IF($C314="","",IF(ISNA(SUMIF('17'!$V:$V,$C314,'17'!$AB:$AB)),0,SUMIF('17'!$V:$V,$C314,'17'!$AB:$AB)))-IF($D314="","",IF(ISNA(SUMIF('17'!$B:$B,$D314,'17'!$L:$L)),0,SUMIF('17'!$B:$B,$D314,'17'!$L:$L)))))</f>
        <v/>
      </c>
      <c r="W314" s="36" t="str">
        <f>IF($D314="","",(IF($C314="","",IF(ISNA(SUMIF('18'!$V:$V,$C314,'18'!$AB:$AB)),0,SUMIF('18'!$V:$V,$C314,'18'!$AB:$AB)))-IF($D314="","",IF(ISNA(SUMIF('18'!$B:$B,$D314,'18'!$L:$L)),0,SUMIF('18'!$B:$B,$D314,'18'!$L:$L)))))</f>
        <v/>
      </c>
      <c r="X314" s="36" t="str">
        <f>IF($D314="","",(IF($C314="","",IF(ISNA(SUMIF('19'!$V:$V,$C314,'19'!$AB:$AB)),0,SUMIF('19'!$V:$V,$C314,'19'!$AB:$AB)))-IF($D314="","",IF(ISNA(SUMIF('19'!$B:$B,$D314,'19'!$L:$L)),0,SUMIF('19'!$B:$B,$D314,'19'!$L:$L)))))</f>
        <v/>
      </c>
      <c r="Y314" s="36" t="str">
        <f>IF($D314="","",(IF($C314="","",IF(ISNA(SUMIF('20'!$V:$V,$C314,'20'!$AB:$AB)),0,SUMIF('20'!$V:$V,$C314,'20'!$AB:$AB)))-IF($D314="","",IF(ISNA(SUMIF('20'!$B:$B,$D314,'20'!$L:$L)),0,SUMIF('20'!$B:$B,$D314,'20'!$L:$L)))))</f>
        <v/>
      </c>
      <c r="Z314" s="36" t="str">
        <f>IF($D314="","",(IF($C314="","",IF(ISNA(SUMIF('21'!$V:$V,$C314,'21'!$AB:$AB)),0,SUMIF('21'!$V:$V,$C314,'21'!$AB:$AB)))-IF($D314="","",IF(ISNA(SUMIF('21'!$B:$B,$D314,'21'!$L:$L)),0,SUMIF('21'!$B:$B,$D314,'21'!$L:$L)))))</f>
        <v/>
      </c>
      <c r="AA314" s="36" t="str">
        <f>IF($D314="","",(IF($C314="","",IF(ISNA(SUMIF('22'!$V:$V,$C314,'22'!$AB:$AB)),0,SUMIF('22'!$V:$V,$C314,'22'!$AB:$AB)))-IF($D314="","",IF(ISNA(SUMIF('22'!$B:$B,$D314,'22'!$L:$L)),0,SUMIF('22'!$B:$B,$D314,'22'!$L:$L)))))</f>
        <v/>
      </c>
      <c r="AB314" s="36" t="str">
        <f>IF($D314="","",(IF($C314="","",IF(ISNA(SUMIF('23'!$V:$V,$C314,'23'!$AB:$AB)),0,SUMIF('23'!$V:$V,$C314,'23'!$AB:$AB)))-IF($D314="","",IF(ISNA(SUMIF('23'!$B:$B,$D314,'23'!$L:$L)),0,SUMIF('23'!$B:$B,$D314,'23'!$L:$L)))))</f>
        <v/>
      </c>
      <c r="AC314" s="36" t="str">
        <f>IF($D314="","",(IF($C314="","",IF(ISNA(SUMIF('24'!$V:$V,$C314,'24'!$AB:$AB)),0,SUMIF('24'!$V:$V,$C314,'24'!$AB:$AB)))-IF($D314="","",IF(ISNA(SUMIF('24'!$B:$B,$D314,'24'!$L:$L)),0,SUMIF('24'!$B:$B,$D314,'24'!$L:$L)))))</f>
        <v/>
      </c>
      <c r="AD314" s="36" t="str">
        <f>IF($D314="","",(IF($C314="","",IF(ISNA(SUMIF('25'!$V:$V,$C314,'25'!$AB:$AB)),0,SUMIF('25'!$V:$V,$C314,'25'!$AB:$AB)))-IF($D314="","",IF(ISNA(SUMIF('25'!$B:$B,$D314,'25'!$L:$L)),0,SUMIF('25'!$B:$B,$D314,'25'!$L:$L)))))</f>
        <v/>
      </c>
      <c r="AE314" s="36" t="str">
        <f>IF($D314="","",(IF($C314="","",IF(ISNA(SUMIF('26'!$V:$V,$C314,'26'!$AB:$AB)),0,SUMIF('26'!$V:$V,$C314,'26'!$AB:$AB)))-IF($D314="","",IF(ISNA(SUMIF('26'!$B:$B,$D314,'26'!$L:$L)),0,SUMIF('26'!$B:$B,$D314,'26'!$L:$L)))))</f>
        <v/>
      </c>
      <c r="AF314" s="36" t="str">
        <f>IF($D314="","",(IF($C314="","",IF(ISNA(SUMIF('27'!$V:$V,$C314,'27'!$AB:$AB)),0,SUMIF('27'!$V:$V,$C314,'27'!$AB:$AB)))-IF($D314="","",IF(ISNA(SUMIF('27'!$B:$B,$D314,'27'!$L:$L)),0,SUMIF('27'!$B:$B,$D314,'27'!$L:$L)))))</f>
        <v/>
      </c>
      <c r="AG314" s="36" t="str">
        <f>IF($D314="","",(IF($C314="","",IF(ISNA(SUMIF('28'!$V:$V,$C314,'28'!$AB:$AB)),0,SUMIF('28'!$V:$V,$C314,'28'!$AB:$AB)))-IF($D314="","",IF(ISNA(SUMIF('28'!$B:$B,$D314,'28'!$L:$L)),0,SUMIF('28'!$B:$B,$D314,'28'!$L:$L)))))</f>
        <v/>
      </c>
      <c r="AH314" s="36" t="str">
        <f>IF($D314="","",(IF($C314="","",IF(ISNA(SUMIF('29'!$V:$V,$C314,'29'!$AB:$AB)),0,SUMIF('29'!$V:$V,$C314,'29'!$AB:$AB)))-IF($D314="","",IF(ISNA(SUMIF('29'!$B:$B,$D314,'29'!$L:$L)),0,SUMIF('29'!$B:$B,$D314,'29'!$L:$L)))))</f>
        <v/>
      </c>
      <c r="AI314" s="36" t="str">
        <f>IF($D314="","",(IF($C314="","",IF(ISNA(SUMIF('30'!$V:$V,$C314,'30'!$AB:$AB)),0,SUMIF('30'!$V:$V,$C314,'30'!$AB:$AB)))-IF($D314="","",IF(ISNA(SUMIF('30'!$B:$B,$D314,'30'!$L:$L)),0,SUMIF('30'!$B:$B,$D314,'30'!$L:$L)))))</f>
        <v/>
      </c>
      <c r="AJ314" s="36" t="str">
        <f>IF($D314="","",(IF($C314="","",IF(ISNA(SUMIF('31'!$V:$V,$C314,'31'!$AB:$AB)),0,SUMIF('31'!$V:$V,$C314,'31'!$AB:$AB)))-IF($D314="","",IF(ISNA(SUMIF('31'!$B:$B,$D314,'31'!$L:$L)),0,SUMIF('31'!$B:$B,$D314,'31'!$L:$L)))))</f>
        <v/>
      </c>
      <c r="AK314" s="37" t="str">
        <f t="shared" si="16"/>
        <v/>
      </c>
      <c r="AL314" s="33" t="str">
        <f t="shared" si="17"/>
        <v/>
      </c>
    </row>
    <row r="315" spans="1:38" ht="17.399999999999999" hidden="1">
      <c r="A315" s="20">
        <v>97</v>
      </c>
      <c r="C315" s="41" t="str">
        <f>IF(D315="","",VLOOKUP('CUADRO GENERADO'!D315,'BASE DATOS CONDUCTORES'!B:C,2,FALSE))</f>
        <v/>
      </c>
      <c r="D315" s="30" t="str">
        <f>IFERROR(VLOOKUP(A315,'BASE DATOS CONDUCTORES'!$Z$4:$AB$1001,3,FALSE),"")</f>
        <v/>
      </c>
      <c r="E315" s="36" t="str">
        <f>IF(ISNA(VLOOKUP(D315,SALDOS!B:C,2,FALSE)),"",VLOOKUP(D315,SALDOS!B:C,2,FALSE))</f>
        <v/>
      </c>
      <c r="F315" s="36" t="str">
        <f>IF($D315="","",(IF($C315="","",IF(ISNA(SUMIF('1'!$V:$V,$C315,'1'!$AB:$AB)),0,SUMIF('1'!$V:$V,$C315,'1'!$AB:$AB)))-IF($D315="","",IF(ISNA(SUMIF('1'!$B:$B,$D315,'1'!$L:$L)),0,SUMIF('1'!$B:$B,$D315,'1'!$L:$L)))))</f>
        <v/>
      </c>
      <c r="G315" s="36" t="str">
        <f>IF($D315="","",(IF($C315="","",IF(ISNA(SUMIF('2'!$V:$V,$C315,'2'!$AB:$AB)),0,SUMIF('2'!$V:$V,$C315,'2'!$AB:$AB)))-IF($D315="","",IF(ISNA(SUMIF('2'!$B:$B,$D315,'2'!$L:$L)),0,SUMIF('2'!$B:$B,$D315,'2'!$L:$L)))))</f>
        <v/>
      </c>
      <c r="H315" s="36" t="str">
        <f>IF($D315="","",(IF($C315="","",IF(ISNA(SUMIF('3'!$V:$V,$C315,'3'!$AB:$AB)),0,SUMIF('3'!$V:$V,$C315,'3'!$AB:$AB)))-IF($D315="","",IF(ISNA(SUMIF('3'!$B:$B,$D315,'3'!$L:$L)),0,SUMIF('3'!$B:$B,$D315,'3'!$L:$L)))))</f>
        <v/>
      </c>
      <c r="I315" s="36" t="str">
        <f>IF($D315="","",(IF($C315="","",IF(ISNA(SUMIF('4'!$V:$V,$C315,'4'!$AB:$AB)),0,SUMIF('4'!$V:$V,$C315,'4'!$AB:$AB)))-IF($D315="","",IF(ISNA(SUMIF('4'!$B:$B,$D315,'4'!$L:$L)),0,SUMIF('4'!$B:$B,$D315,'4'!$L:$L)))))</f>
        <v/>
      </c>
      <c r="J315" s="36" t="str">
        <f>IF($D315="","",(IF($C315="","",IF(ISNA(SUMIF('5'!$V:$V,$C315,'5'!$AB:$AB)),0,SUMIF('5'!$V:$V,$C315,'5'!$AB:$AB)))-IF($D315="","",IF(ISNA(SUMIF('5'!$B:$B,$D315,'5'!$L:$L)),0,SUMIF('5'!$B:$B,$D315,'5'!$L:$L)))))</f>
        <v/>
      </c>
      <c r="K315" s="36" t="str">
        <f>IF($D315="","",(IF($C315="","",IF(ISNA(SUMIF('6'!$V:$V,$C315,'6'!$AB:$AB)),0,SUMIF('6'!$V:$V,$C315,'6'!$AB:$AB)))-IF($D315="","",IF(ISNA(SUMIF('6'!$B:$B,$D315,'6'!$L:$L)),0,SUMIF('6'!$B:$B,$D315,'6'!$L:$L)))))</f>
        <v/>
      </c>
      <c r="L315" s="36" t="str">
        <f>IF($D315="","",(IF($C315="","",IF(ISNA(SUMIF('7'!$V:$V,$C315,'7'!$AB:$AB)),0,SUMIF('7'!$V:$V,$C315,'7'!$AB:$AB)))-IF($D315="","",IF(ISNA(SUMIF('7'!$B:$B,$D315,'7'!$L:$L)),0,SUMIF('7'!$B:$B,$D315,'7'!$L:$L)))))</f>
        <v/>
      </c>
      <c r="M315" s="36" t="str">
        <f>IF($D315="","",(IF($C315="","",IF(ISNA(SUMIF('8'!$V:$V,$C315,'8'!$AB:$AB)),0,SUMIF('8'!$V:$V,$C315,'8'!$AB:$AB)))-IF($D315="","",IF(ISNA(SUMIF('8'!$B:$B,$D315,'8'!$L:$L)),0,SUMIF('8'!$B:$B,$D315,'8'!$L:$L)))))</f>
        <v/>
      </c>
      <c r="N315" s="36" t="str">
        <f>IF($D315="","",(IF($C315="","",IF(ISNA(SUMIF('9'!$V:$V,$C315,'9'!$AB:$AB)),0,SUMIF('9'!$V:$V,$C315,'9'!$AB:$AB)))-IF($D315="","",IF(ISNA(SUMIF('9'!$B:$B,$D315,'9'!$L:$L)),0,SUMIF('9'!$B:$B,$D315,'9'!$L:$L)))))</f>
        <v/>
      </c>
      <c r="O315" s="36" t="str">
        <f>IF($D315="","",(IF($C315="","",IF(ISNA(SUMIF('10'!$V:$V,$C315,'10'!$AB:$AB)),0,SUMIF('10'!$V:$V,$C315,'10'!$AB:$AB)))-IF($D315="","",IF(ISNA(SUMIF('10'!$B:$B,$D315,'10'!$L:$L)),0,SUMIF('10'!$B:$B,$D315,'10'!$L:$L)))))</f>
        <v/>
      </c>
      <c r="P315" s="36" t="str">
        <f>IF($D315="","",(IF($C315="","",IF(ISNA(SUMIF('11'!$V:$V,$C315,'11'!$AB:$AB)),0,SUMIF('11'!$V:$V,$C315,'11'!$AB:$AB)))-IF($D315="","",IF(ISNA(SUMIF('11'!$B:$B,$D315,'11'!$L:$L)),0,SUMIF('11'!$B:$B,$D315,'11'!$L:$L)))))</f>
        <v/>
      </c>
      <c r="Q315" s="36" t="str">
        <f>IF($D315="","",(IF($C315="","",IF(ISNA(SUMIF('12'!$V:$V,$C315,'12'!$AB:$AB)),0,SUMIF('12'!$V:$V,$C315,'12'!$AB:$AB)))-IF($D315="","",IF(ISNA(SUMIF('12'!$B:$B,$D315,'12'!$L:$L)),0,SUMIF('12'!$B:$B,$D315,'12'!$L:$L)))))</f>
        <v/>
      </c>
      <c r="R315" s="36" t="str">
        <f>IF($D315="","",(IF($C315="","",IF(ISNA(SUMIF('13'!$V:$V,$C315,'13'!$AB:$AB)),0,SUMIF('13'!$V:$V,$C315,'13'!$AB:$AB)))-IF($D315="","",IF(ISNA(SUMIF('13'!$B:$B,$D315,'13'!$L:$L)),0,SUMIF('13'!$B:$B,$D315,'13'!$L:$L)))))</f>
        <v/>
      </c>
      <c r="S315" s="36" t="str">
        <f>IF($D315="","",(IF($C315="","",IF(ISNA(SUMIF('14'!$V:$V,$C315,'14'!$AB:$AB)),0,SUMIF('14'!$V:$V,$C315,'14'!$AB:$AB)))-IF($D315="","",IF(ISNA(SUMIF('14'!$B:$B,$D315,'14'!$L:$L)),0,SUMIF('14'!$B:$B,$D315,'14'!$L:$L)))))</f>
        <v/>
      </c>
      <c r="T315" s="36" t="str">
        <f>IF($D315="","",(IF($C315="","",IF(ISNA(SUMIF('15'!$V:$V,$C315,'15'!$AB:$AB)),0,SUMIF('15'!$V:$V,$C315,'15'!$AB:$AB)))-IF($D315="","",IF(ISNA(SUMIF('15'!$B:$B,$D315,'15'!$L:$L)),0,SUMIF('15'!$B:$B,$D315,'15'!$L:$L)))))</f>
        <v/>
      </c>
      <c r="U315" s="36" t="str">
        <f>IF($D315="","",(IF($C315="","",IF(ISNA(SUMIF('16'!$V:$V,$C315,'16'!$AB:$AB)),0,SUMIF('16'!$V:$V,$C315,'16'!$AB:$AB)))-IF($D315="","",IF(ISNA(SUMIF('16'!$B:$B,$D315,'16'!$L:$L)),0,SUMIF('16'!$B:$B,$D315,'16'!$L:$L)))))</f>
        <v/>
      </c>
      <c r="V315" s="36" t="str">
        <f>IF($D315="","",(IF($C315="","",IF(ISNA(SUMIF('17'!$V:$V,$C315,'17'!$AB:$AB)),0,SUMIF('17'!$V:$V,$C315,'17'!$AB:$AB)))-IF($D315="","",IF(ISNA(SUMIF('17'!$B:$B,$D315,'17'!$L:$L)),0,SUMIF('17'!$B:$B,$D315,'17'!$L:$L)))))</f>
        <v/>
      </c>
      <c r="W315" s="36" t="str">
        <f>IF($D315="","",(IF($C315="","",IF(ISNA(SUMIF('18'!$V:$V,$C315,'18'!$AB:$AB)),0,SUMIF('18'!$V:$V,$C315,'18'!$AB:$AB)))-IF($D315="","",IF(ISNA(SUMIF('18'!$B:$B,$D315,'18'!$L:$L)),0,SUMIF('18'!$B:$B,$D315,'18'!$L:$L)))))</f>
        <v/>
      </c>
      <c r="X315" s="36" t="str">
        <f>IF($D315="","",(IF($C315="","",IF(ISNA(SUMIF('19'!$V:$V,$C315,'19'!$AB:$AB)),0,SUMIF('19'!$V:$V,$C315,'19'!$AB:$AB)))-IF($D315="","",IF(ISNA(SUMIF('19'!$B:$B,$D315,'19'!$L:$L)),0,SUMIF('19'!$B:$B,$D315,'19'!$L:$L)))))</f>
        <v/>
      </c>
      <c r="Y315" s="36" t="str">
        <f>IF($D315="","",(IF($C315="","",IF(ISNA(SUMIF('20'!$V:$V,$C315,'20'!$AB:$AB)),0,SUMIF('20'!$V:$V,$C315,'20'!$AB:$AB)))-IF($D315="","",IF(ISNA(SUMIF('20'!$B:$B,$D315,'20'!$L:$L)),0,SUMIF('20'!$B:$B,$D315,'20'!$L:$L)))))</f>
        <v/>
      </c>
      <c r="Z315" s="36" t="str">
        <f>IF($D315="","",(IF($C315="","",IF(ISNA(SUMIF('21'!$V:$V,$C315,'21'!$AB:$AB)),0,SUMIF('21'!$V:$V,$C315,'21'!$AB:$AB)))-IF($D315="","",IF(ISNA(SUMIF('21'!$B:$B,$D315,'21'!$L:$L)),0,SUMIF('21'!$B:$B,$D315,'21'!$L:$L)))))</f>
        <v/>
      </c>
      <c r="AA315" s="36" t="str">
        <f>IF($D315="","",(IF($C315="","",IF(ISNA(SUMIF('22'!$V:$V,$C315,'22'!$AB:$AB)),0,SUMIF('22'!$V:$V,$C315,'22'!$AB:$AB)))-IF($D315="","",IF(ISNA(SUMIF('22'!$B:$B,$D315,'22'!$L:$L)),0,SUMIF('22'!$B:$B,$D315,'22'!$L:$L)))))</f>
        <v/>
      </c>
      <c r="AB315" s="36" t="str">
        <f>IF($D315="","",(IF($C315="","",IF(ISNA(SUMIF('23'!$V:$V,$C315,'23'!$AB:$AB)),0,SUMIF('23'!$V:$V,$C315,'23'!$AB:$AB)))-IF($D315="","",IF(ISNA(SUMIF('23'!$B:$B,$D315,'23'!$L:$L)),0,SUMIF('23'!$B:$B,$D315,'23'!$L:$L)))))</f>
        <v/>
      </c>
      <c r="AC315" s="36" t="str">
        <f>IF($D315="","",(IF($C315="","",IF(ISNA(SUMIF('24'!$V:$V,$C315,'24'!$AB:$AB)),0,SUMIF('24'!$V:$V,$C315,'24'!$AB:$AB)))-IF($D315="","",IF(ISNA(SUMIF('24'!$B:$B,$D315,'24'!$L:$L)),0,SUMIF('24'!$B:$B,$D315,'24'!$L:$L)))))</f>
        <v/>
      </c>
      <c r="AD315" s="36" t="str">
        <f>IF($D315="","",(IF($C315="","",IF(ISNA(SUMIF('25'!$V:$V,$C315,'25'!$AB:$AB)),0,SUMIF('25'!$V:$V,$C315,'25'!$AB:$AB)))-IF($D315="","",IF(ISNA(SUMIF('25'!$B:$B,$D315,'25'!$L:$L)),0,SUMIF('25'!$B:$B,$D315,'25'!$L:$L)))))</f>
        <v/>
      </c>
      <c r="AE315" s="36" t="str">
        <f>IF($D315="","",(IF($C315="","",IF(ISNA(SUMIF('26'!$V:$V,$C315,'26'!$AB:$AB)),0,SUMIF('26'!$V:$V,$C315,'26'!$AB:$AB)))-IF($D315="","",IF(ISNA(SUMIF('26'!$B:$B,$D315,'26'!$L:$L)),0,SUMIF('26'!$B:$B,$D315,'26'!$L:$L)))))</f>
        <v/>
      </c>
      <c r="AF315" s="36" t="str">
        <f>IF($D315="","",(IF($C315="","",IF(ISNA(SUMIF('27'!$V:$V,$C315,'27'!$AB:$AB)),0,SUMIF('27'!$V:$V,$C315,'27'!$AB:$AB)))-IF($D315="","",IF(ISNA(SUMIF('27'!$B:$B,$D315,'27'!$L:$L)),0,SUMIF('27'!$B:$B,$D315,'27'!$L:$L)))))</f>
        <v/>
      </c>
      <c r="AG315" s="36" t="str">
        <f>IF($D315="","",(IF($C315="","",IF(ISNA(SUMIF('28'!$V:$V,$C315,'28'!$AB:$AB)),0,SUMIF('28'!$V:$V,$C315,'28'!$AB:$AB)))-IF($D315="","",IF(ISNA(SUMIF('28'!$B:$B,$D315,'28'!$L:$L)),0,SUMIF('28'!$B:$B,$D315,'28'!$L:$L)))))</f>
        <v/>
      </c>
      <c r="AH315" s="36" t="str">
        <f>IF($D315="","",(IF($C315="","",IF(ISNA(SUMIF('29'!$V:$V,$C315,'29'!$AB:$AB)),0,SUMIF('29'!$V:$V,$C315,'29'!$AB:$AB)))-IF($D315="","",IF(ISNA(SUMIF('29'!$B:$B,$D315,'29'!$L:$L)),0,SUMIF('29'!$B:$B,$D315,'29'!$L:$L)))))</f>
        <v/>
      </c>
      <c r="AI315" s="36" t="str">
        <f>IF($D315="","",(IF($C315="","",IF(ISNA(SUMIF('30'!$V:$V,$C315,'30'!$AB:$AB)),0,SUMIF('30'!$V:$V,$C315,'30'!$AB:$AB)))-IF($D315="","",IF(ISNA(SUMIF('30'!$B:$B,$D315,'30'!$L:$L)),0,SUMIF('30'!$B:$B,$D315,'30'!$L:$L)))))</f>
        <v/>
      </c>
      <c r="AJ315" s="36" t="str">
        <f>IF($D315="","",(IF($C315="","",IF(ISNA(SUMIF('31'!$V:$V,$C315,'31'!$AB:$AB)),0,SUMIF('31'!$V:$V,$C315,'31'!$AB:$AB)))-IF($D315="","",IF(ISNA(SUMIF('31'!$B:$B,$D315,'31'!$L:$L)),0,SUMIF('31'!$B:$B,$D315,'31'!$L:$L)))))</f>
        <v/>
      </c>
      <c r="AK315" s="37" t="str">
        <f t="shared" si="16"/>
        <v/>
      </c>
      <c r="AL315" s="33" t="str">
        <f t="shared" si="17"/>
        <v/>
      </c>
    </row>
    <row r="316" spans="1:38" ht="17.399999999999999" hidden="1">
      <c r="A316" s="20">
        <v>98</v>
      </c>
      <c r="C316" s="41" t="str">
        <f>IF(D316="","",VLOOKUP('CUADRO GENERADO'!D316,'BASE DATOS CONDUCTORES'!B:C,2,FALSE))</f>
        <v/>
      </c>
      <c r="D316" s="30" t="str">
        <f>IFERROR(VLOOKUP(A316,'BASE DATOS CONDUCTORES'!$Z$4:$AB$1001,3,FALSE),"")</f>
        <v/>
      </c>
      <c r="E316" s="36" t="str">
        <f>IF(ISNA(VLOOKUP(D316,SALDOS!B:C,2,FALSE)),"",VLOOKUP(D316,SALDOS!B:C,2,FALSE))</f>
        <v/>
      </c>
      <c r="F316" s="36" t="str">
        <f>IF($D316="","",(IF($C316="","",IF(ISNA(SUMIF('1'!$V:$V,$C316,'1'!$AB:$AB)),0,SUMIF('1'!$V:$V,$C316,'1'!$AB:$AB)))-IF($D316="","",IF(ISNA(SUMIF('1'!$B:$B,$D316,'1'!$L:$L)),0,SUMIF('1'!$B:$B,$D316,'1'!$L:$L)))))</f>
        <v/>
      </c>
      <c r="G316" s="36" t="str">
        <f>IF($D316="","",(IF($C316="","",IF(ISNA(SUMIF('2'!$V:$V,$C316,'2'!$AB:$AB)),0,SUMIF('2'!$V:$V,$C316,'2'!$AB:$AB)))-IF($D316="","",IF(ISNA(SUMIF('2'!$B:$B,$D316,'2'!$L:$L)),0,SUMIF('2'!$B:$B,$D316,'2'!$L:$L)))))</f>
        <v/>
      </c>
      <c r="H316" s="36" t="str">
        <f>IF($D316="","",(IF($C316="","",IF(ISNA(SUMIF('3'!$V:$V,$C316,'3'!$AB:$AB)),0,SUMIF('3'!$V:$V,$C316,'3'!$AB:$AB)))-IF($D316="","",IF(ISNA(SUMIF('3'!$B:$B,$D316,'3'!$L:$L)),0,SUMIF('3'!$B:$B,$D316,'3'!$L:$L)))))</f>
        <v/>
      </c>
      <c r="I316" s="36" t="str">
        <f>IF($D316="","",(IF($C316="","",IF(ISNA(SUMIF('4'!$V:$V,$C316,'4'!$AB:$AB)),0,SUMIF('4'!$V:$V,$C316,'4'!$AB:$AB)))-IF($D316="","",IF(ISNA(SUMIF('4'!$B:$B,$D316,'4'!$L:$L)),0,SUMIF('4'!$B:$B,$D316,'4'!$L:$L)))))</f>
        <v/>
      </c>
      <c r="J316" s="36" t="str">
        <f>IF($D316="","",(IF($C316="","",IF(ISNA(SUMIF('5'!$V:$V,$C316,'5'!$AB:$AB)),0,SUMIF('5'!$V:$V,$C316,'5'!$AB:$AB)))-IF($D316="","",IF(ISNA(SUMIF('5'!$B:$B,$D316,'5'!$L:$L)),0,SUMIF('5'!$B:$B,$D316,'5'!$L:$L)))))</f>
        <v/>
      </c>
      <c r="K316" s="36" t="str">
        <f>IF($D316="","",(IF($C316="","",IF(ISNA(SUMIF('6'!$V:$V,$C316,'6'!$AB:$AB)),0,SUMIF('6'!$V:$V,$C316,'6'!$AB:$AB)))-IF($D316="","",IF(ISNA(SUMIF('6'!$B:$B,$D316,'6'!$L:$L)),0,SUMIF('6'!$B:$B,$D316,'6'!$L:$L)))))</f>
        <v/>
      </c>
      <c r="L316" s="36" t="str">
        <f>IF($D316="","",(IF($C316="","",IF(ISNA(SUMIF('7'!$V:$V,$C316,'7'!$AB:$AB)),0,SUMIF('7'!$V:$V,$C316,'7'!$AB:$AB)))-IF($D316="","",IF(ISNA(SUMIF('7'!$B:$B,$D316,'7'!$L:$L)),0,SUMIF('7'!$B:$B,$D316,'7'!$L:$L)))))</f>
        <v/>
      </c>
      <c r="M316" s="36" t="str">
        <f>IF($D316="","",(IF($C316="","",IF(ISNA(SUMIF('8'!$V:$V,$C316,'8'!$AB:$AB)),0,SUMIF('8'!$V:$V,$C316,'8'!$AB:$AB)))-IF($D316="","",IF(ISNA(SUMIF('8'!$B:$B,$D316,'8'!$L:$L)),0,SUMIF('8'!$B:$B,$D316,'8'!$L:$L)))))</f>
        <v/>
      </c>
      <c r="N316" s="36" t="str">
        <f>IF($D316="","",(IF($C316="","",IF(ISNA(SUMIF('9'!$V:$V,$C316,'9'!$AB:$AB)),0,SUMIF('9'!$V:$V,$C316,'9'!$AB:$AB)))-IF($D316="","",IF(ISNA(SUMIF('9'!$B:$B,$D316,'9'!$L:$L)),0,SUMIF('9'!$B:$B,$D316,'9'!$L:$L)))))</f>
        <v/>
      </c>
      <c r="O316" s="36" t="str">
        <f>IF($D316="","",(IF($C316="","",IF(ISNA(SUMIF('10'!$V:$V,$C316,'10'!$AB:$AB)),0,SUMIF('10'!$V:$V,$C316,'10'!$AB:$AB)))-IF($D316="","",IF(ISNA(SUMIF('10'!$B:$B,$D316,'10'!$L:$L)),0,SUMIF('10'!$B:$B,$D316,'10'!$L:$L)))))</f>
        <v/>
      </c>
      <c r="P316" s="36" t="str">
        <f>IF($D316="","",(IF($C316="","",IF(ISNA(SUMIF('11'!$V:$V,$C316,'11'!$AB:$AB)),0,SUMIF('11'!$V:$V,$C316,'11'!$AB:$AB)))-IF($D316="","",IF(ISNA(SUMIF('11'!$B:$B,$D316,'11'!$L:$L)),0,SUMIF('11'!$B:$B,$D316,'11'!$L:$L)))))</f>
        <v/>
      </c>
      <c r="Q316" s="36" t="str">
        <f>IF($D316="","",(IF($C316="","",IF(ISNA(SUMIF('12'!$V:$V,$C316,'12'!$AB:$AB)),0,SUMIF('12'!$V:$V,$C316,'12'!$AB:$AB)))-IF($D316="","",IF(ISNA(SUMIF('12'!$B:$B,$D316,'12'!$L:$L)),0,SUMIF('12'!$B:$B,$D316,'12'!$L:$L)))))</f>
        <v/>
      </c>
      <c r="R316" s="36" t="str">
        <f>IF($D316="","",(IF($C316="","",IF(ISNA(SUMIF('13'!$V:$V,$C316,'13'!$AB:$AB)),0,SUMIF('13'!$V:$V,$C316,'13'!$AB:$AB)))-IF($D316="","",IF(ISNA(SUMIF('13'!$B:$B,$D316,'13'!$L:$L)),0,SUMIF('13'!$B:$B,$D316,'13'!$L:$L)))))</f>
        <v/>
      </c>
      <c r="S316" s="36" t="str">
        <f>IF($D316="","",(IF($C316="","",IF(ISNA(SUMIF('14'!$V:$V,$C316,'14'!$AB:$AB)),0,SUMIF('14'!$V:$V,$C316,'14'!$AB:$AB)))-IF($D316="","",IF(ISNA(SUMIF('14'!$B:$B,$D316,'14'!$L:$L)),0,SUMIF('14'!$B:$B,$D316,'14'!$L:$L)))))</f>
        <v/>
      </c>
      <c r="T316" s="36" t="str">
        <f>IF($D316="","",(IF($C316="","",IF(ISNA(SUMIF('15'!$V:$V,$C316,'15'!$AB:$AB)),0,SUMIF('15'!$V:$V,$C316,'15'!$AB:$AB)))-IF($D316="","",IF(ISNA(SUMIF('15'!$B:$B,$D316,'15'!$L:$L)),0,SUMIF('15'!$B:$B,$D316,'15'!$L:$L)))))</f>
        <v/>
      </c>
      <c r="U316" s="36" t="str">
        <f>IF($D316="","",(IF($C316="","",IF(ISNA(SUMIF('16'!$V:$V,$C316,'16'!$AB:$AB)),0,SUMIF('16'!$V:$V,$C316,'16'!$AB:$AB)))-IF($D316="","",IF(ISNA(SUMIF('16'!$B:$B,$D316,'16'!$L:$L)),0,SUMIF('16'!$B:$B,$D316,'16'!$L:$L)))))</f>
        <v/>
      </c>
      <c r="V316" s="36" t="str">
        <f>IF($D316="","",(IF($C316="","",IF(ISNA(SUMIF('17'!$V:$V,$C316,'17'!$AB:$AB)),0,SUMIF('17'!$V:$V,$C316,'17'!$AB:$AB)))-IF($D316="","",IF(ISNA(SUMIF('17'!$B:$B,$D316,'17'!$L:$L)),0,SUMIF('17'!$B:$B,$D316,'17'!$L:$L)))))</f>
        <v/>
      </c>
      <c r="W316" s="36" t="str">
        <f>IF($D316="","",(IF($C316="","",IF(ISNA(SUMIF('18'!$V:$V,$C316,'18'!$AB:$AB)),0,SUMIF('18'!$V:$V,$C316,'18'!$AB:$AB)))-IF($D316="","",IF(ISNA(SUMIF('18'!$B:$B,$D316,'18'!$L:$L)),0,SUMIF('18'!$B:$B,$D316,'18'!$L:$L)))))</f>
        <v/>
      </c>
      <c r="X316" s="36" t="str">
        <f>IF($D316="","",(IF($C316="","",IF(ISNA(SUMIF('19'!$V:$V,$C316,'19'!$AB:$AB)),0,SUMIF('19'!$V:$V,$C316,'19'!$AB:$AB)))-IF($D316="","",IF(ISNA(SUMIF('19'!$B:$B,$D316,'19'!$L:$L)),0,SUMIF('19'!$B:$B,$D316,'19'!$L:$L)))))</f>
        <v/>
      </c>
      <c r="Y316" s="36" t="str">
        <f>IF($D316="","",(IF($C316="","",IF(ISNA(SUMIF('20'!$V:$V,$C316,'20'!$AB:$AB)),0,SUMIF('20'!$V:$V,$C316,'20'!$AB:$AB)))-IF($D316="","",IF(ISNA(SUMIF('20'!$B:$B,$D316,'20'!$L:$L)),0,SUMIF('20'!$B:$B,$D316,'20'!$L:$L)))))</f>
        <v/>
      </c>
      <c r="Z316" s="36" t="str">
        <f>IF($D316="","",(IF($C316="","",IF(ISNA(SUMIF('21'!$V:$V,$C316,'21'!$AB:$AB)),0,SUMIF('21'!$V:$V,$C316,'21'!$AB:$AB)))-IF($D316="","",IF(ISNA(SUMIF('21'!$B:$B,$D316,'21'!$L:$L)),0,SUMIF('21'!$B:$B,$D316,'21'!$L:$L)))))</f>
        <v/>
      </c>
      <c r="AA316" s="36" t="str">
        <f>IF($D316="","",(IF($C316="","",IF(ISNA(SUMIF('22'!$V:$V,$C316,'22'!$AB:$AB)),0,SUMIF('22'!$V:$V,$C316,'22'!$AB:$AB)))-IF($D316="","",IF(ISNA(SUMIF('22'!$B:$B,$D316,'22'!$L:$L)),0,SUMIF('22'!$B:$B,$D316,'22'!$L:$L)))))</f>
        <v/>
      </c>
      <c r="AB316" s="36" t="str">
        <f>IF($D316="","",(IF($C316="","",IF(ISNA(SUMIF('23'!$V:$V,$C316,'23'!$AB:$AB)),0,SUMIF('23'!$V:$V,$C316,'23'!$AB:$AB)))-IF($D316="","",IF(ISNA(SUMIF('23'!$B:$B,$D316,'23'!$L:$L)),0,SUMIF('23'!$B:$B,$D316,'23'!$L:$L)))))</f>
        <v/>
      </c>
      <c r="AC316" s="36" t="str">
        <f>IF($D316="","",(IF($C316="","",IF(ISNA(SUMIF('24'!$V:$V,$C316,'24'!$AB:$AB)),0,SUMIF('24'!$V:$V,$C316,'24'!$AB:$AB)))-IF($D316="","",IF(ISNA(SUMIF('24'!$B:$B,$D316,'24'!$L:$L)),0,SUMIF('24'!$B:$B,$D316,'24'!$L:$L)))))</f>
        <v/>
      </c>
      <c r="AD316" s="36" t="str">
        <f>IF($D316="","",(IF($C316="","",IF(ISNA(SUMIF('25'!$V:$V,$C316,'25'!$AB:$AB)),0,SUMIF('25'!$V:$V,$C316,'25'!$AB:$AB)))-IF($D316="","",IF(ISNA(SUMIF('25'!$B:$B,$D316,'25'!$L:$L)),0,SUMIF('25'!$B:$B,$D316,'25'!$L:$L)))))</f>
        <v/>
      </c>
      <c r="AE316" s="36" t="str">
        <f>IF($D316="","",(IF($C316="","",IF(ISNA(SUMIF('26'!$V:$V,$C316,'26'!$AB:$AB)),0,SUMIF('26'!$V:$V,$C316,'26'!$AB:$AB)))-IF($D316="","",IF(ISNA(SUMIF('26'!$B:$B,$D316,'26'!$L:$L)),0,SUMIF('26'!$B:$B,$D316,'26'!$L:$L)))))</f>
        <v/>
      </c>
      <c r="AF316" s="36" t="str">
        <f>IF($D316="","",(IF($C316="","",IF(ISNA(SUMIF('27'!$V:$V,$C316,'27'!$AB:$AB)),0,SUMIF('27'!$V:$V,$C316,'27'!$AB:$AB)))-IF($D316="","",IF(ISNA(SUMIF('27'!$B:$B,$D316,'27'!$L:$L)),0,SUMIF('27'!$B:$B,$D316,'27'!$L:$L)))))</f>
        <v/>
      </c>
      <c r="AG316" s="36" t="str">
        <f>IF($D316="","",(IF($C316="","",IF(ISNA(SUMIF('28'!$V:$V,$C316,'28'!$AB:$AB)),0,SUMIF('28'!$V:$V,$C316,'28'!$AB:$AB)))-IF($D316="","",IF(ISNA(SUMIF('28'!$B:$B,$D316,'28'!$L:$L)),0,SUMIF('28'!$B:$B,$D316,'28'!$L:$L)))))</f>
        <v/>
      </c>
      <c r="AH316" s="36" t="str">
        <f>IF($D316="","",(IF($C316="","",IF(ISNA(SUMIF('29'!$V:$V,$C316,'29'!$AB:$AB)),0,SUMIF('29'!$V:$V,$C316,'29'!$AB:$AB)))-IF($D316="","",IF(ISNA(SUMIF('29'!$B:$B,$D316,'29'!$L:$L)),0,SUMIF('29'!$B:$B,$D316,'29'!$L:$L)))))</f>
        <v/>
      </c>
      <c r="AI316" s="36" t="str">
        <f>IF($D316="","",(IF($C316="","",IF(ISNA(SUMIF('30'!$V:$V,$C316,'30'!$AB:$AB)),0,SUMIF('30'!$V:$V,$C316,'30'!$AB:$AB)))-IF($D316="","",IF(ISNA(SUMIF('30'!$B:$B,$D316,'30'!$L:$L)),0,SUMIF('30'!$B:$B,$D316,'30'!$L:$L)))))</f>
        <v/>
      </c>
      <c r="AJ316" s="36" t="str">
        <f>IF($D316="","",(IF($C316="","",IF(ISNA(SUMIF('31'!$V:$V,$C316,'31'!$AB:$AB)),0,SUMIF('31'!$V:$V,$C316,'31'!$AB:$AB)))-IF($D316="","",IF(ISNA(SUMIF('31'!$B:$B,$D316,'31'!$L:$L)),0,SUMIF('31'!$B:$B,$D316,'31'!$L:$L)))))</f>
        <v/>
      </c>
      <c r="AK316" s="37" t="str">
        <f t="shared" si="16"/>
        <v/>
      </c>
      <c r="AL316" s="33" t="str">
        <f t="shared" si="17"/>
        <v/>
      </c>
    </row>
    <row r="317" spans="1:38" ht="17.399999999999999" hidden="1">
      <c r="A317" s="20">
        <v>99</v>
      </c>
      <c r="C317" s="41" t="str">
        <f>IF(D317="","",VLOOKUP('CUADRO GENERADO'!D317,'BASE DATOS CONDUCTORES'!B:C,2,FALSE))</f>
        <v/>
      </c>
      <c r="D317" s="30" t="str">
        <f>IFERROR(VLOOKUP(A317,'BASE DATOS CONDUCTORES'!$Z$4:$AB$1001,3,FALSE),"")</f>
        <v/>
      </c>
      <c r="E317" s="36" t="str">
        <f>IF(ISNA(VLOOKUP(D317,SALDOS!B:C,2,FALSE)),"",VLOOKUP(D317,SALDOS!B:C,2,FALSE))</f>
        <v/>
      </c>
      <c r="F317" s="36" t="str">
        <f>IF($D317="","",(IF($C317="","",IF(ISNA(SUMIF('1'!$V:$V,$C317,'1'!$AB:$AB)),0,SUMIF('1'!$V:$V,$C317,'1'!$AB:$AB)))-IF($D317="","",IF(ISNA(SUMIF('1'!$B:$B,$D317,'1'!$L:$L)),0,SUMIF('1'!$B:$B,$D317,'1'!$L:$L)))))</f>
        <v/>
      </c>
      <c r="G317" s="36" t="str">
        <f>IF($D317="","",(IF($C317="","",IF(ISNA(SUMIF('2'!$V:$V,$C317,'2'!$AB:$AB)),0,SUMIF('2'!$V:$V,$C317,'2'!$AB:$AB)))-IF($D317="","",IF(ISNA(SUMIF('2'!$B:$B,$D317,'2'!$L:$L)),0,SUMIF('2'!$B:$B,$D317,'2'!$L:$L)))))</f>
        <v/>
      </c>
      <c r="H317" s="36" t="str">
        <f>IF($D317="","",(IF($C317="","",IF(ISNA(SUMIF('3'!$V:$V,$C317,'3'!$AB:$AB)),0,SUMIF('3'!$V:$V,$C317,'3'!$AB:$AB)))-IF($D317="","",IF(ISNA(SUMIF('3'!$B:$B,$D317,'3'!$L:$L)),0,SUMIF('3'!$B:$B,$D317,'3'!$L:$L)))))</f>
        <v/>
      </c>
      <c r="I317" s="36" t="str">
        <f>IF($D317="","",(IF($C317="","",IF(ISNA(SUMIF('4'!$V:$V,$C317,'4'!$AB:$AB)),0,SUMIF('4'!$V:$V,$C317,'4'!$AB:$AB)))-IF($D317="","",IF(ISNA(SUMIF('4'!$B:$B,$D317,'4'!$L:$L)),0,SUMIF('4'!$B:$B,$D317,'4'!$L:$L)))))</f>
        <v/>
      </c>
      <c r="J317" s="36" t="str">
        <f>IF($D317="","",(IF($C317="","",IF(ISNA(SUMIF('5'!$V:$V,$C317,'5'!$AB:$AB)),0,SUMIF('5'!$V:$V,$C317,'5'!$AB:$AB)))-IF($D317="","",IF(ISNA(SUMIF('5'!$B:$B,$D317,'5'!$L:$L)),0,SUMIF('5'!$B:$B,$D317,'5'!$L:$L)))))</f>
        <v/>
      </c>
      <c r="K317" s="36" t="str">
        <f>IF($D317="","",(IF($C317="","",IF(ISNA(SUMIF('6'!$V:$V,$C317,'6'!$AB:$AB)),0,SUMIF('6'!$V:$V,$C317,'6'!$AB:$AB)))-IF($D317="","",IF(ISNA(SUMIF('6'!$B:$B,$D317,'6'!$L:$L)),0,SUMIF('6'!$B:$B,$D317,'6'!$L:$L)))))</f>
        <v/>
      </c>
      <c r="L317" s="36" t="str">
        <f>IF($D317="","",(IF($C317="","",IF(ISNA(SUMIF('7'!$V:$V,$C317,'7'!$AB:$AB)),0,SUMIF('7'!$V:$V,$C317,'7'!$AB:$AB)))-IF($D317="","",IF(ISNA(SUMIF('7'!$B:$B,$D317,'7'!$L:$L)),0,SUMIF('7'!$B:$B,$D317,'7'!$L:$L)))))</f>
        <v/>
      </c>
      <c r="M317" s="36" t="str">
        <f>IF($D317="","",(IF($C317="","",IF(ISNA(SUMIF('8'!$V:$V,$C317,'8'!$AB:$AB)),0,SUMIF('8'!$V:$V,$C317,'8'!$AB:$AB)))-IF($D317="","",IF(ISNA(SUMIF('8'!$B:$B,$D317,'8'!$L:$L)),0,SUMIF('8'!$B:$B,$D317,'8'!$L:$L)))))</f>
        <v/>
      </c>
      <c r="N317" s="36" t="str">
        <f>IF($D317="","",(IF($C317="","",IF(ISNA(SUMIF('9'!$V:$V,$C317,'9'!$AB:$AB)),0,SUMIF('9'!$V:$V,$C317,'9'!$AB:$AB)))-IF($D317="","",IF(ISNA(SUMIF('9'!$B:$B,$D317,'9'!$L:$L)),0,SUMIF('9'!$B:$B,$D317,'9'!$L:$L)))))</f>
        <v/>
      </c>
      <c r="O317" s="36" t="str">
        <f>IF($D317="","",(IF($C317="","",IF(ISNA(SUMIF('10'!$V:$V,$C317,'10'!$AB:$AB)),0,SUMIF('10'!$V:$V,$C317,'10'!$AB:$AB)))-IF($D317="","",IF(ISNA(SUMIF('10'!$B:$B,$D317,'10'!$L:$L)),0,SUMIF('10'!$B:$B,$D317,'10'!$L:$L)))))</f>
        <v/>
      </c>
      <c r="P317" s="36" t="str">
        <f>IF($D317="","",(IF($C317="","",IF(ISNA(SUMIF('11'!$V:$V,$C317,'11'!$AB:$AB)),0,SUMIF('11'!$V:$V,$C317,'11'!$AB:$AB)))-IF($D317="","",IF(ISNA(SUMIF('11'!$B:$B,$D317,'11'!$L:$L)),0,SUMIF('11'!$B:$B,$D317,'11'!$L:$L)))))</f>
        <v/>
      </c>
      <c r="Q317" s="36" t="str">
        <f>IF($D317="","",(IF($C317="","",IF(ISNA(SUMIF('12'!$V:$V,$C317,'12'!$AB:$AB)),0,SUMIF('12'!$V:$V,$C317,'12'!$AB:$AB)))-IF($D317="","",IF(ISNA(SUMIF('12'!$B:$B,$D317,'12'!$L:$L)),0,SUMIF('12'!$B:$B,$D317,'12'!$L:$L)))))</f>
        <v/>
      </c>
      <c r="R317" s="36" t="str">
        <f>IF($D317="","",(IF($C317="","",IF(ISNA(SUMIF('13'!$V:$V,$C317,'13'!$AB:$AB)),0,SUMIF('13'!$V:$V,$C317,'13'!$AB:$AB)))-IF($D317="","",IF(ISNA(SUMIF('13'!$B:$B,$D317,'13'!$L:$L)),0,SUMIF('13'!$B:$B,$D317,'13'!$L:$L)))))</f>
        <v/>
      </c>
      <c r="S317" s="36" t="str">
        <f>IF($D317="","",(IF($C317="","",IF(ISNA(SUMIF('14'!$V:$V,$C317,'14'!$AB:$AB)),0,SUMIF('14'!$V:$V,$C317,'14'!$AB:$AB)))-IF($D317="","",IF(ISNA(SUMIF('14'!$B:$B,$D317,'14'!$L:$L)),0,SUMIF('14'!$B:$B,$D317,'14'!$L:$L)))))</f>
        <v/>
      </c>
      <c r="T317" s="36" t="str">
        <f>IF($D317="","",(IF($C317="","",IF(ISNA(SUMIF('15'!$V:$V,$C317,'15'!$AB:$AB)),0,SUMIF('15'!$V:$V,$C317,'15'!$AB:$AB)))-IF($D317="","",IF(ISNA(SUMIF('15'!$B:$B,$D317,'15'!$L:$L)),0,SUMIF('15'!$B:$B,$D317,'15'!$L:$L)))))</f>
        <v/>
      </c>
      <c r="U317" s="36" t="str">
        <f>IF($D317="","",(IF($C317="","",IF(ISNA(SUMIF('16'!$V:$V,$C317,'16'!$AB:$AB)),0,SUMIF('16'!$V:$V,$C317,'16'!$AB:$AB)))-IF($D317="","",IF(ISNA(SUMIF('16'!$B:$B,$D317,'16'!$L:$L)),0,SUMIF('16'!$B:$B,$D317,'16'!$L:$L)))))</f>
        <v/>
      </c>
      <c r="V317" s="36" t="str">
        <f>IF($D317="","",(IF($C317="","",IF(ISNA(SUMIF('17'!$V:$V,$C317,'17'!$AB:$AB)),0,SUMIF('17'!$V:$V,$C317,'17'!$AB:$AB)))-IF($D317="","",IF(ISNA(SUMIF('17'!$B:$B,$D317,'17'!$L:$L)),0,SUMIF('17'!$B:$B,$D317,'17'!$L:$L)))))</f>
        <v/>
      </c>
      <c r="W317" s="36" t="str">
        <f>IF($D317="","",(IF($C317="","",IF(ISNA(SUMIF('18'!$V:$V,$C317,'18'!$AB:$AB)),0,SUMIF('18'!$V:$V,$C317,'18'!$AB:$AB)))-IF($D317="","",IF(ISNA(SUMIF('18'!$B:$B,$D317,'18'!$L:$L)),0,SUMIF('18'!$B:$B,$D317,'18'!$L:$L)))))</f>
        <v/>
      </c>
      <c r="X317" s="36" t="str">
        <f>IF($D317="","",(IF($C317="","",IF(ISNA(SUMIF('19'!$V:$V,$C317,'19'!$AB:$AB)),0,SUMIF('19'!$V:$V,$C317,'19'!$AB:$AB)))-IF($D317="","",IF(ISNA(SUMIF('19'!$B:$B,$D317,'19'!$L:$L)),0,SUMIF('19'!$B:$B,$D317,'19'!$L:$L)))))</f>
        <v/>
      </c>
      <c r="Y317" s="36" t="str">
        <f>IF($D317="","",(IF($C317="","",IF(ISNA(SUMIF('20'!$V:$V,$C317,'20'!$AB:$AB)),0,SUMIF('20'!$V:$V,$C317,'20'!$AB:$AB)))-IF($D317="","",IF(ISNA(SUMIF('20'!$B:$B,$D317,'20'!$L:$L)),0,SUMIF('20'!$B:$B,$D317,'20'!$L:$L)))))</f>
        <v/>
      </c>
      <c r="Z317" s="36" t="str">
        <f>IF($D317="","",(IF($C317="","",IF(ISNA(SUMIF('21'!$V:$V,$C317,'21'!$AB:$AB)),0,SUMIF('21'!$V:$V,$C317,'21'!$AB:$AB)))-IF($D317="","",IF(ISNA(SUMIF('21'!$B:$B,$D317,'21'!$L:$L)),0,SUMIF('21'!$B:$B,$D317,'21'!$L:$L)))))</f>
        <v/>
      </c>
      <c r="AA317" s="36" t="str">
        <f>IF($D317="","",(IF($C317="","",IF(ISNA(SUMIF('22'!$V:$V,$C317,'22'!$AB:$AB)),0,SUMIF('22'!$V:$V,$C317,'22'!$AB:$AB)))-IF($D317="","",IF(ISNA(SUMIF('22'!$B:$B,$D317,'22'!$L:$L)),0,SUMIF('22'!$B:$B,$D317,'22'!$L:$L)))))</f>
        <v/>
      </c>
      <c r="AB317" s="36" t="str">
        <f>IF($D317="","",(IF($C317="","",IF(ISNA(SUMIF('23'!$V:$V,$C317,'23'!$AB:$AB)),0,SUMIF('23'!$V:$V,$C317,'23'!$AB:$AB)))-IF($D317="","",IF(ISNA(SUMIF('23'!$B:$B,$D317,'23'!$L:$L)),0,SUMIF('23'!$B:$B,$D317,'23'!$L:$L)))))</f>
        <v/>
      </c>
      <c r="AC317" s="36" t="str">
        <f>IF($D317="","",(IF($C317="","",IF(ISNA(SUMIF('24'!$V:$V,$C317,'24'!$AB:$AB)),0,SUMIF('24'!$V:$V,$C317,'24'!$AB:$AB)))-IF($D317="","",IF(ISNA(SUMIF('24'!$B:$B,$D317,'24'!$L:$L)),0,SUMIF('24'!$B:$B,$D317,'24'!$L:$L)))))</f>
        <v/>
      </c>
      <c r="AD317" s="36" t="str">
        <f>IF($D317="","",(IF($C317="","",IF(ISNA(SUMIF('25'!$V:$V,$C317,'25'!$AB:$AB)),0,SUMIF('25'!$V:$V,$C317,'25'!$AB:$AB)))-IF($D317="","",IF(ISNA(SUMIF('25'!$B:$B,$D317,'25'!$L:$L)),0,SUMIF('25'!$B:$B,$D317,'25'!$L:$L)))))</f>
        <v/>
      </c>
      <c r="AE317" s="36" t="str">
        <f>IF($D317="","",(IF($C317="","",IF(ISNA(SUMIF('26'!$V:$V,$C317,'26'!$AB:$AB)),0,SUMIF('26'!$V:$V,$C317,'26'!$AB:$AB)))-IF($D317="","",IF(ISNA(SUMIF('26'!$B:$B,$D317,'26'!$L:$L)),0,SUMIF('26'!$B:$B,$D317,'26'!$L:$L)))))</f>
        <v/>
      </c>
      <c r="AF317" s="36" t="str">
        <f>IF($D317="","",(IF($C317="","",IF(ISNA(SUMIF('27'!$V:$V,$C317,'27'!$AB:$AB)),0,SUMIF('27'!$V:$V,$C317,'27'!$AB:$AB)))-IF($D317="","",IF(ISNA(SUMIF('27'!$B:$B,$D317,'27'!$L:$L)),0,SUMIF('27'!$B:$B,$D317,'27'!$L:$L)))))</f>
        <v/>
      </c>
      <c r="AG317" s="36" t="str">
        <f>IF($D317="","",(IF($C317="","",IF(ISNA(SUMIF('28'!$V:$V,$C317,'28'!$AB:$AB)),0,SUMIF('28'!$V:$V,$C317,'28'!$AB:$AB)))-IF($D317="","",IF(ISNA(SUMIF('28'!$B:$B,$D317,'28'!$L:$L)),0,SUMIF('28'!$B:$B,$D317,'28'!$L:$L)))))</f>
        <v/>
      </c>
      <c r="AH317" s="36" t="str">
        <f>IF($D317="","",(IF($C317="","",IF(ISNA(SUMIF('29'!$V:$V,$C317,'29'!$AB:$AB)),0,SUMIF('29'!$V:$V,$C317,'29'!$AB:$AB)))-IF($D317="","",IF(ISNA(SUMIF('29'!$B:$B,$D317,'29'!$L:$L)),0,SUMIF('29'!$B:$B,$D317,'29'!$L:$L)))))</f>
        <v/>
      </c>
      <c r="AI317" s="36" t="str">
        <f>IF($D317="","",(IF($C317="","",IF(ISNA(SUMIF('30'!$V:$V,$C317,'30'!$AB:$AB)),0,SUMIF('30'!$V:$V,$C317,'30'!$AB:$AB)))-IF($D317="","",IF(ISNA(SUMIF('30'!$B:$B,$D317,'30'!$L:$L)),0,SUMIF('30'!$B:$B,$D317,'30'!$L:$L)))))</f>
        <v/>
      </c>
      <c r="AJ317" s="36" t="str">
        <f>IF($D317="","",(IF($C317="","",IF(ISNA(SUMIF('31'!$V:$V,$C317,'31'!$AB:$AB)),0,SUMIF('31'!$V:$V,$C317,'31'!$AB:$AB)))-IF($D317="","",IF(ISNA(SUMIF('31'!$B:$B,$D317,'31'!$L:$L)),0,SUMIF('31'!$B:$B,$D317,'31'!$L:$L)))))</f>
        <v/>
      </c>
      <c r="AK317" s="37" t="str">
        <f t="shared" si="16"/>
        <v/>
      </c>
      <c r="AL317" s="33" t="str">
        <f t="shared" si="17"/>
        <v/>
      </c>
    </row>
    <row r="318" spans="1:38" ht="17.399999999999999" hidden="1">
      <c r="A318" s="20">
        <v>100</v>
      </c>
      <c r="C318" s="41" t="str">
        <f>IF(D318="","",VLOOKUP('CUADRO GENERADO'!D318,'BASE DATOS CONDUCTORES'!B:C,2,FALSE))</f>
        <v/>
      </c>
      <c r="D318" s="30" t="str">
        <f>IFERROR(VLOOKUP(A318,'BASE DATOS CONDUCTORES'!$Z$4:$AB$1001,3,FALSE),"")</f>
        <v/>
      </c>
      <c r="E318" s="36" t="str">
        <f>IF(ISNA(VLOOKUP(D318,SALDOS!B:C,2,FALSE)),"",VLOOKUP(D318,SALDOS!B:C,2,FALSE))</f>
        <v/>
      </c>
      <c r="F318" s="36" t="str">
        <f>IF($D318="","",(IF($C318="","",IF(ISNA(SUMIF('1'!$V:$V,$C318,'1'!$AB:$AB)),0,SUMIF('1'!$V:$V,$C318,'1'!$AB:$AB)))-IF($D318="","",IF(ISNA(SUMIF('1'!$B:$B,$D318,'1'!$L:$L)),0,SUMIF('1'!$B:$B,$D318,'1'!$L:$L)))))</f>
        <v/>
      </c>
      <c r="G318" s="36" t="str">
        <f>IF($D318="","",(IF($C318="","",IF(ISNA(SUMIF('2'!$V:$V,$C318,'2'!$AB:$AB)),0,SUMIF('2'!$V:$V,$C318,'2'!$AB:$AB)))-IF($D318="","",IF(ISNA(SUMIF('2'!$B:$B,$D318,'2'!$L:$L)),0,SUMIF('2'!$B:$B,$D318,'2'!$L:$L)))))</f>
        <v/>
      </c>
      <c r="H318" s="36" t="str">
        <f>IF($D318="","",(IF($C318="","",IF(ISNA(SUMIF('3'!$V:$V,$C318,'3'!$AB:$AB)),0,SUMIF('3'!$V:$V,$C318,'3'!$AB:$AB)))-IF($D318="","",IF(ISNA(SUMIF('3'!$B:$B,$D318,'3'!$L:$L)),0,SUMIF('3'!$B:$B,$D318,'3'!$L:$L)))))</f>
        <v/>
      </c>
      <c r="I318" s="36" t="str">
        <f>IF($D318="","",(IF($C318="","",IF(ISNA(SUMIF('4'!$V:$V,$C318,'4'!$AB:$AB)),0,SUMIF('4'!$V:$V,$C318,'4'!$AB:$AB)))-IF($D318="","",IF(ISNA(SUMIF('4'!$B:$B,$D318,'4'!$L:$L)),0,SUMIF('4'!$B:$B,$D318,'4'!$L:$L)))))</f>
        <v/>
      </c>
      <c r="J318" s="36" t="str">
        <f>IF($D318="","",(IF($C318="","",IF(ISNA(SUMIF('5'!$V:$V,$C318,'5'!$AB:$AB)),0,SUMIF('5'!$V:$V,$C318,'5'!$AB:$AB)))-IF($D318="","",IF(ISNA(SUMIF('5'!$B:$B,$D318,'5'!$L:$L)),0,SUMIF('5'!$B:$B,$D318,'5'!$L:$L)))))</f>
        <v/>
      </c>
      <c r="K318" s="36" t="str">
        <f>IF($D318="","",(IF($C318="","",IF(ISNA(SUMIF('6'!$V:$V,$C318,'6'!$AB:$AB)),0,SUMIF('6'!$V:$V,$C318,'6'!$AB:$AB)))-IF($D318="","",IF(ISNA(SUMIF('6'!$B:$B,$D318,'6'!$L:$L)),0,SUMIF('6'!$B:$B,$D318,'6'!$L:$L)))))</f>
        <v/>
      </c>
      <c r="L318" s="36" t="str">
        <f>IF($D318="","",(IF($C318="","",IF(ISNA(SUMIF('7'!$V:$V,$C318,'7'!$AB:$AB)),0,SUMIF('7'!$V:$V,$C318,'7'!$AB:$AB)))-IF($D318="","",IF(ISNA(SUMIF('7'!$B:$B,$D318,'7'!$L:$L)),0,SUMIF('7'!$B:$B,$D318,'7'!$L:$L)))))</f>
        <v/>
      </c>
      <c r="M318" s="36" t="str">
        <f>IF($D318="","",(IF($C318="","",IF(ISNA(SUMIF('8'!$V:$V,$C318,'8'!$AB:$AB)),0,SUMIF('8'!$V:$V,$C318,'8'!$AB:$AB)))-IF($D318="","",IF(ISNA(SUMIF('8'!$B:$B,$D318,'8'!$L:$L)),0,SUMIF('8'!$B:$B,$D318,'8'!$L:$L)))))</f>
        <v/>
      </c>
      <c r="N318" s="36" t="str">
        <f>IF($D318="","",(IF($C318="","",IF(ISNA(SUMIF('9'!$V:$V,$C318,'9'!$AB:$AB)),0,SUMIF('9'!$V:$V,$C318,'9'!$AB:$AB)))-IF($D318="","",IF(ISNA(SUMIF('9'!$B:$B,$D318,'9'!$L:$L)),0,SUMIF('9'!$B:$B,$D318,'9'!$L:$L)))))</f>
        <v/>
      </c>
      <c r="O318" s="36" t="str">
        <f>IF($D318="","",(IF($C318="","",IF(ISNA(SUMIF('10'!$V:$V,$C318,'10'!$AB:$AB)),0,SUMIF('10'!$V:$V,$C318,'10'!$AB:$AB)))-IF($D318="","",IF(ISNA(SUMIF('10'!$B:$B,$D318,'10'!$L:$L)),0,SUMIF('10'!$B:$B,$D318,'10'!$L:$L)))))</f>
        <v/>
      </c>
      <c r="P318" s="36" t="str">
        <f>IF($D318="","",(IF($C318="","",IF(ISNA(SUMIF('11'!$V:$V,$C318,'11'!$AB:$AB)),0,SUMIF('11'!$V:$V,$C318,'11'!$AB:$AB)))-IF($D318="","",IF(ISNA(SUMIF('11'!$B:$B,$D318,'11'!$L:$L)),0,SUMIF('11'!$B:$B,$D318,'11'!$L:$L)))))</f>
        <v/>
      </c>
      <c r="Q318" s="36" t="str">
        <f>IF($D318="","",(IF($C318="","",IF(ISNA(SUMIF('12'!$V:$V,$C318,'12'!$AB:$AB)),0,SUMIF('12'!$V:$V,$C318,'12'!$AB:$AB)))-IF($D318="","",IF(ISNA(SUMIF('12'!$B:$B,$D318,'12'!$L:$L)),0,SUMIF('12'!$B:$B,$D318,'12'!$L:$L)))))</f>
        <v/>
      </c>
      <c r="R318" s="36" t="str">
        <f>IF($D318="","",(IF($C318="","",IF(ISNA(SUMIF('13'!$V:$V,$C318,'13'!$AB:$AB)),0,SUMIF('13'!$V:$V,$C318,'13'!$AB:$AB)))-IF($D318="","",IF(ISNA(SUMIF('13'!$B:$B,$D318,'13'!$L:$L)),0,SUMIF('13'!$B:$B,$D318,'13'!$L:$L)))))</f>
        <v/>
      </c>
      <c r="S318" s="36" t="str">
        <f>IF($D318="","",(IF($C318="","",IF(ISNA(SUMIF('14'!$V:$V,$C318,'14'!$AB:$AB)),0,SUMIF('14'!$V:$V,$C318,'14'!$AB:$AB)))-IF($D318="","",IF(ISNA(SUMIF('14'!$B:$B,$D318,'14'!$L:$L)),0,SUMIF('14'!$B:$B,$D318,'14'!$L:$L)))))</f>
        <v/>
      </c>
      <c r="T318" s="36" t="str">
        <f>IF($D318="","",(IF($C318="","",IF(ISNA(SUMIF('15'!$V:$V,$C318,'15'!$AB:$AB)),0,SUMIF('15'!$V:$V,$C318,'15'!$AB:$AB)))-IF($D318="","",IF(ISNA(SUMIF('15'!$B:$B,$D318,'15'!$L:$L)),0,SUMIF('15'!$B:$B,$D318,'15'!$L:$L)))))</f>
        <v/>
      </c>
      <c r="U318" s="36" t="str">
        <f>IF($D318="","",(IF($C318="","",IF(ISNA(SUMIF('16'!$V:$V,$C318,'16'!$AB:$AB)),0,SUMIF('16'!$V:$V,$C318,'16'!$AB:$AB)))-IF($D318="","",IF(ISNA(SUMIF('16'!$B:$B,$D318,'16'!$L:$L)),0,SUMIF('16'!$B:$B,$D318,'16'!$L:$L)))))</f>
        <v/>
      </c>
      <c r="V318" s="36" t="str">
        <f>IF($D318="","",(IF($C318="","",IF(ISNA(SUMIF('17'!$V:$V,$C318,'17'!$AB:$AB)),0,SUMIF('17'!$V:$V,$C318,'17'!$AB:$AB)))-IF($D318="","",IF(ISNA(SUMIF('17'!$B:$B,$D318,'17'!$L:$L)),0,SUMIF('17'!$B:$B,$D318,'17'!$L:$L)))))</f>
        <v/>
      </c>
      <c r="W318" s="36" t="str">
        <f>IF($D318="","",(IF($C318="","",IF(ISNA(SUMIF('18'!$V:$V,$C318,'18'!$AB:$AB)),0,SUMIF('18'!$V:$V,$C318,'18'!$AB:$AB)))-IF($D318="","",IF(ISNA(SUMIF('18'!$B:$B,$D318,'18'!$L:$L)),0,SUMIF('18'!$B:$B,$D318,'18'!$L:$L)))))</f>
        <v/>
      </c>
      <c r="X318" s="36" t="str">
        <f>IF($D318="","",(IF($C318="","",IF(ISNA(SUMIF('19'!$V:$V,$C318,'19'!$AB:$AB)),0,SUMIF('19'!$V:$V,$C318,'19'!$AB:$AB)))-IF($D318="","",IF(ISNA(SUMIF('19'!$B:$B,$D318,'19'!$L:$L)),0,SUMIF('19'!$B:$B,$D318,'19'!$L:$L)))))</f>
        <v/>
      </c>
      <c r="Y318" s="36" t="str">
        <f>IF($D318="","",(IF($C318="","",IF(ISNA(SUMIF('20'!$V:$V,$C318,'20'!$AB:$AB)),0,SUMIF('20'!$V:$V,$C318,'20'!$AB:$AB)))-IF($D318="","",IF(ISNA(SUMIF('20'!$B:$B,$D318,'20'!$L:$L)),0,SUMIF('20'!$B:$B,$D318,'20'!$L:$L)))))</f>
        <v/>
      </c>
      <c r="Z318" s="36" t="str">
        <f>IF($D318="","",(IF($C318="","",IF(ISNA(SUMIF('21'!$V:$V,$C318,'21'!$AB:$AB)),0,SUMIF('21'!$V:$V,$C318,'21'!$AB:$AB)))-IF($D318="","",IF(ISNA(SUMIF('21'!$B:$B,$D318,'21'!$L:$L)),0,SUMIF('21'!$B:$B,$D318,'21'!$L:$L)))))</f>
        <v/>
      </c>
      <c r="AA318" s="36" t="str">
        <f>IF($D318="","",(IF($C318="","",IF(ISNA(SUMIF('22'!$V:$V,$C318,'22'!$AB:$AB)),0,SUMIF('22'!$V:$V,$C318,'22'!$AB:$AB)))-IF($D318="","",IF(ISNA(SUMIF('22'!$B:$B,$D318,'22'!$L:$L)),0,SUMIF('22'!$B:$B,$D318,'22'!$L:$L)))))</f>
        <v/>
      </c>
      <c r="AB318" s="36" t="str">
        <f>IF($D318="","",(IF($C318="","",IF(ISNA(SUMIF('23'!$V:$V,$C318,'23'!$AB:$AB)),0,SUMIF('23'!$V:$V,$C318,'23'!$AB:$AB)))-IF($D318="","",IF(ISNA(SUMIF('23'!$B:$B,$D318,'23'!$L:$L)),0,SUMIF('23'!$B:$B,$D318,'23'!$L:$L)))))</f>
        <v/>
      </c>
      <c r="AC318" s="36" t="str">
        <f>IF($D318="","",(IF($C318="","",IF(ISNA(SUMIF('24'!$V:$V,$C318,'24'!$AB:$AB)),0,SUMIF('24'!$V:$V,$C318,'24'!$AB:$AB)))-IF($D318="","",IF(ISNA(SUMIF('24'!$B:$B,$D318,'24'!$L:$L)),0,SUMIF('24'!$B:$B,$D318,'24'!$L:$L)))))</f>
        <v/>
      </c>
      <c r="AD318" s="36" t="str">
        <f>IF($D318="","",(IF($C318="","",IF(ISNA(SUMIF('25'!$V:$V,$C318,'25'!$AB:$AB)),0,SUMIF('25'!$V:$V,$C318,'25'!$AB:$AB)))-IF($D318="","",IF(ISNA(SUMIF('25'!$B:$B,$D318,'25'!$L:$L)),0,SUMIF('25'!$B:$B,$D318,'25'!$L:$L)))))</f>
        <v/>
      </c>
      <c r="AE318" s="36" t="str">
        <f>IF($D318="","",(IF($C318="","",IF(ISNA(SUMIF('26'!$V:$V,$C318,'26'!$AB:$AB)),0,SUMIF('26'!$V:$V,$C318,'26'!$AB:$AB)))-IF($D318="","",IF(ISNA(SUMIF('26'!$B:$B,$D318,'26'!$L:$L)),0,SUMIF('26'!$B:$B,$D318,'26'!$L:$L)))))</f>
        <v/>
      </c>
      <c r="AF318" s="36" t="str">
        <f>IF($D318="","",(IF($C318="","",IF(ISNA(SUMIF('27'!$V:$V,$C318,'27'!$AB:$AB)),0,SUMIF('27'!$V:$V,$C318,'27'!$AB:$AB)))-IF($D318="","",IF(ISNA(SUMIF('27'!$B:$B,$D318,'27'!$L:$L)),0,SUMIF('27'!$B:$B,$D318,'27'!$L:$L)))))</f>
        <v/>
      </c>
      <c r="AG318" s="36" t="str">
        <f>IF($D318="","",(IF($C318="","",IF(ISNA(SUMIF('28'!$V:$V,$C318,'28'!$AB:$AB)),0,SUMIF('28'!$V:$V,$C318,'28'!$AB:$AB)))-IF($D318="","",IF(ISNA(SUMIF('28'!$B:$B,$D318,'28'!$L:$L)),0,SUMIF('28'!$B:$B,$D318,'28'!$L:$L)))))</f>
        <v/>
      </c>
      <c r="AH318" s="36" t="str">
        <f>IF($D318="","",(IF($C318="","",IF(ISNA(SUMIF('29'!$V:$V,$C318,'29'!$AB:$AB)),0,SUMIF('29'!$V:$V,$C318,'29'!$AB:$AB)))-IF($D318="","",IF(ISNA(SUMIF('29'!$B:$B,$D318,'29'!$L:$L)),0,SUMIF('29'!$B:$B,$D318,'29'!$L:$L)))))</f>
        <v/>
      </c>
      <c r="AI318" s="36" t="str">
        <f>IF($D318="","",(IF($C318="","",IF(ISNA(SUMIF('30'!$V:$V,$C318,'30'!$AB:$AB)),0,SUMIF('30'!$V:$V,$C318,'30'!$AB:$AB)))-IF($D318="","",IF(ISNA(SUMIF('30'!$B:$B,$D318,'30'!$L:$L)),0,SUMIF('30'!$B:$B,$D318,'30'!$L:$L)))))</f>
        <v/>
      </c>
      <c r="AJ318" s="36" t="str">
        <f>IF($D318="","",(IF($C318="","",IF(ISNA(SUMIF('31'!$V:$V,$C318,'31'!$AB:$AB)),0,SUMIF('31'!$V:$V,$C318,'31'!$AB:$AB)))-IF($D318="","",IF(ISNA(SUMIF('31'!$B:$B,$D318,'31'!$L:$L)),0,SUMIF('31'!$B:$B,$D318,'31'!$L:$L)))))</f>
        <v/>
      </c>
      <c r="AK318" s="37" t="str">
        <f t="shared" si="16"/>
        <v/>
      </c>
      <c r="AL318" s="33" t="str">
        <f t="shared" si="17"/>
        <v/>
      </c>
    </row>
    <row r="319" spans="1:38" s="40" customFormat="1" ht="16.2" thickBot="1">
      <c r="A319" s="38"/>
      <c r="B319" s="39"/>
      <c r="C319" s="42"/>
      <c r="D319" s="70" t="s">
        <v>137</v>
      </c>
      <c r="E319" s="71">
        <f>SUM(E219:E318)</f>
        <v>0</v>
      </c>
      <c r="F319" s="71">
        <f>SUM(F219:F318)</f>
        <v>0</v>
      </c>
      <c r="G319" s="71">
        <f t="shared" ref="G319:AK319" si="18">SUM(G219:G318)</f>
        <v>0</v>
      </c>
      <c r="H319" s="71">
        <f t="shared" si="18"/>
        <v>0</v>
      </c>
      <c r="I319" s="71">
        <f t="shared" si="18"/>
        <v>0</v>
      </c>
      <c r="J319" s="71">
        <f t="shared" si="18"/>
        <v>0</v>
      </c>
      <c r="K319" s="71">
        <f t="shared" si="18"/>
        <v>0</v>
      </c>
      <c r="L319" s="71">
        <f t="shared" si="18"/>
        <v>0</v>
      </c>
      <c r="M319" s="71">
        <f t="shared" si="18"/>
        <v>0</v>
      </c>
      <c r="N319" s="71">
        <f t="shared" si="18"/>
        <v>0</v>
      </c>
      <c r="O319" s="71">
        <f t="shared" si="18"/>
        <v>0</v>
      </c>
      <c r="P319" s="71">
        <f t="shared" si="18"/>
        <v>0</v>
      </c>
      <c r="Q319" s="71">
        <f t="shared" si="18"/>
        <v>0</v>
      </c>
      <c r="R319" s="71">
        <f t="shared" si="18"/>
        <v>0</v>
      </c>
      <c r="S319" s="71">
        <f t="shared" si="18"/>
        <v>0</v>
      </c>
      <c r="T319" s="71">
        <f t="shared" si="18"/>
        <v>0</v>
      </c>
      <c r="U319" s="71">
        <f t="shared" si="18"/>
        <v>0</v>
      </c>
      <c r="V319" s="71">
        <f t="shared" si="18"/>
        <v>0</v>
      </c>
      <c r="W319" s="71">
        <f t="shared" si="18"/>
        <v>0</v>
      </c>
      <c r="X319" s="71">
        <f t="shared" si="18"/>
        <v>0</v>
      </c>
      <c r="Y319" s="71">
        <f t="shared" si="18"/>
        <v>0</v>
      </c>
      <c r="Z319" s="71">
        <f t="shared" si="18"/>
        <v>0</v>
      </c>
      <c r="AA319" s="71">
        <f t="shared" si="18"/>
        <v>0</v>
      </c>
      <c r="AB319" s="71">
        <f t="shared" si="18"/>
        <v>0</v>
      </c>
      <c r="AC319" s="71">
        <f t="shared" si="18"/>
        <v>0</v>
      </c>
      <c r="AD319" s="71">
        <f t="shared" si="18"/>
        <v>0</v>
      </c>
      <c r="AE319" s="71">
        <f t="shared" si="18"/>
        <v>0</v>
      </c>
      <c r="AF319" s="71">
        <f t="shared" si="18"/>
        <v>0</v>
      </c>
      <c r="AG319" s="71">
        <f t="shared" si="18"/>
        <v>0</v>
      </c>
      <c r="AH319" s="71">
        <f t="shared" si="18"/>
        <v>0</v>
      </c>
      <c r="AI319" s="71">
        <f t="shared" si="18"/>
        <v>0</v>
      </c>
      <c r="AJ319" s="71">
        <f t="shared" si="18"/>
        <v>0</v>
      </c>
      <c r="AK319" s="71">
        <f t="shared" si="18"/>
        <v>0</v>
      </c>
      <c r="AL319" s="72" t="str">
        <f>COUNTA(AL219:AL318)-COUNTIF(AL219:AL318,"")&amp;" COND"</f>
        <v>11 COND</v>
      </c>
    </row>
    <row r="320" spans="1:38" ht="17.399999999999999">
      <c r="D320" s="22"/>
      <c r="E320" s="27"/>
      <c r="F320" s="27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22"/>
      <c r="R320" s="22"/>
      <c r="S320" s="22"/>
      <c r="T320" s="22"/>
      <c r="U320" s="22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4"/>
      <c r="AL320" s="35"/>
    </row>
    <row r="321" spans="1:38" ht="18" thickBot="1">
      <c r="D321" s="22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4"/>
      <c r="AL321" s="35"/>
    </row>
    <row r="322" spans="1:38" ht="36" customHeight="1" thickBot="1">
      <c r="A322" s="21" t="s">
        <v>207</v>
      </c>
      <c r="D322" s="110" t="str">
        <f>'BASE DATOS CONDUCTORES'!AA1</f>
        <v>AULUSA TEO</v>
      </c>
      <c r="E322" s="111"/>
      <c r="F322" s="22"/>
      <c r="G322" s="108" t="s">
        <v>140</v>
      </c>
      <c r="H322" s="108"/>
      <c r="I322" s="108"/>
      <c r="J322" s="108"/>
      <c r="K322" s="108"/>
      <c r="L322" s="122" t="str">
        <f>$F$1</f>
        <v>ENERO</v>
      </c>
      <c r="M322" s="122"/>
      <c r="N322" s="122"/>
      <c r="O322" s="122"/>
      <c r="P322" s="108">
        <f>$H$1</f>
        <v>2020</v>
      </c>
      <c r="Q322" s="108"/>
      <c r="R322" s="5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3"/>
      <c r="AL322" s="34"/>
    </row>
    <row r="323" spans="1:38" ht="18" thickBot="1">
      <c r="D323" s="112"/>
      <c r="E323" s="113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3"/>
      <c r="AL323" s="34"/>
    </row>
    <row r="324" spans="1:38" ht="27" thickBot="1">
      <c r="A324" s="52">
        <f>'BASE DATOS CONDUCTORES'!AA3</f>
        <v>21</v>
      </c>
      <c r="C324" s="41" t="s">
        <v>108</v>
      </c>
      <c r="D324" s="29" t="s">
        <v>110</v>
      </c>
      <c r="E324" s="19" t="str">
        <f>"saldo a         "&amp;TEXT('CUADRO GENERADO'!$L$1,"dd mm aaaa")</f>
        <v>saldo a         31 12 2019</v>
      </c>
      <c r="F324" s="31">
        <f>F$3</f>
        <v>43831</v>
      </c>
      <c r="G324" s="31">
        <f t="shared" ref="G324:AJ324" si="19">G$3</f>
        <v>43832</v>
      </c>
      <c r="H324" s="31">
        <f t="shared" si="19"/>
        <v>43833</v>
      </c>
      <c r="I324" s="31">
        <f t="shared" si="19"/>
        <v>43834</v>
      </c>
      <c r="J324" s="31">
        <f t="shared" si="19"/>
        <v>43835</v>
      </c>
      <c r="K324" s="31">
        <f t="shared" si="19"/>
        <v>43836</v>
      </c>
      <c r="L324" s="31">
        <f t="shared" si="19"/>
        <v>43837</v>
      </c>
      <c r="M324" s="31">
        <f t="shared" si="19"/>
        <v>43838</v>
      </c>
      <c r="N324" s="31">
        <f t="shared" si="19"/>
        <v>43839</v>
      </c>
      <c r="O324" s="31">
        <f t="shared" si="19"/>
        <v>43840</v>
      </c>
      <c r="P324" s="31">
        <f t="shared" si="19"/>
        <v>43841</v>
      </c>
      <c r="Q324" s="31">
        <f t="shared" si="19"/>
        <v>43842</v>
      </c>
      <c r="R324" s="31">
        <f t="shared" si="19"/>
        <v>43843</v>
      </c>
      <c r="S324" s="31">
        <f t="shared" si="19"/>
        <v>43844</v>
      </c>
      <c r="T324" s="31">
        <f t="shared" si="19"/>
        <v>43845</v>
      </c>
      <c r="U324" s="31">
        <f t="shared" si="19"/>
        <v>43846</v>
      </c>
      <c r="V324" s="31">
        <f t="shared" si="19"/>
        <v>43847</v>
      </c>
      <c r="W324" s="31">
        <f t="shared" si="19"/>
        <v>43848</v>
      </c>
      <c r="X324" s="31">
        <f t="shared" si="19"/>
        <v>43849</v>
      </c>
      <c r="Y324" s="31">
        <f t="shared" si="19"/>
        <v>43850</v>
      </c>
      <c r="Z324" s="31">
        <f t="shared" si="19"/>
        <v>43851</v>
      </c>
      <c r="AA324" s="31">
        <f t="shared" si="19"/>
        <v>43852</v>
      </c>
      <c r="AB324" s="31">
        <f t="shared" si="19"/>
        <v>43853</v>
      </c>
      <c r="AC324" s="31">
        <f t="shared" si="19"/>
        <v>43854</v>
      </c>
      <c r="AD324" s="31">
        <f t="shared" si="19"/>
        <v>43855</v>
      </c>
      <c r="AE324" s="31">
        <f t="shared" si="19"/>
        <v>43856</v>
      </c>
      <c r="AF324" s="31">
        <f t="shared" si="19"/>
        <v>43857</v>
      </c>
      <c r="AG324" s="31">
        <f t="shared" si="19"/>
        <v>43858</v>
      </c>
      <c r="AH324" s="31">
        <f t="shared" si="19"/>
        <v>43859</v>
      </c>
      <c r="AI324" s="31">
        <f t="shared" si="19"/>
        <v>43860</v>
      </c>
      <c r="AJ324" s="31">
        <f t="shared" si="19"/>
        <v>43861</v>
      </c>
      <c r="AK324" s="19" t="str">
        <f>"saldo a         "&amp;TEXT('CUADRO GENERADO'!$K$1,"dd mm aaaa")</f>
        <v>saldo a         31 01 2020</v>
      </c>
      <c r="AL324" s="32" t="s">
        <v>110</v>
      </c>
    </row>
    <row r="325" spans="1:38" ht="17.399999999999999">
      <c r="A325" s="20">
        <v>1</v>
      </c>
      <c r="C325" s="41">
        <f>IF(D325="","",VLOOKUP('CUADRO GENERADO'!D325,'BASE DATOS CONDUCTORES'!B:C,2,FALSE))</f>
        <v>6524</v>
      </c>
      <c r="D325" s="30">
        <f>IFERROR(VLOOKUP(A325,'BASE DATOS CONDUCTORES'!$AA$4:$AB$1001,2,FALSE),"")</f>
        <v>212</v>
      </c>
      <c r="E325" s="36" t="str">
        <f>IF(ISNA(VLOOKUP(D325,SALDOS!B:C,2,FALSE)),"",VLOOKUP(D325,SALDOS!B:C,2,FALSE))</f>
        <v/>
      </c>
      <c r="F325" s="36">
        <f>IF($D325="","",(IF($C325="","",IF(ISNA(SUMIF('1'!$V:$V,$C325,'1'!$AB:$AB)),0,SUMIF('1'!$V:$V,$C325,'1'!$AB:$AB)))-IF($D325="","",IF(ISNA(SUMIF('1'!$B:$B,$D325,'1'!$L:$L)),0,SUMIF('1'!$B:$B,$D325,'1'!$L:$L)))))</f>
        <v>0</v>
      </c>
      <c r="G325" s="36">
        <f>IF($D325="","",(IF($C325="","",IF(ISNA(SUMIF('2'!$V:$V,$C325,'2'!$AB:$AB)),0,SUMIF('2'!$V:$V,$C325,'2'!$AB:$AB)))-IF($D325="","",IF(ISNA(SUMIF('2'!$B:$B,$D325,'2'!$L:$L)),0,SUMIF('2'!$B:$B,$D325,'2'!$L:$L)))))</f>
        <v>0</v>
      </c>
      <c r="H325" s="36">
        <f>IF($D325="","",(IF($C325="","",IF(ISNA(SUMIF('3'!$V:$V,$C325,'3'!$AB:$AB)),0,SUMIF('3'!$V:$V,$C325,'3'!$AB:$AB)))-IF($D325="","",IF(ISNA(SUMIF('3'!$B:$B,$D325,'3'!$L:$L)),0,SUMIF('3'!$B:$B,$D325,'3'!$L:$L)))))</f>
        <v>0</v>
      </c>
      <c r="I325" s="36">
        <f>IF($D325="","",(IF($C325="","",IF(ISNA(SUMIF('4'!$V:$V,$C325,'4'!$AB:$AB)),0,SUMIF('4'!$V:$V,$C325,'4'!$AB:$AB)))-IF($D325="","",IF(ISNA(SUMIF('4'!$B:$B,$D325,'4'!$L:$L)),0,SUMIF('4'!$B:$B,$D325,'4'!$L:$L)))))</f>
        <v>0</v>
      </c>
      <c r="J325" s="36">
        <f>IF($D325="","",(IF($C325="","",IF(ISNA(SUMIF('5'!$V:$V,$C325,'5'!$AB:$AB)),0,SUMIF('5'!$V:$V,$C325,'5'!$AB:$AB)))-IF($D325="","",IF(ISNA(SUMIF('5'!$B:$B,$D325,'5'!$L:$L)),0,SUMIF('5'!$B:$B,$D325,'5'!$L:$L)))))</f>
        <v>0</v>
      </c>
      <c r="K325" s="36">
        <f>IF($D325="","",(IF($C325="","",IF(ISNA(SUMIF('6'!$V:$V,$C325,'6'!$AB:$AB)),0,SUMIF('6'!$V:$V,$C325,'6'!$AB:$AB)))-IF($D325="","",IF(ISNA(SUMIF('6'!$B:$B,$D325,'6'!$L:$L)),0,SUMIF('6'!$B:$B,$D325,'6'!$L:$L)))))</f>
        <v>0</v>
      </c>
      <c r="L325" s="36">
        <f>IF($D325="","",(IF($C325="","",IF(ISNA(SUMIF('7'!$V:$V,$C325,'7'!$AB:$AB)),0,SUMIF('7'!$V:$V,$C325,'7'!$AB:$AB)))-IF($D325="","",IF(ISNA(SUMIF('7'!$B:$B,$D325,'7'!$L:$L)),0,SUMIF('7'!$B:$B,$D325,'7'!$L:$L)))))</f>
        <v>0</v>
      </c>
      <c r="M325" s="36">
        <f>IF($D325="","",(IF($C325="","",IF(ISNA(SUMIF('8'!$V:$V,$C325,'8'!$AB:$AB)),0,SUMIF('8'!$V:$V,$C325,'8'!$AB:$AB)))-IF($D325="","",IF(ISNA(SUMIF('8'!$B:$B,$D325,'8'!$L:$L)),0,SUMIF('8'!$B:$B,$D325,'8'!$L:$L)))))</f>
        <v>0</v>
      </c>
      <c r="N325" s="36">
        <f>IF($D325="","",(IF($C325="","",IF(ISNA(SUMIF('9'!$V:$V,$C325,'9'!$AB:$AB)),0,SUMIF('9'!$V:$V,$C325,'9'!$AB:$AB)))-IF($D325="","",IF(ISNA(SUMIF('9'!$B:$B,$D325,'9'!$L:$L)),0,SUMIF('9'!$B:$B,$D325,'9'!$L:$L)))))</f>
        <v>0</v>
      </c>
      <c r="O325" s="36">
        <f>IF($D325="","",(IF($C325="","",IF(ISNA(SUMIF('10'!$V:$V,$C325,'10'!$AB:$AB)),0,SUMIF('10'!$V:$V,$C325,'10'!$AB:$AB)))-IF($D325="","",IF(ISNA(SUMIF('10'!$B:$B,$D325,'10'!$L:$L)),0,SUMIF('10'!$B:$B,$D325,'10'!$L:$L)))))</f>
        <v>0</v>
      </c>
      <c r="P325" s="36">
        <f>IF($D325="","",(IF($C325="","",IF(ISNA(SUMIF('11'!$V:$V,$C325,'11'!$AB:$AB)),0,SUMIF('11'!$V:$V,$C325,'11'!$AB:$AB)))-IF($D325="","",IF(ISNA(SUMIF('11'!$B:$B,$D325,'11'!$L:$L)),0,SUMIF('11'!$B:$B,$D325,'11'!$L:$L)))))</f>
        <v>0</v>
      </c>
      <c r="Q325" s="36">
        <f>IF($D325="","",(IF($C325="","",IF(ISNA(SUMIF('12'!$V:$V,$C325,'12'!$AB:$AB)),0,SUMIF('12'!$V:$V,$C325,'12'!$AB:$AB)))-IF($D325="","",IF(ISNA(SUMIF('12'!$B:$B,$D325,'12'!$L:$L)),0,SUMIF('12'!$B:$B,$D325,'12'!$L:$L)))))</f>
        <v>0</v>
      </c>
      <c r="R325" s="36">
        <f>IF($D325="","",(IF($C325="","",IF(ISNA(SUMIF('13'!$V:$V,$C325,'13'!$AB:$AB)),0,SUMIF('13'!$V:$V,$C325,'13'!$AB:$AB)))-IF($D325="","",IF(ISNA(SUMIF('13'!$B:$B,$D325,'13'!$L:$L)),0,SUMIF('13'!$B:$B,$D325,'13'!$L:$L)))))</f>
        <v>0</v>
      </c>
      <c r="S325" s="36">
        <f>IF($D325="","",(IF($C325="","",IF(ISNA(SUMIF('14'!$V:$V,$C325,'14'!$AB:$AB)),0,SUMIF('14'!$V:$V,$C325,'14'!$AB:$AB)))-IF($D325="","",IF(ISNA(SUMIF('14'!$B:$B,$D325,'14'!$L:$L)),0,SUMIF('14'!$B:$B,$D325,'14'!$L:$L)))))</f>
        <v>0</v>
      </c>
      <c r="T325" s="36">
        <f>IF($D325="","",(IF($C325="","",IF(ISNA(SUMIF('15'!$V:$V,$C325,'15'!$AB:$AB)),0,SUMIF('15'!$V:$V,$C325,'15'!$AB:$AB)))-IF($D325="","",IF(ISNA(SUMIF('15'!$B:$B,$D325,'15'!$L:$L)),0,SUMIF('15'!$B:$B,$D325,'15'!$L:$L)))))</f>
        <v>0</v>
      </c>
      <c r="U325" s="36">
        <f>IF($D325="","",(IF($C325="","",IF(ISNA(SUMIF('16'!$V:$V,$C325,'16'!$AB:$AB)),0,SUMIF('16'!$V:$V,$C325,'16'!$AB:$AB)))-IF($D325="","",IF(ISNA(SUMIF('16'!$B:$B,$D325,'16'!$L:$L)),0,SUMIF('16'!$B:$B,$D325,'16'!$L:$L)))))</f>
        <v>0</v>
      </c>
      <c r="V325" s="36">
        <f>IF($D325="","",(IF($C325="","",IF(ISNA(SUMIF('17'!$V:$V,$C325,'17'!$AB:$AB)),0,SUMIF('17'!$V:$V,$C325,'17'!$AB:$AB)))-IF($D325="","",IF(ISNA(SUMIF('17'!$B:$B,$D325,'17'!$L:$L)),0,SUMIF('17'!$B:$B,$D325,'17'!$L:$L)))))</f>
        <v>0</v>
      </c>
      <c r="W325" s="36">
        <f>IF($D325="","",(IF($C325="","",IF(ISNA(SUMIF('18'!$V:$V,$C325,'18'!$AB:$AB)),0,SUMIF('18'!$V:$V,$C325,'18'!$AB:$AB)))-IF($D325="","",IF(ISNA(SUMIF('18'!$B:$B,$D325,'18'!$L:$L)),0,SUMIF('18'!$B:$B,$D325,'18'!$L:$L)))))</f>
        <v>0</v>
      </c>
      <c r="X325" s="36">
        <f>IF($D325="","",(IF($C325="","",IF(ISNA(SUMIF('19'!$V:$V,$C325,'19'!$AB:$AB)),0,SUMIF('19'!$V:$V,$C325,'19'!$AB:$AB)))-IF($D325="","",IF(ISNA(SUMIF('19'!$B:$B,$D325,'19'!$L:$L)),0,SUMIF('19'!$B:$B,$D325,'19'!$L:$L)))))</f>
        <v>0</v>
      </c>
      <c r="Y325" s="36">
        <f>IF($D325="","",(IF($C325="","",IF(ISNA(SUMIF('20'!$V:$V,$C325,'20'!$AB:$AB)),0,SUMIF('20'!$V:$V,$C325,'20'!$AB:$AB)))-IF($D325="","",IF(ISNA(SUMIF('20'!$B:$B,$D325,'20'!$L:$L)),0,SUMIF('20'!$B:$B,$D325,'20'!$L:$L)))))</f>
        <v>0</v>
      </c>
      <c r="Z325" s="36">
        <f>IF($D325="","",(IF($C325="","",IF(ISNA(SUMIF('21'!$V:$V,$C325,'21'!$AB:$AB)),0,SUMIF('21'!$V:$V,$C325,'21'!$AB:$AB)))-IF($D325="","",IF(ISNA(SUMIF('21'!$B:$B,$D325,'21'!$L:$L)),0,SUMIF('21'!$B:$B,$D325,'21'!$L:$L)))))</f>
        <v>0</v>
      </c>
      <c r="AA325" s="36">
        <f>IF($D325="","",(IF($C325="","",IF(ISNA(SUMIF('22'!$V:$V,$C325,'22'!$AB:$AB)),0,SUMIF('22'!$V:$V,$C325,'22'!$AB:$AB)))-IF($D325="","",IF(ISNA(SUMIF('22'!$B:$B,$D325,'22'!$L:$L)),0,SUMIF('22'!$B:$B,$D325,'22'!$L:$L)))))</f>
        <v>0</v>
      </c>
      <c r="AB325" s="36">
        <f>IF($D325="","",(IF($C325="","",IF(ISNA(SUMIF('23'!$V:$V,$C325,'23'!$AB:$AB)),0,SUMIF('23'!$V:$V,$C325,'23'!$AB:$AB)))-IF($D325="","",IF(ISNA(SUMIF('23'!$B:$B,$D325,'23'!$L:$L)),0,SUMIF('23'!$B:$B,$D325,'23'!$L:$L)))))</f>
        <v>0</v>
      </c>
      <c r="AC325" s="36">
        <f>IF($D325="","",(IF($C325="","",IF(ISNA(SUMIF('24'!$V:$V,$C325,'24'!$AB:$AB)),0,SUMIF('24'!$V:$V,$C325,'24'!$AB:$AB)))-IF($D325="","",IF(ISNA(SUMIF('24'!$B:$B,$D325,'24'!$L:$L)),0,SUMIF('24'!$B:$B,$D325,'24'!$L:$L)))))</f>
        <v>0</v>
      </c>
      <c r="AD325" s="36">
        <f>IF($D325="","",(IF($C325="","",IF(ISNA(SUMIF('25'!$V:$V,$C325,'25'!$AB:$AB)),0,SUMIF('25'!$V:$V,$C325,'25'!$AB:$AB)))-IF($D325="","",IF(ISNA(SUMIF('25'!$B:$B,$D325,'25'!$L:$L)),0,SUMIF('25'!$B:$B,$D325,'25'!$L:$L)))))</f>
        <v>0</v>
      </c>
      <c r="AE325" s="36">
        <f>IF($D325="","",(IF($C325="","",IF(ISNA(SUMIF('26'!$V:$V,$C325,'26'!$AB:$AB)),0,SUMIF('26'!$V:$V,$C325,'26'!$AB:$AB)))-IF($D325="","",IF(ISNA(SUMIF('26'!$B:$B,$D325,'26'!$L:$L)),0,SUMIF('26'!$B:$B,$D325,'26'!$L:$L)))))</f>
        <v>0</v>
      </c>
      <c r="AF325" s="36">
        <f>IF($D325="","",(IF($C325="","",IF(ISNA(SUMIF('27'!$V:$V,$C325,'27'!$AB:$AB)),0,SUMIF('27'!$V:$V,$C325,'27'!$AB:$AB)))-IF($D325="","",IF(ISNA(SUMIF('27'!$B:$B,$D325,'27'!$L:$L)),0,SUMIF('27'!$B:$B,$D325,'27'!$L:$L)))))</f>
        <v>0</v>
      </c>
      <c r="AG325" s="36">
        <f>IF($D325="","",(IF($C325="","",IF(ISNA(SUMIF('28'!$V:$V,$C325,'28'!$AB:$AB)),0,SUMIF('28'!$V:$V,$C325,'28'!$AB:$AB)))-IF($D325="","",IF(ISNA(SUMIF('28'!$B:$B,$D325,'28'!$L:$L)),0,SUMIF('28'!$B:$B,$D325,'28'!$L:$L)))))</f>
        <v>0</v>
      </c>
      <c r="AH325" s="36">
        <f>IF($D325="","",(IF($C325="","",IF(ISNA(SUMIF('29'!$V:$V,$C325,'29'!$AB:$AB)),0,SUMIF('29'!$V:$V,$C325,'29'!$AB:$AB)))-IF($D325="","",IF(ISNA(SUMIF('29'!$B:$B,$D325,'29'!$L:$L)),0,SUMIF('29'!$B:$B,$D325,'29'!$L:$L)))))</f>
        <v>0</v>
      </c>
      <c r="AI325" s="36">
        <f>IF($D325="","",(IF($C325="","",IF(ISNA(SUMIF('30'!$V:$V,$C325,'30'!$AB:$AB)),0,SUMIF('30'!$V:$V,$C325,'30'!$AB:$AB)))-IF($D325="","",IF(ISNA(SUMIF('30'!$B:$B,$D325,'30'!$L:$L)),0,SUMIF('30'!$B:$B,$D325,'30'!$L:$L)))))</f>
        <v>0</v>
      </c>
      <c r="AJ325" s="36">
        <f>IF($D325="","",(IF($C325="","",IF(ISNA(SUMIF('31'!$V:$V,$C325,'31'!$AB:$AB)),0,SUMIF('31'!$V:$V,$C325,'31'!$AB:$AB)))-IF($D325="","",IF(ISNA(SUMIF('31'!$B:$B,$D325,'31'!$L:$L)),0,SUMIF('31'!$B:$B,$D325,'31'!$L:$L)))))</f>
        <v>0</v>
      </c>
      <c r="AK325" s="37">
        <f>IF(D325="","",SUM(E325:AJ325))</f>
        <v>0</v>
      </c>
      <c r="AL325" s="33">
        <f>IF(D325="","",D325)</f>
        <v>212</v>
      </c>
    </row>
    <row r="326" spans="1:38" ht="17.399999999999999">
      <c r="A326" s="20">
        <v>2</v>
      </c>
      <c r="C326" s="41">
        <f>IF(D326="","",VLOOKUP('CUADRO GENERADO'!D326,'BASE DATOS CONDUCTORES'!B:C,2,FALSE))</f>
        <v>5472</v>
      </c>
      <c r="D326" s="30">
        <f>IFERROR(VLOOKUP(A326,'BASE DATOS CONDUCTORES'!$AA$4:$AB$1001,2,FALSE),"")</f>
        <v>221</v>
      </c>
      <c r="E326" s="36" t="str">
        <f>IF(ISNA(VLOOKUP(D326,SALDOS!B:C,2,FALSE)),"",VLOOKUP(D326,SALDOS!B:C,2,FALSE))</f>
        <v/>
      </c>
      <c r="F326" s="36">
        <f>IF($D326="","",(IF($C326="","",IF(ISNA(SUMIF('1'!$V:$V,$C326,'1'!$AB:$AB)),0,SUMIF('1'!$V:$V,$C326,'1'!$AB:$AB)))-IF($D326="","",IF(ISNA(SUMIF('1'!$B:$B,$D326,'1'!$L:$L)),0,SUMIF('1'!$B:$B,$D326,'1'!$L:$L)))))</f>
        <v>0</v>
      </c>
      <c r="G326" s="36">
        <f>IF($D326="","",(IF($C326="","",IF(ISNA(SUMIF('2'!$V:$V,$C326,'2'!$AB:$AB)),0,SUMIF('2'!$V:$V,$C326,'2'!$AB:$AB)))-IF($D326="","",IF(ISNA(SUMIF('2'!$B:$B,$D326,'2'!$L:$L)),0,SUMIF('2'!$B:$B,$D326,'2'!$L:$L)))))</f>
        <v>0</v>
      </c>
      <c r="H326" s="36">
        <f>IF($D326="","",(IF($C326="","",IF(ISNA(SUMIF('3'!$V:$V,$C326,'3'!$AB:$AB)),0,SUMIF('3'!$V:$V,$C326,'3'!$AB:$AB)))-IF($D326="","",IF(ISNA(SUMIF('3'!$B:$B,$D326,'3'!$L:$L)),0,SUMIF('3'!$B:$B,$D326,'3'!$L:$L)))))</f>
        <v>0</v>
      </c>
      <c r="I326" s="36">
        <f>IF($D326="","",(IF($C326="","",IF(ISNA(SUMIF('4'!$V:$V,$C326,'4'!$AB:$AB)),0,SUMIF('4'!$V:$V,$C326,'4'!$AB:$AB)))-IF($D326="","",IF(ISNA(SUMIF('4'!$B:$B,$D326,'4'!$L:$L)),0,SUMIF('4'!$B:$B,$D326,'4'!$L:$L)))))</f>
        <v>0</v>
      </c>
      <c r="J326" s="36">
        <f>IF($D326="","",(IF($C326="","",IF(ISNA(SUMIF('5'!$V:$V,$C326,'5'!$AB:$AB)),0,SUMIF('5'!$V:$V,$C326,'5'!$AB:$AB)))-IF($D326="","",IF(ISNA(SUMIF('5'!$B:$B,$D326,'5'!$L:$L)),0,SUMIF('5'!$B:$B,$D326,'5'!$L:$L)))))</f>
        <v>0</v>
      </c>
      <c r="K326" s="36">
        <f>IF($D326="","",(IF($C326="","",IF(ISNA(SUMIF('6'!$V:$V,$C326,'6'!$AB:$AB)),0,SUMIF('6'!$V:$V,$C326,'6'!$AB:$AB)))-IF($D326="","",IF(ISNA(SUMIF('6'!$B:$B,$D326,'6'!$L:$L)),0,SUMIF('6'!$B:$B,$D326,'6'!$L:$L)))))</f>
        <v>0</v>
      </c>
      <c r="L326" s="36">
        <f>IF($D326="","",(IF($C326="","",IF(ISNA(SUMIF('7'!$V:$V,$C326,'7'!$AB:$AB)),0,SUMIF('7'!$V:$V,$C326,'7'!$AB:$AB)))-IF($D326="","",IF(ISNA(SUMIF('7'!$B:$B,$D326,'7'!$L:$L)),0,SUMIF('7'!$B:$B,$D326,'7'!$L:$L)))))</f>
        <v>0</v>
      </c>
      <c r="M326" s="36">
        <f>IF($D326="","",(IF($C326="","",IF(ISNA(SUMIF('8'!$V:$V,$C326,'8'!$AB:$AB)),0,SUMIF('8'!$V:$V,$C326,'8'!$AB:$AB)))-IF($D326="","",IF(ISNA(SUMIF('8'!$B:$B,$D326,'8'!$L:$L)),0,SUMIF('8'!$B:$B,$D326,'8'!$L:$L)))))</f>
        <v>0</v>
      </c>
      <c r="N326" s="36">
        <f>IF($D326="","",(IF($C326="","",IF(ISNA(SUMIF('9'!$V:$V,$C326,'9'!$AB:$AB)),0,SUMIF('9'!$V:$V,$C326,'9'!$AB:$AB)))-IF($D326="","",IF(ISNA(SUMIF('9'!$B:$B,$D326,'9'!$L:$L)),0,SUMIF('9'!$B:$B,$D326,'9'!$L:$L)))))</f>
        <v>0</v>
      </c>
      <c r="O326" s="36">
        <f>IF($D326="","",(IF($C326="","",IF(ISNA(SUMIF('10'!$V:$V,$C326,'10'!$AB:$AB)),0,SUMIF('10'!$V:$V,$C326,'10'!$AB:$AB)))-IF($D326="","",IF(ISNA(SUMIF('10'!$B:$B,$D326,'10'!$L:$L)),0,SUMIF('10'!$B:$B,$D326,'10'!$L:$L)))))</f>
        <v>0</v>
      </c>
      <c r="P326" s="36">
        <f>IF($D326="","",(IF($C326="","",IF(ISNA(SUMIF('11'!$V:$V,$C326,'11'!$AB:$AB)),0,SUMIF('11'!$V:$V,$C326,'11'!$AB:$AB)))-IF($D326="","",IF(ISNA(SUMIF('11'!$B:$B,$D326,'11'!$L:$L)),0,SUMIF('11'!$B:$B,$D326,'11'!$L:$L)))))</f>
        <v>0</v>
      </c>
      <c r="Q326" s="36">
        <f>IF($D326="","",(IF($C326="","",IF(ISNA(SUMIF('12'!$V:$V,$C326,'12'!$AB:$AB)),0,SUMIF('12'!$V:$V,$C326,'12'!$AB:$AB)))-IF($D326="","",IF(ISNA(SUMIF('12'!$B:$B,$D326,'12'!$L:$L)),0,SUMIF('12'!$B:$B,$D326,'12'!$L:$L)))))</f>
        <v>0</v>
      </c>
      <c r="R326" s="36">
        <f>IF($D326="","",(IF($C326="","",IF(ISNA(SUMIF('13'!$V:$V,$C326,'13'!$AB:$AB)),0,SUMIF('13'!$V:$V,$C326,'13'!$AB:$AB)))-IF($D326="","",IF(ISNA(SUMIF('13'!$B:$B,$D326,'13'!$L:$L)),0,SUMIF('13'!$B:$B,$D326,'13'!$L:$L)))))</f>
        <v>0</v>
      </c>
      <c r="S326" s="36">
        <f>IF($D326="","",(IF($C326="","",IF(ISNA(SUMIF('14'!$V:$V,$C326,'14'!$AB:$AB)),0,SUMIF('14'!$V:$V,$C326,'14'!$AB:$AB)))-IF($D326="","",IF(ISNA(SUMIF('14'!$B:$B,$D326,'14'!$L:$L)),0,SUMIF('14'!$B:$B,$D326,'14'!$L:$L)))))</f>
        <v>0</v>
      </c>
      <c r="T326" s="36">
        <f>IF($D326="","",(IF($C326="","",IF(ISNA(SUMIF('15'!$V:$V,$C326,'15'!$AB:$AB)),0,SUMIF('15'!$V:$V,$C326,'15'!$AB:$AB)))-IF($D326="","",IF(ISNA(SUMIF('15'!$B:$B,$D326,'15'!$L:$L)),0,SUMIF('15'!$B:$B,$D326,'15'!$L:$L)))))</f>
        <v>0</v>
      </c>
      <c r="U326" s="36">
        <f>IF($D326="","",(IF($C326="","",IF(ISNA(SUMIF('16'!$V:$V,$C326,'16'!$AB:$AB)),0,SUMIF('16'!$V:$V,$C326,'16'!$AB:$AB)))-IF($D326="","",IF(ISNA(SUMIF('16'!$B:$B,$D326,'16'!$L:$L)),0,SUMIF('16'!$B:$B,$D326,'16'!$L:$L)))))</f>
        <v>0</v>
      </c>
      <c r="V326" s="36">
        <f>IF($D326="","",(IF($C326="","",IF(ISNA(SUMIF('17'!$V:$V,$C326,'17'!$AB:$AB)),0,SUMIF('17'!$V:$V,$C326,'17'!$AB:$AB)))-IF($D326="","",IF(ISNA(SUMIF('17'!$B:$B,$D326,'17'!$L:$L)),0,SUMIF('17'!$B:$B,$D326,'17'!$L:$L)))))</f>
        <v>0</v>
      </c>
      <c r="W326" s="36">
        <f>IF($D326="","",(IF($C326="","",IF(ISNA(SUMIF('18'!$V:$V,$C326,'18'!$AB:$AB)),0,SUMIF('18'!$V:$V,$C326,'18'!$AB:$AB)))-IF($D326="","",IF(ISNA(SUMIF('18'!$B:$B,$D326,'18'!$L:$L)),0,SUMIF('18'!$B:$B,$D326,'18'!$L:$L)))))</f>
        <v>0</v>
      </c>
      <c r="X326" s="36">
        <f>IF($D326="","",(IF($C326="","",IF(ISNA(SUMIF('19'!$V:$V,$C326,'19'!$AB:$AB)),0,SUMIF('19'!$V:$V,$C326,'19'!$AB:$AB)))-IF($D326="","",IF(ISNA(SUMIF('19'!$B:$B,$D326,'19'!$L:$L)),0,SUMIF('19'!$B:$B,$D326,'19'!$L:$L)))))</f>
        <v>0</v>
      </c>
      <c r="Y326" s="36">
        <f>IF($D326="","",(IF($C326="","",IF(ISNA(SUMIF('20'!$V:$V,$C326,'20'!$AB:$AB)),0,SUMIF('20'!$V:$V,$C326,'20'!$AB:$AB)))-IF($D326="","",IF(ISNA(SUMIF('20'!$B:$B,$D326,'20'!$L:$L)),0,SUMIF('20'!$B:$B,$D326,'20'!$L:$L)))))</f>
        <v>0</v>
      </c>
      <c r="Z326" s="36">
        <f>IF($D326="","",(IF($C326="","",IF(ISNA(SUMIF('21'!$V:$V,$C326,'21'!$AB:$AB)),0,SUMIF('21'!$V:$V,$C326,'21'!$AB:$AB)))-IF($D326="","",IF(ISNA(SUMIF('21'!$B:$B,$D326,'21'!$L:$L)),0,SUMIF('21'!$B:$B,$D326,'21'!$L:$L)))))</f>
        <v>0</v>
      </c>
      <c r="AA326" s="36">
        <f>IF($D326="","",(IF($C326="","",IF(ISNA(SUMIF('22'!$V:$V,$C326,'22'!$AB:$AB)),0,SUMIF('22'!$V:$V,$C326,'22'!$AB:$AB)))-IF($D326="","",IF(ISNA(SUMIF('22'!$B:$B,$D326,'22'!$L:$L)),0,SUMIF('22'!$B:$B,$D326,'22'!$L:$L)))))</f>
        <v>0</v>
      </c>
      <c r="AB326" s="36">
        <f>IF($D326="","",(IF($C326="","",IF(ISNA(SUMIF('23'!$V:$V,$C326,'23'!$AB:$AB)),0,SUMIF('23'!$V:$V,$C326,'23'!$AB:$AB)))-IF($D326="","",IF(ISNA(SUMIF('23'!$B:$B,$D326,'23'!$L:$L)),0,SUMIF('23'!$B:$B,$D326,'23'!$L:$L)))))</f>
        <v>0</v>
      </c>
      <c r="AC326" s="36">
        <f>IF($D326="","",(IF($C326="","",IF(ISNA(SUMIF('24'!$V:$V,$C326,'24'!$AB:$AB)),0,SUMIF('24'!$V:$V,$C326,'24'!$AB:$AB)))-IF($D326="","",IF(ISNA(SUMIF('24'!$B:$B,$D326,'24'!$L:$L)),0,SUMIF('24'!$B:$B,$D326,'24'!$L:$L)))))</f>
        <v>0</v>
      </c>
      <c r="AD326" s="36">
        <f>IF($D326="","",(IF($C326="","",IF(ISNA(SUMIF('25'!$V:$V,$C326,'25'!$AB:$AB)),0,SUMIF('25'!$V:$V,$C326,'25'!$AB:$AB)))-IF($D326="","",IF(ISNA(SUMIF('25'!$B:$B,$D326,'25'!$L:$L)),0,SUMIF('25'!$B:$B,$D326,'25'!$L:$L)))))</f>
        <v>0</v>
      </c>
      <c r="AE326" s="36">
        <f>IF($D326="","",(IF($C326="","",IF(ISNA(SUMIF('26'!$V:$V,$C326,'26'!$AB:$AB)),0,SUMIF('26'!$V:$V,$C326,'26'!$AB:$AB)))-IF($D326="","",IF(ISNA(SUMIF('26'!$B:$B,$D326,'26'!$L:$L)),0,SUMIF('26'!$B:$B,$D326,'26'!$L:$L)))))</f>
        <v>0</v>
      </c>
      <c r="AF326" s="36">
        <f>IF($D326="","",(IF($C326="","",IF(ISNA(SUMIF('27'!$V:$V,$C326,'27'!$AB:$AB)),0,SUMIF('27'!$V:$V,$C326,'27'!$AB:$AB)))-IF($D326="","",IF(ISNA(SUMIF('27'!$B:$B,$D326,'27'!$L:$L)),0,SUMIF('27'!$B:$B,$D326,'27'!$L:$L)))))</f>
        <v>0</v>
      </c>
      <c r="AG326" s="36">
        <f>IF($D326="","",(IF($C326="","",IF(ISNA(SUMIF('28'!$V:$V,$C326,'28'!$AB:$AB)),0,SUMIF('28'!$V:$V,$C326,'28'!$AB:$AB)))-IF($D326="","",IF(ISNA(SUMIF('28'!$B:$B,$D326,'28'!$L:$L)),0,SUMIF('28'!$B:$B,$D326,'28'!$L:$L)))))</f>
        <v>0</v>
      </c>
      <c r="AH326" s="36">
        <f>IF($D326="","",(IF($C326="","",IF(ISNA(SUMIF('29'!$V:$V,$C326,'29'!$AB:$AB)),0,SUMIF('29'!$V:$V,$C326,'29'!$AB:$AB)))-IF($D326="","",IF(ISNA(SUMIF('29'!$B:$B,$D326,'29'!$L:$L)),0,SUMIF('29'!$B:$B,$D326,'29'!$L:$L)))))</f>
        <v>0</v>
      </c>
      <c r="AI326" s="36">
        <f>IF($D326="","",(IF($C326="","",IF(ISNA(SUMIF('30'!$V:$V,$C326,'30'!$AB:$AB)),0,SUMIF('30'!$V:$V,$C326,'30'!$AB:$AB)))-IF($D326="","",IF(ISNA(SUMIF('30'!$B:$B,$D326,'30'!$L:$L)),0,SUMIF('30'!$B:$B,$D326,'30'!$L:$L)))))</f>
        <v>0</v>
      </c>
      <c r="AJ326" s="36">
        <f>IF($D326="","",(IF($C326="","",IF(ISNA(SUMIF('31'!$V:$V,$C326,'31'!$AB:$AB)),0,SUMIF('31'!$V:$V,$C326,'31'!$AB:$AB)))-IF($D326="","",IF(ISNA(SUMIF('31'!$B:$B,$D326,'31'!$L:$L)),0,SUMIF('31'!$B:$B,$D326,'31'!$L:$L)))))</f>
        <v>0</v>
      </c>
      <c r="AK326" s="37">
        <f t="shared" ref="AK326:AK389" si="20">IF(D326="","",SUM(E326:AJ326))</f>
        <v>0</v>
      </c>
      <c r="AL326" s="33">
        <f t="shared" ref="AL326:AL389" si="21">IF(D326="","",D326)</f>
        <v>221</v>
      </c>
    </row>
    <row r="327" spans="1:38" ht="17.399999999999999">
      <c r="A327" s="20">
        <v>3</v>
      </c>
      <c r="C327" s="41">
        <f>IF(D327="","",VLOOKUP('CUADRO GENERADO'!D327,'BASE DATOS CONDUCTORES'!B:C,2,FALSE))</f>
        <v>5473</v>
      </c>
      <c r="D327" s="30">
        <f>IFERROR(VLOOKUP(A327,'BASE DATOS CONDUCTORES'!$AA$4:$AB$1001,2,FALSE),"")</f>
        <v>222</v>
      </c>
      <c r="E327" s="36" t="str">
        <f>IF(ISNA(VLOOKUP(D327,SALDOS!B:C,2,FALSE)),"",VLOOKUP(D327,SALDOS!B:C,2,FALSE))</f>
        <v/>
      </c>
      <c r="F327" s="36">
        <f>IF($D327="","",(IF($C327="","",IF(ISNA(SUMIF('1'!$V:$V,$C327,'1'!$AB:$AB)),0,SUMIF('1'!$V:$V,$C327,'1'!$AB:$AB)))-IF($D327="","",IF(ISNA(SUMIF('1'!$B:$B,$D327,'1'!$L:$L)),0,SUMIF('1'!$B:$B,$D327,'1'!$L:$L)))))</f>
        <v>0</v>
      </c>
      <c r="G327" s="36">
        <f>IF($D327="","",(IF($C327="","",IF(ISNA(SUMIF('2'!$V:$V,$C327,'2'!$AB:$AB)),0,SUMIF('2'!$V:$V,$C327,'2'!$AB:$AB)))-IF($D327="","",IF(ISNA(SUMIF('2'!$B:$B,$D327,'2'!$L:$L)),0,SUMIF('2'!$B:$B,$D327,'2'!$L:$L)))))</f>
        <v>0</v>
      </c>
      <c r="H327" s="36">
        <f>IF($D327="","",(IF($C327="","",IF(ISNA(SUMIF('3'!$V:$V,$C327,'3'!$AB:$AB)),0,SUMIF('3'!$V:$V,$C327,'3'!$AB:$AB)))-IF($D327="","",IF(ISNA(SUMIF('3'!$B:$B,$D327,'3'!$L:$L)),0,SUMIF('3'!$B:$B,$D327,'3'!$L:$L)))))</f>
        <v>0</v>
      </c>
      <c r="I327" s="36">
        <f>IF($D327="","",(IF($C327="","",IF(ISNA(SUMIF('4'!$V:$V,$C327,'4'!$AB:$AB)),0,SUMIF('4'!$V:$V,$C327,'4'!$AB:$AB)))-IF($D327="","",IF(ISNA(SUMIF('4'!$B:$B,$D327,'4'!$L:$L)),0,SUMIF('4'!$B:$B,$D327,'4'!$L:$L)))))</f>
        <v>0</v>
      </c>
      <c r="J327" s="36">
        <f>IF($D327="","",(IF($C327="","",IF(ISNA(SUMIF('5'!$V:$V,$C327,'5'!$AB:$AB)),0,SUMIF('5'!$V:$V,$C327,'5'!$AB:$AB)))-IF($D327="","",IF(ISNA(SUMIF('5'!$B:$B,$D327,'5'!$L:$L)),0,SUMIF('5'!$B:$B,$D327,'5'!$L:$L)))))</f>
        <v>0</v>
      </c>
      <c r="K327" s="36">
        <f>IF($D327="","",(IF($C327="","",IF(ISNA(SUMIF('6'!$V:$V,$C327,'6'!$AB:$AB)),0,SUMIF('6'!$V:$V,$C327,'6'!$AB:$AB)))-IF($D327="","",IF(ISNA(SUMIF('6'!$B:$B,$D327,'6'!$L:$L)),0,SUMIF('6'!$B:$B,$D327,'6'!$L:$L)))))</f>
        <v>0</v>
      </c>
      <c r="L327" s="36">
        <f>IF($D327="","",(IF($C327="","",IF(ISNA(SUMIF('7'!$V:$V,$C327,'7'!$AB:$AB)),0,SUMIF('7'!$V:$V,$C327,'7'!$AB:$AB)))-IF($D327="","",IF(ISNA(SUMIF('7'!$B:$B,$D327,'7'!$L:$L)),0,SUMIF('7'!$B:$B,$D327,'7'!$L:$L)))))</f>
        <v>0</v>
      </c>
      <c r="M327" s="36">
        <f>IF($D327="","",(IF($C327="","",IF(ISNA(SUMIF('8'!$V:$V,$C327,'8'!$AB:$AB)),0,SUMIF('8'!$V:$V,$C327,'8'!$AB:$AB)))-IF($D327="","",IF(ISNA(SUMIF('8'!$B:$B,$D327,'8'!$L:$L)),0,SUMIF('8'!$B:$B,$D327,'8'!$L:$L)))))</f>
        <v>0</v>
      </c>
      <c r="N327" s="36">
        <f>IF($D327="","",(IF($C327="","",IF(ISNA(SUMIF('9'!$V:$V,$C327,'9'!$AB:$AB)),0,SUMIF('9'!$V:$V,$C327,'9'!$AB:$AB)))-IF($D327="","",IF(ISNA(SUMIF('9'!$B:$B,$D327,'9'!$L:$L)),0,SUMIF('9'!$B:$B,$D327,'9'!$L:$L)))))</f>
        <v>0</v>
      </c>
      <c r="O327" s="36">
        <f>IF($D327="","",(IF($C327="","",IF(ISNA(SUMIF('10'!$V:$V,$C327,'10'!$AB:$AB)),0,SUMIF('10'!$V:$V,$C327,'10'!$AB:$AB)))-IF($D327="","",IF(ISNA(SUMIF('10'!$B:$B,$D327,'10'!$L:$L)),0,SUMIF('10'!$B:$B,$D327,'10'!$L:$L)))))</f>
        <v>0</v>
      </c>
      <c r="P327" s="36">
        <f>IF($D327="","",(IF($C327="","",IF(ISNA(SUMIF('11'!$V:$V,$C327,'11'!$AB:$AB)),0,SUMIF('11'!$V:$V,$C327,'11'!$AB:$AB)))-IF($D327="","",IF(ISNA(SUMIF('11'!$B:$B,$D327,'11'!$L:$L)),0,SUMIF('11'!$B:$B,$D327,'11'!$L:$L)))))</f>
        <v>0</v>
      </c>
      <c r="Q327" s="36">
        <f>IF($D327="","",(IF($C327="","",IF(ISNA(SUMIF('12'!$V:$V,$C327,'12'!$AB:$AB)),0,SUMIF('12'!$V:$V,$C327,'12'!$AB:$AB)))-IF($D327="","",IF(ISNA(SUMIF('12'!$B:$B,$D327,'12'!$L:$L)),0,SUMIF('12'!$B:$B,$D327,'12'!$L:$L)))))</f>
        <v>0</v>
      </c>
      <c r="R327" s="36">
        <f>IF($D327="","",(IF($C327="","",IF(ISNA(SUMIF('13'!$V:$V,$C327,'13'!$AB:$AB)),0,SUMIF('13'!$V:$V,$C327,'13'!$AB:$AB)))-IF($D327="","",IF(ISNA(SUMIF('13'!$B:$B,$D327,'13'!$L:$L)),0,SUMIF('13'!$B:$B,$D327,'13'!$L:$L)))))</f>
        <v>0</v>
      </c>
      <c r="S327" s="36">
        <f>IF($D327="","",(IF($C327="","",IF(ISNA(SUMIF('14'!$V:$V,$C327,'14'!$AB:$AB)),0,SUMIF('14'!$V:$V,$C327,'14'!$AB:$AB)))-IF($D327="","",IF(ISNA(SUMIF('14'!$B:$B,$D327,'14'!$L:$L)),0,SUMIF('14'!$B:$B,$D327,'14'!$L:$L)))))</f>
        <v>0</v>
      </c>
      <c r="T327" s="36">
        <f>IF($D327="","",(IF($C327="","",IF(ISNA(SUMIF('15'!$V:$V,$C327,'15'!$AB:$AB)),0,SUMIF('15'!$V:$V,$C327,'15'!$AB:$AB)))-IF($D327="","",IF(ISNA(SUMIF('15'!$B:$B,$D327,'15'!$L:$L)),0,SUMIF('15'!$B:$B,$D327,'15'!$L:$L)))))</f>
        <v>0</v>
      </c>
      <c r="U327" s="36">
        <f>IF($D327="","",(IF($C327="","",IF(ISNA(SUMIF('16'!$V:$V,$C327,'16'!$AB:$AB)),0,SUMIF('16'!$V:$V,$C327,'16'!$AB:$AB)))-IF($D327="","",IF(ISNA(SUMIF('16'!$B:$B,$D327,'16'!$L:$L)),0,SUMIF('16'!$B:$B,$D327,'16'!$L:$L)))))</f>
        <v>0</v>
      </c>
      <c r="V327" s="36">
        <f>IF($D327="","",(IF($C327="","",IF(ISNA(SUMIF('17'!$V:$V,$C327,'17'!$AB:$AB)),0,SUMIF('17'!$V:$V,$C327,'17'!$AB:$AB)))-IF($D327="","",IF(ISNA(SUMIF('17'!$B:$B,$D327,'17'!$L:$L)),0,SUMIF('17'!$B:$B,$D327,'17'!$L:$L)))))</f>
        <v>0</v>
      </c>
      <c r="W327" s="36">
        <f>IF($D327="","",(IF($C327="","",IF(ISNA(SUMIF('18'!$V:$V,$C327,'18'!$AB:$AB)),0,SUMIF('18'!$V:$V,$C327,'18'!$AB:$AB)))-IF($D327="","",IF(ISNA(SUMIF('18'!$B:$B,$D327,'18'!$L:$L)),0,SUMIF('18'!$B:$B,$D327,'18'!$L:$L)))))</f>
        <v>0</v>
      </c>
      <c r="X327" s="36">
        <f>IF($D327="","",(IF($C327="","",IF(ISNA(SUMIF('19'!$V:$V,$C327,'19'!$AB:$AB)),0,SUMIF('19'!$V:$V,$C327,'19'!$AB:$AB)))-IF($D327="","",IF(ISNA(SUMIF('19'!$B:$B,$D327,'19'!$L:$L)),0,SUMIF('19'!$B:$B,$D327,'19'!$L:$L)))))</f>
        <v>0</v>
      </c>
      <c r="Y327" s="36">
        <f>IF($D327="","",(IF($C327="","",IF(ISNA(SUMIF('20'!$V:$V,$C327,'20'!$AB:$AB)),0,SUMIF('20'!$V:$V,$C327,'20'!$AB:$AB)))-IF($D327="","",IF(ISNA(SUMIF('20'!$B:$B,$D327,'20'!$L:$L)),0,SUMIF('20'!$B:$B,$D327,'20'!$L:$L)))))</f>
        <v>0</v>
      </c>
      <c r="Z327" s="36">
        <f>IF($D327="","",(IF($C327="","",IF(ISNA(SUMIF('21'!$V:$V,$C327,'21'!$AB:$AB)),0,SUMIF('21'!$V:$V,$C327,'21'!$AB:$AB)))-IF($D327="","",IF(ISNA(SUMIF('21'!$B:$B,$D327,'21'!$L:$L)),0,SUMIF('21'!$B:$B,$D327,'21'!$L:$L)))))</f>
        <v>0</v>
      </c>
      <c r="AA327" s="36">
        <f>IF($D327="","",(IF($C327="","",IF(ISNA(SUMIF('22'!$V:$V,$C327,'22'!$AB:$AB)),0,SUMIF('22'!$V:$V,$C327,'22'!$AB:$AB)))-IF($D327="","",IF(ISNA(SUMIF('22'!$B:$B,$D327,'22'!$L:$L)),0,SUMIF('22'!$B:$B,$D327,'22'!$L:$L)))))</f>
        <v>0</v>
      </c>
      <c r="AB327" s="36">
        <f>IF($D327="","",(IF($C327="","",IF(ISNA(SUMIF('23'!$V:$V,$C327,'23'!$AB:$AB)),0,SUMIF('23'!$V:$V,$C327,'23'!$AB:$AB)))-IF($D327="","",IF(ISNA(SUMIF('23'!$B:$B,$D327,'23'!$L:$L)),0,SUMIF('23'!$B:$B,$D327,'23'!$L:$L)))))</f>
        <v>0</v>
      </c>
      <c r="AC327" s="36">
        <f>IF($D327="","",(IF($C327="","",IF(ISNA(SUMIF('24'!$V:$V,$C327,'24'!$AB:$AB)),0,SUMIF('24'!$V:$V,$C327,'24'!$AB:$AB)))-IF($D327="","",IF(ISNA(SUMIF('24'!$B:$B,$D327,'24'!$L:$L)),0,SUMIF('24'!$B:$B,$D327,'24'!$L:$L)))))</f>
        <v>0</v>
      </c>
      <c r="AD327" s="36">
        <f>IF($D327="","",(IF($C327="","",IF(ISNA(SUMIF('25'!$V:$V,$C327,'25'!$AB:$AB)),0,SUMIF('25'!$V:$V,$C327,'25'!$AB:$AB)))-IF($D327="","",IF(ISNA(SUMIF('25'!$B:$B,$D327,'25'!$L:$L)),0,SUMIF('25'!$B:$B,$D327,'25'!$L:$L)))))</f>
        <v>0</v>
      </c>
      <c r="AE327" s="36">
        <f>IF($D327="","",(IF($C327="","",IF(ISNA(SUMIF('26'!$V:$V,$C327,'26'!$AB:$AB)),0,SUMIF('26'!$V:$V,$C327,'26'!$AB:$AB)))-IF($D327="","",IF(ISNA(SUMIF('26'!$B:$B,$D327,'26'!$L:$L)),0,SUMIF('26'!$B:$B,$D327,'26'!$L:$L)))))</f>
        <v>0</v>
      </c>
      <c r="AF327" s="36">
        <f>IF($D327="","",(IF($C327="","",IF(ISNA(SUMIF('27'!$V:$V,$C327,'27'!$AB:$AB)),0,SUMIF('27'!$V:$V,$C327,'27'!$AB:$AB)))-IF($D327="","",IF(ISNA(SUMIF('27'!$B:$B,$D327,'27'!$L:$L)),0,SUMIF('27'!$B:$B,$D327,'27'!$L:$L)))))</f>
        <v>0</v>
      </c>
      <c r="AG327" s="36">
        <f>IF($D327="","",(IF($C327="","",IF(ISNA(SUMIF('28'!$V:$V,$C327,'28'!$AB:$AB)),0,SUMIF('28'!$V:$V,$C327,'28'!$AB:$AB)))-IF($D327="","",IF(ISNA(SUMIF('28'!$B:$B,$D327,'28'!$L:$L)),0,SUMIF('28'!$B:$B,$D327,'28'!$L:$L)))))</f>
        <v>0</v>
      </c>
      <c r="AH327" s="36">
        <f>IF($D327="","",(IF($C327="","",IF(ISNA(SUMIF('29'!$V:$V,$C327,'29'!$AB:$AB)),0,SUMIF('29'!$V:$V,$C327,'29'!$AB:$AB)))-IF($D327="","",IF(ISNA(SUMIF('29'!$B:$B,$D327,'29'!$L:$L)),0,SUMIF('29'!$B:$B,$D327,'29'!$L:$L)))))</f>
        <v>0</v>
      </c>
      <c r="AI327" s="36">
        <f>IF($D327="","",(IF($C327="","",IF(ISNA(SUMIF('30'!$V:$V,$C327,'30'!$AB:$AB)),0,SUMIF('30'!$V:$V,$C327,'30'!$AB:$AB)))-IF($D327="","",IF(ISNA(SUMIF('30'!$B:$B,$D327,'30'!$L:$L)),0,SUMIF('30'!$B:$B,$D327,'30'!$L:$L)))))</f>
        <v>0</v>
      </c>
      <c r="AJ327" s="36">
        <f>IF($D327="","",(IF($C327="","",IF(ISNA(SUMIF('31'!$V:$V,$C327,'31'!$AB:$AB)),0,SUMIF('31'!$V:$V,$C327,'31'!$AB:$AB)))-IF($D327="","",IF(ISNA(SUMIF('31'!$B:$B,$D327,'31'!$L:$L)),0,SUMIF('31'!$B:$B,$D327,'31'!$L:$L)))))</f>
        <v>0</v>
      </c>
      <c r="AK327" s="37">
        <f t="shared" si="20"/>
        <v>0</v>
      </c>
      <c r="AL327" s="33">
        <f t="shared" si="21"/>
        <v>222</v>
      </c>
    </row>
    <row r="328" spans="1:38" ht="17.399999999999999">
      <c r="A328" s="20">
        <v>4</v>
      </c>
      <c r="C328" s="41">
        <f>IF(D328="","",VLOOKUP('CUADRO GENERADO'!D328,'BASE DATOS CONDUCTORES'!B:C,2,FALSE))</f>
        <v>2415</v>
      </c>
      <c r="D328" s="30">
        <f>IFERROR(VLOOKUP(A328,'BASE DATOS CONDUCTORES'!$AA$4:$AB$1001,2,FALSE),"")</f>
        <v>245</v>
      </c>
      <c r="E328" s="36" t="str">
        <f>IF(ISNA(VLOOKUP(D328,SALDOS!B:C,2,FALSE)),"",VLOOKUP(D328,SALDOS!B:C,2,FALSE))</f>
        <v/>
      </c>
      <c r="F328" s="36">
        <f>IF($D328="","",(IF($C328="","",IF(ISNA(SUMIF('1'!$V:$V,$C328,'1'!$AB:$AB)),0,SUMIF('1'!$V:$V,$C328,'1'!$AB:$AB)))-IF($D328="","",IF(ISNA(SUMIF('1'!$B:$B,$D328,'1'!$L:$L)),0,SUMIF('1'!$B:$B,$D328,'1'!$L:$L)))))</f>
        <v>0</v>
      </c>
      <c r="G328" s="36">
        <f>IF($D328="","",(IF($C328="","",IF(ISNA(SUMIF('2'!$V:$V,$C328,'2'!$AB:$AB)),0,SUMIF('2'!$V:$V,$C328,'2'!$AB:$AB)))-IF($D328="","",IF(ISNA(SUMIF('2'!$B:$B,$D328,'2'!$L:$L)),0,SUMIF('2'!$B:$B,$D328,'2'!$L:$L)))))</f>
        <v>0</v>
      </c>
      <c r="H328" s="36">
        <f>IF($D328="","",(IF($C328="","",IF(ISNA(SUMIF('3'!$V:$V,$C328,'3'!$AB:$AB)),0,SUMIF('3'!$V:$V,$C328,'3'!$AB:$AB)))-IF($D328="","",IF(ISNA(SUMIF('3'!$B:$B,$D328,'3'!$L:$L)),0,SUMIF('3'!$B:$B,$D328,'3'!$L:$L)))))</f>
        <v>0</v>
      </c>
      <c r="I328" s="36">
        <f>IF($D328="","",(IF($C328="","",IF(ISNA(SUMIF('4'!$V:$V,$C328,'4'!$AB:$AB)),0,SUMIF('4'!$V:$V,$C328,'4'!$AB:$AB)))-IF($D328="","",IF(ISNA(SUMIF('4'!$B:$B,$D328,'4'!$L:$L)),0,SUMIF('4'!$B:$B,$D328,'4'!$L:$L)))))</f>
        <v>0</v>
      </c>
      <c r="J328" s="36">
        <f>IF($D328="","",(IF($C328="","",IF(ISNA(SUMIF('5'!$V:$V,$C328,'5'!$AB:$AB)),0,SUMIF('5'!$V:$V,$C328,'5'!$AB:$AB)))-IF($D328="","",IF(ISNA(SUMIF('5'!$B:$B,$D328,'5'!$L:$L)),0,SUMIF('5'!$B:$B,$D328,'5'!$L:$L)))))</f>
        <v>0</v>
      </c>
      <c r="K328" s="36">
        <f>IF($D328="","",(IF($C328="","",IF(ISNA(SUMIF('6'!$V:$V,$C328,'6'!$AB:$AB)),0,SUMIF('6'!$V:$V,$C328,'6'!$AB:$AB)))-IF($D328="","",IF(ISNA(SUMIF('6'!$B:$B,$D328,'6'!$L:$L)),0,SUMIF('6'!$B:$B,$D328,'6'!$L:$L)))))</f>
        <v>0</v>
      </c>
      <c r="L328" s="36">
        <f>IF($D328="","",(IF($C328="","",IF(ISNA(SUMIF('7'!$V:$V,$C328,'7'!$AB:$AB)),0,SUMIF('7'!$V:$V,$C328,'7'!$AB:$AB)))-IF($D328="","",IF(ISNA(SUMIF('7'!$B:$B,$D328,'7'!$L:$L)),0,SUMIF('7'!$B:$B,$D328,'7'!$L:$L)))))</f>
        <v>0</v>
      </c>
      <c r="M328" s="36">
        <f>IF($D328="","",(IF($C328="","",IF(ISNA(SUMIF('8'!$V:$V,$C328,'8'!$AB:$AB)),0,SUMIF('8'!$V:$V,$C328,'8'!$AB:$AB)))-IF($D328="","",IF(ISNA(SUMIF('8'!$B:$B,$D328,'8'!$L:$L)),0,SUMIF('8'!$B:$B,$D328,'8'!$L:$L)))))</f>
        <v>0</v>
      </c>
      <c r="N328" s="36">
        <f>IF($D328="","",(IF($C328="","",IF(ISNA(SUMIF('9'!$V:$V,$C328,'9'!$AB:$AB)),0,SUMIF('9'!$V:$V,$C328,'9'!$AB:$AB)))-IF($D328="","",IF(ISNA(SUMIF('9'!$B:$B,$D328,'9'!$L:$L)),0,SUMIF('9'!$B:$B,$D328,'9'!$L:$L)))))</f>
        <v>0</v>
      </c>
      <c r="O328" s="36">
        <f>IF($D328="","",(IF($C328="","",IF(ISNA(SUMIF('10'!$V:$V,$C328,'10'!$AB:$AB)),0,SUMIF('10'!$V:$V,$C328,'10'!$AB:$AB)))-IF($D328="","",IF(ISNA(SUMIF('10'!$B:$B,$D328,'10'!$L:$L)),0,SUMIF('10'!$B:$B,$D328,'10'!$L:$L)))))</f>
        <v>0</v>
      </c>
      <c r="P328" s="36">
        <f>IF($D328="","",(IF($C328="","",IF(ISNA(SUMIF('11'!$V:$V,$C328,'11'!$AB:$AB)),0,SUMIF('11'!$V:$V,$C328,'11'!$AB:$AB)))-IF($D328="","",IF(ISNA(SUMIF('11'!$B:$B,$D328,'11'!$L:$L)),0,SUMIF('11'!$B:$B,$D328,'11'!$L:$L)))))</f>
        <v>0</v>
      </c>
      <c r="Q328" s="36">
        <f>IF($D328="","",(IF($C328="","",IF(ISNA(SUMIF('12'!$V:$V,$C328,'12'!$AB:$AB)),0,SUMIF('12'!$V:$V,$C328,'12'!$AB:$AB)))-IF($D328="","",IF(ISNA(SUMIF('12'!$B:$B,$D328,'12'!$L:$L)),0,SUMIF('12'!$B:$B,$D328,'12'!$L:$L)))))</f>
        <v>0</v>
      </c>
      <c r="R328" s="36">
        <f>IF($D328="","",(IF($C328="","",IF(ISNA(SUMIF('13'!$V:$V,$C328,'13'!$AB:$AB)),0,SUMIF('13'!$V:$V,$C328,'13'!$AB:$AB)))-IF($D328="","",IF(ISNA(SUMIF('13'!$B:$B,$D328,'13'!$L:$L)),0,SUMIF('13'!$B:$B,$D328,'13'!$L:$L)))))</f>
        <v>0</v>
      </c>
      <c r="S328" s="36">
        <f>IF($D328="","",(IF($C328="","",IF(ISNA(SUMIF('14'!$V:$V,$C328,'14'!$AB:$AB)),0,SUMIF('14'!$V:$V,$C328,'14'!$AB:$AB)))-IF($D328="","",IF(ISNA(SUMIF('14'!$B:$B,$D328,'14'!$L:$L)),0,SUMIF('14'!$B:$B,$D328,'14'!$L:$L)))))</f>
        <v>0</v>
      </c>
      <c r="T328" s="36">
        <f>IF($D328="","",(IF($C328="","",IF(ISNA(SUMIF('15'!$V:$V,$C328,'15'!$AB:$AB)),0,SUMIF('15'!$V:$V,$C328,'15'!$AB:$AB)))-IF($D328="","",IF(ISNA(SUMIF('15'!$B:$B,$D328,'15'!$L:$L)),0,SUMIF('15'!$B:$B,$D328,'15'!$L:$L)))))</f>
        <v>0</v>
      </c>
      <c r="U328" s="36">
        <f>IF($D328="","",(IF($C328="","",IF(ISNA(SUMIF('16'!$V:$V,$C328,'16'!$AB:$AB)),0,SUMIF('16'!$V:$V,$C328,'16'!$AB:$AB)))-IF($D328="","",IF(ISNA(SUMIF('16'!$B:$B,$D328,'16'!$L:$L)),0,SUMIF('16'!$B:$B,$D328,'16'!$L:$L)))))</f>
        <v>0</v>
      </c>
      <c r="V328" s="36">
        <f>IF($D328="","",(IF($C328="","",IF(ISNA(SUMIF('17'!$V:$V,$C328,'17'!$AB:$AB)),0,SUMIF('17'!$V:$V,$C328,'17'!$AB:$AB)))-IF($D328="","",IF(ISNA(SUMIF('17'!$B:$B,$D328,'17'!$L:$L)),0,SUMIF('17'!$B:$B,$D328,'17'!$L:$L)))))</f>
        <v>0</v>
      </c>
      <c r="W328" s="36">
        <f>IF($D328="","",(IF($C328="","",IF(ISNA(SUMIF('18'!$V:$V,$C328,'18'!$AB:$AB)),0,SUMIF('18'!$V:$V,$C328,'18'!$AB:$AB)))-IF($D328="","",IF(ISNA(SUMIF('18'!$B:$B,$D328,'18'!$L:$L)),0,SUMIF('18'!$B:$B,$D328,'18'!$L:$L)))))</f>
        <v>0</v>
      </c>
      <c r="X328" s="36">
        <f>IF($D328="","",(IF($C328="","",IF(ISNA(SUMIF('19'!$V:$V,$C328,'19'!$AB:$AB)),0,SUMIF('19'!$V:$V,$C328,'19'!$AB:$AB)))-IF($D328="","",IF(ISNA(SUMIF('19'!$B:$B,$D328,'19'!$L:$L)),0,SUMIF('19'!$B:$B,$D328,'19'!$L:$L)))))</f>
        <v>0</v>
      </c>
      <c r="Y328" s="36">
        <f>IF($D328="","",(IF($C328="","",IF(ISNA(SUMIF('20'!$V:$V,$C328,'20'!$AB:$AB)),0,SUMIF('20'!$V:$V,$C328,'20'!$AB:$AB)))-IF($D328="","",IF(ISNA(SUMIF('20'!$B:$B,$D328,'20'!$L:$L)),0,SUMIF('20'!$B:$B,$D328,'20'!$L:$L)))))</f>
        <v>0</v>
      </c>
      <c r="Z328" s="36">
        <f>IF($D328="","",(IF($C328="","",IF(ISNA(SUMIF('21'!$V:$V,$C328,'21'!$AB:$AB)),0,SUMIF('21'!$V:$V,$C328,'21'!$AB:$AB)))-IF($D328="","",IF(ISNA(SUMIF('21'!$B:$B,$D328,'21'!$L:$L)),0,SUMIF('21'!$B:$B,$D328,'21'!$L:$L)))))</f>
        <v>0</v>
      </c>
      <c r="AA328" s="36">
        <f>IF($D328="","",(IF($C328="","",IF(ISNA(SUMIF('22'!$V:$V,$C328,'22'!$AB:$AB)),0,SUMIF('22'!$V:$V,$C328,'22'!$AB:$AB)))-IF($D328="","",IF(ISNA(SUMIF('22'!$B:$B,$D328,'22'!$L:$L)),0,SUMIF('22'!$B:$B,$D328,'22'!$L:$L)))))</f>
        <v>0</v>
      </c>
      <c r="AB328" s="36">
        <f>IF($D328="","",(IF($C328="","",IF(ISNA(SUMIF('23'!$V:$V,$C328,'23'!$AB:$AB)),0,SUMIF('23'!$V:$V,$C328,'23'!$AB:$AB)))-IF($D328="","",IF(ISNA(SUMIF('23'!$B:$B,$D328,'23'!$L:$L)),0,SUMIF('23'!$B:$B,$D328,'23'!$L:$L)))))</f>
        <v>0</v>
      </c>
      <c r="AC328" s="36">
        <f>IF($D328="","",(IF($C328="","",IF(ISNA(SUMIF('24'!$V:$V,$C328,'24'!$AB:$AB)),0,SUMIF('24'!$V:$V,$C328,'24'!$AB:$AB)))-IF($D328="","",IF(ISNA(SUMIF('24'!$B:$B,$D328,'24'!$L:$L)),0,SUMIF('24'!$B:$B,$D328,'24'!$L:$L)))))</f>
        <v>0</v>
      </c>
      <c r="AD328" s="36">
        <f>IF($D328="","",(IF($C328="","",IF(ISNA(SUMIF('25'!$V:$V,$C328,'25'!$AB:$AB)),0,SUMIF('25'!$V:$V,$C328,'25'!$AB:$AB)))-IF($D328="","",IF(ISNA(SUMIF('25'!$B:$B,$D328,'25'!$L:$L)),0,SUMIF('25'!$B:$B,$D328,'25'!$L:$L)))))</f>
        <v>0</v>
      </c>
      <c r="AE328" s="36">
        <f>IF($D328="","",(IF($C328="","",IF(ISNA(SUMIF('26'!$V:$V,$C328,'26'!$AB:$AB)),0,SUMIF('26'!$V:$V,$C328,'26'!$AB:$AB)))-IF($D328="","",IF(ISNA(SUMIF('26'!$B:$B,$D328,'26'!$L:$L)),0,SUMIF('26'!$B:$B,$D328,'26'!$L:$L)))))</f>
        <v>0</v>
      </c>
      <c r="AF328" s="36">
        <f>IF($D328="","",(IF($C328="","",IF(ISNA(SUMIF('27'!$V:$V,$C328,'27'!$AB:$AB)),0,SUMIF('27'!$V:$V,$C328,'27'!$AB:$AB)))-IF($D328="","",IF(ISNA(SUMIF('27'!$B:$B,$D328,'27'!$L:$L)),0,SUMIF('27'!$B:$B,$D328,'27'!$L:$L)))))</f>
        <v>0</v>
      </c>
      <c r="AG328" s="36">
        <f>IF($D328="","",(IF($C328="","",IF(ISNA(SUMIF('28'!$V:$V,$C328,'28'!$AB:$AB)),0,SUMIF('28'!$V:$V,$C328,'28'!$AB:$AB)))-IF($D328="","",IF(ISNA(SUMIF('28'!$B:$B,$D328,'28'!$L:$L)),0,SUMIF('28'!$B:$B,$D328,'28'!$L:$L)))))</f>
        <v>0</v>
      </c>
      <c r="AH328" s="36">
        <f>IF($D328="","",(IF($C328="","",IF(ISNA(SUMIF('29'!$V:$V,$C328,'29'!$AB:$AB)),0,SUMIF('29'!$V:$V,$C328,'29'!$AB:$AB)))-IF($D328="","",IF(ISNA(SUMIF('29'!$B:$B,$D328,'29'!$L:$L)),0,SUMIF('29'!$B:$B,$D328,'29'!$L:$L)))))</f>
        <v>0</v>
      </c>
      <c r="AI328" s="36">
        <f>IF($D328="","",(IF($C328="","",IF(ISNA(SUMIF('30'!$V:$V,$C328,'30'!$AB:$AB)),0,SUMIF('30'!$V:$V,$C328,'30'!$AB:$AB)))-IF($D328="","",IF(ISNA(SUMIF('30'!$B:$B,$D328,'30'!$L:$L)),0,SUMIF('30'!$B:$B,$D328,'30'!$L:$L)))))</f>
        <v>0</v>
      </c>
      <c r="AJ328" s="36">
        <f>IF($D328="","",(IF($C328="","",IF(ISNA(SUMIF('31'!$V:$V,$C328,'31'!$AB:$AB)),0,SUMIF('31'!$V:$V,$C328,'31'!$AB:$AB)))-IF($D328="","",IF(ISNA(SUMIF('31'!$B:$B,$D328,'31'!$L:$L)),0,SUMIF('31'!$B:$B,$D328,'31'!$L:$L)))))</f>
        <v>0</v>
      </c>
      <c r="AK328" s="37">
        <f t="shared" si="20"/>
        <v>0</v>
      </c>
      <c r="AL328" s="33">
        <f t="shared" si="21"/>
        <v>245</v>
      </c>
    </row>
    <row r="329" spans="1:38" ht="17.399999999999999">
      <c r="A329" s="20">
        <v>5</v>
      </c>
      <c r="C329" s="41">
        <f>IF(D329="","",VLOOKUP('CUADRO GENERADO'!D329,'BASE DATOS CONDUCTORES'!B:C,2,FALSE))</f>
        <v>1905</v>
      </c>
      <c r="D329" s="30">
        <f>IFERROR(VLOOKUP(A329,'BASE DATOS CONDUCTORES'!$AA$4:$AB$1001,2,FALSE),"")</f>
        <v>248</v>
      </c>
      <c r="E329" s="36" t="str">
        <f>IF(ISNA(VLOOKUP(D329,SALDOS!B:C,2,FALSE)),"",VLOOKUP(D329,SALDOS!B:C,2,FALSE))</f>
        <v/>
      </c>
      <c r="F329" s="36">
        <f>IF($D329="","",(IF($C329="","",IF(ISNA(SUMIF('1'!$V:$V,$C329,'1'!$AB:$AB)),0,SUMIF('1'!$V:$V,$C329,'1'!$AB:$AB)))-IF($D329="","",IF(ISNA(SUMIF('1'!$B:$B,$D329,'1'!$L:$L)),0,SUMIF('1'!$B:$B,$D329,'1'!$L:$L)))))</f>
        <v>0</v>
      </c>
      <c r="G329" s="36">
        <f>IF($D329="","",(IF($C329="","",IF(ISNA(SUMIF('2'!$V:$V,$C329,'2'!$AB:$AB)),0,SUMIF('2'!$V:$V,$C329,'2'!$AB:$AB)))-IF($D329="","",IF(ISNA(SUMIF('2'!$B:$B,$D329,'2'!$L:$L)),0,SUMIF('2'!$B:$B,$D329,'2'!$L:$L)))))</f>
        <v>0</v>
      </c>
      <c r="H329" s="36">
        <f>IF($D329="","",(IF($C329="","",IF(ISNA(SUMIF('3'!$V:$V,$C329,'3'!$AB:$AB)),0,SUMIF('3'!$V:$V,$C329,'3'!$AB:$AB)))-IF($D329="","",IF(ISNA(SUMIF('3'!$B:$B,$D329,'3'!$L:$L)),0,SUMIF('3'!$B:$B,$D329,'3'!$L:$L)))))</f>
        <v>0</v>
      </c>
      <c r="I329" s="36">
        <f>IF($D329="","",(IF($C329="","",IF(ISNA(SUMIF('4'!$V:$V,$C329,'4'!$AB:$AB)),0,SUMIF('4'!$V:$V,$C329,'4'!$AB:$AB)))-IF($D329="","",IF(ISNA(SUMIF('4'!$B:$B,$D329,'4'!$L:$L)),0,SUMIF('4'!$B:$B,$D329,'4'!$L:$L)))))</f>
        <v>0</v>
      </c>
      <c r="J329" s="36">
        <f>IF($D329="","",(IF($C329="","",IF(ISNA(SUMIF('5'!$V:$V,$C329,'5'!$AB:$AB)),0,SUMIF('5'!$V:$V,$C329,'5'!$AB:$AB)))-IF($D329="","",IF(ISNA(SUMIF('5'!$B:$B,$D329,'5'!$L:$L)),0,SUMIF('5'!$B:$B,$D329,'5'!$L:$L)))))</f>
        <v>0</v>
      </c>
      <c r="K329" s="36">
        <f>IF($D329="","",(IF($C329="","",IF(ISNA(SUMIF('6'!$V:$V,$C329,'6'!$AB:$AB)),0,SUMIF('6'!$V:$V,$C329,'6'!$AB:$AB)))-IF($D329="","",IF(ISNA(SUMIF('6'!$B:$B,$D329,'6'!$L:$L)),0,SUMIF('6'!$B:$B,$D329,'6'!$L:$L)))))</f>
        <v>0</v>
      </c>
      <c r="L329" s="36">
        <f>IF($D329="","",(IF($C329="","",IF(ISNA(SUMIF('7'!$V:$V,$C329,'7'!$AB:$AB)),0,SUMIF('7'!$V:$V,$C329,'7'!$AB:$AB)))-IF($D329="","",IF(ISNA(SUMIF('7'!$B:$B,$D329,'7'!$L:$L)),0,SUMIF('7'!$B:$B,$D329,'7'!$L:$L)))))</f>
        <v>0</v>
      </c>
      <c r="M329" s="36">
        <f>IF($D329="","",(IF($C329="","",IF(ISNA(SUMIF('8'!$V:$V,$C329,'8'!$AB:$AB)),0,SUMIF('8'!$V:$V,$C329,'8'!$AB:$AB)))-IF($D329="","",IF(ISNA(SUMIF('8'!$B:$B,$D329,'8'!$L:$L)),0,SUMIF('8'!$B:$B,$D329,'8'!$L:$L)))))</f>
        <v>0</v>
      </c>
      <c r="N329" s="36">
        <f>IF($D329="","",(IF($C329="","",IF(ISNA(SUMIF('9'!$V:$V,$C329,'9'!$AB:$AB)),0,SUMIF('9'!$V:$V,$C329,'9'!$AB:$AB)))-IF($D329="","",IF(ISNA(SUMIF('9'!$B:$B,$D329,'9'!$L:$L)),0,SUMIF('9'!$B:$B,$D329,'9'!$L:$L)))))</f>
        <v>0</v>
      </c>
      <c r="O329" s="36">
        <f>IF($D329="","",(IF($C329="","",IF(ISNA(SUMIF('10'!$V:$V,$C329,'10'!$AB:$AB)),0,SUMIF('10'!$V:$V,$C329,'10'!$AB:$AB)))-IF($D329="","",IF(ISNA(SUMIF('10'!$B:$B,$D329,'10'!$L:$L)),0,SUMIF('10'!$B:$B,$D329,'10'!$L:$L)))))</f>
        <v>0</v>
      </c>
      <c r="P329" s="36">
        <f>IF($D329="","",(IF($C329="","",IF(ISNA(SUMIF('11'!$V:$V,$C329,'11'!$AB:$AB)),0,SUMIF('11'!$V:$V,$C329,'11'!$AB:$AB)))-IF($D329="","",IF(ISNA(SUMIF('11'!$B:$B,$D329,'11'!$L:$L)),0,SUMIF('11'!$B:$B,$D329,'11'!$L:$L)))))</f>
        <v>0</v>
      </c>
      <c r="Q329" s="36">
        <f>IF($D329="","",(IF($C329="","",IF(ISNA(SUMIF('12'!$V:$V,$C329,'12'!$AB:$AB)),0,SUMIF('12'!$V:$V,$C329,'12'!$AB:$AB)))-IF($D329="","",IF(ISNA(SUMIF('12'!$B:$B,$D329,'12'!$L:$L)),0,SUMIF('12'!$B:$B,$D329,'12'!$L:$L)))))</f>
        <v>0</v>
      </c>
      <c r="R329" s="36">
        <f>IF($D329="","",(IF($C329="","",IF(ISNA(SUMIF('13'!$V:$V,$C329,'13'!$AB:$AB)),0,SUMIF('13'!$V:$V,$C329,'13'!$AB:$AB)))-IF($D329="","",IF(ISNA(SUMIF('13'!$B:$B,$D329,'13'!$L:$L)),0,SUMIF('13'!$B:$B,$D329,'13'!$L:$L)))))</f>
        <v>0</v>
      </c>
      <c r="S329" s="36">
        <f>IF($D329="","",(IF($C329="","",IF(ISNA(SUMIF('14'!$V:$V,$C329,'14'!$AB:$AB)),0,SUMIF('14'!$V:$V,$C329,'14'!$AB:$AB)))-IF($D329="","",IF(ISNA(SUMIF('14'!$B:$B,$D329,'14'!$L:$L)),0,SUMIF('14'!$B:$B,$D329,'14'!$L:$L)))))</f>
        <v>0</v>
      </c>
      <c r="T329" s="36">
        <f>IF($D329="","",(IF($C329="","",IF(ISNA(SUMIF('15'!$V:$V,$C329,'15'!$AB:$AB)),0,SUMIF('15'!$V:$V,$C329,'15'!$AB:$AB)))-IF($D329="","",IF(ISNA(SUMIF('15'!$B:$B,$D329,'15'!$L:$L)),0,SUMIF('15'!$B:$B,$D329,'15'!$L:$L)))))</f>
        <v>0</v>
      </c>
      <c r="U329" s="36">
        <f>IF($D329="","",(IF($C329="","",IF(ISNA(SUMIF('16'!$V:$V,$C329,'16'!$AB:$AB)),0,SUMIF('16'!$V:$V,$C329,'16'!$AB:$AB)))-IF($D329="","",IF(ISNA(SUMIF('16'!$B:$B,$D329,'16'!$L:$L)),0,SUMIF('16'!$B:$B,$D329,'16'!$L:$L)))))</f>
        <v>0</v>
      </c>
      <c r="V329" s="36">
        <f>IF($D329="","",(IF($C329="","",IF(ISNA(SUMIF('17'!$V:$V,$C329,'17'!$AB:$AB)),0,SUMIF('17'!$V:$V,$C329,'17'!$AB:$AB)))-IF($D329="","",IF(ISNA(SUMIF('17'!$B:$B,$D329,'17'!$L:$L)),0,SUMIF('17'!$B:$B,$D329,'17'!$L:$L)))))</f>
        <v>0</v>
      </c>
      <c r="W329" s="36">
        <f>IF($D329="","",(IF($C329="","",IF(ISNA(SUMIF('18'!$V:$V,$C329,'18'!$AB:$AB)),0,SUMIF('18'!$V:$V,$C329,'18'!$AB:$AB)))-IF($D329="","",IF(ISNA(SUMIF('18'!$B:$B,$D329,'18'!$L:$L)),0,SUMIF('18'!$B:$B,$D329,'18'!$L:$L)))))</f>
        <v>0</v>
      </c>
      <c r="X329" s="36">
        <f>IF($D329="","",(IF($C329="","",IF(ISNA(SUMIF('19'!$V:$V,$C329,'19'!$AB:$AB)),0,SUMIF('19'!$V:$V,$C329,'19'!$AB:$AB)))-IF($D329="","",IF(ISNA(SUMIF('19'!$B:$B,$D329,'19'!$L:$L)),0,SUMIF('19'!$B:$B,$D329,'19'!$L:$L)))))</f>
        <v>0</v>
      </c>
      <c r="Y329" s="36">
        <f>IF($D329="","",(IF($C329="","",IF(ISNA(SUMIF('20'!$V:$V,$C329,'20'!$AB:$AB)),0,SUMIF('20'!$V:$V,$C329,'20'!$AB:$AB)))-IF($D329="","",IF(ISNA(SUMIF('20'!$B:$B,$D329,'20'!$L:$L)),0,SUMIF('20'!$B:$B,$D329,'20'!$L:$L)))))</f>
        <v>0</v>
      </c>
      <c r="Z329" s="36">
        <f>IF($D329="","",(IF($C329="","",IF(ISNA(SUMIF('21'!$V:$V,$C329,'21'!$AB:$AB)),0,SUMIF('21'!$V:$V,$C329,'21'!$AB:$AB)))-IF($D329="","",IF(ISNA(SUMIF('21'!$B:$B,$D329,'21'!$L:$L)),0,SUMIF('21'!$B:$B,$D329,'21'!$L:$L)))))</f>
        <v>0</v>
      </c>
      <c r="AA329" s="36">
        <f>IF($D329="","",(IF($C329="","",IF(ISNA(SUMIF('22'!$V:$V,$C329,'22'!$AB:$AB)),0,SUMIF('22'!$V:$V,$C329,'22'!$AB:$AB)))-IF($D329="","",IF(ISNA(SUMIF('22'!$B:$B,$D329,'22'!$L:$L)),0,SUMIF('22'!$B:$B,$D329,'22'!$L:$L)))))</f>
        <v>0</v>
      </c>
      <c r="AB329" s="36">
        <f>IF($D329="","",(IF($C329="","",IF(ISNA(SUMIF('23'!$V:$V,$C329,'23'!$AB:$AB)),0,SUMIF('23'!$V:$V,$C329,'23'!$AB:$AB)))-IF($D329="","",IF(ISNA(SUMIF('23'!$B:$B,$D329,'23'!$L:$L)),0,SUMIF('23'!$B:$B,$D329,'23'!$L:$L)))))</f>
        <v>0</v>
      </c>
      <c r="AC329" s="36">
        <f>IF($D329="","",(IF($C329="","",IF(ISNA(SUMIF('24'!$V:$V,$C329,'24'!$AB:$AB)),0,SUMIF('24'!$V:$V,$C329,'24'!$AB:$AB)))-IF($D329="","",IF(ISNA(SUMIF('24'!$B:$B,$D329,'24'!$L:$L)),0,SUMIF('24'!$B:$B,$D329,'24'!$L:$L)))))</f>
        <v>0</v>
      </c>
      <c r="AD329" s="36">
        <f>IF($D329="","",(IF($C329="","",IF(ISNA(SUMIF('25'!$V:$V,$C329,'25'!$AB:$AB)),0,SUMIF('25'!$V:$V,$C329,'25'!$AB:$AB)))-IF($D329="","",IF(ISNA(SUMIF('25'!$B:$B,$D329,'25'!$L:$L)),0,SUMIF('25'!$B:$B,$D329,'25'!$L:$L)))))</f>
        <v>0</v>
      </c>
      <c r="AE329" s="36">
        <f>IF($D329="","",(IF($C329="","",IF(ISNA(SUMIF('26'!$V:$V,$C329,'26'!$AB:$AB)),0,SUMIF('26'!$V:$V,$C329,'26'!$AB:$AB)))-IF($D329="","",IF(ISNA(SUMIF('26'!$B:$B,$D329,'26'!$L:$L)),0,SUMIF('26'!$B:$B,$D329,'26'!$L:$L)))))</f>
        <v>0</v>
      </c>
      <c r="AF329" s="36">
        <f>IF($D329="","",(IF($C329="","",IF(ISNA(SUMIF('27'!$V:$V,$C329,'27'!$AB:$AB)),0,SUMIF('27'!$V:$V,$C329,'27'!$AB:$AB)))-IF($D329="","",IF(ISNA(SUMIF('27'!$B:$B,$D329,'27'!$L:$L)),0,SUMIF('27'!$B:$B,$D329,'27'!$L:$L)))))</f>
        <v>0</v>
      </c>
      <c r="AG329" s="36">
        <f>IF($D329="","",(IF($C329="","",IF(ISNA(SUMIF('28'!$V:$V,$C329,'28'!$AB:$AB)),0,SUMIF('28'!$V:$V,$C329,'28'!$AB:$AB)))-IF($D329="","",IF(ISNA(SUMIF('28'!$B:$B,$D329,'28'!$L:$L)),0,SUMIF('28'!$B:$B,$D329,'28'!$L:$L)))))</f>
        <v>0</v>
      </c>
      <c r="AH329" s="36">
        <f>IF($D329="","",(IF($C329="","",IF(ISNA(SUMIF('29'!$V:$V,$C329,'29'!$AB:$AB)),0,SUMIF('29'!$V:$V,$C329,'29'!$AB:$AB)))-IF($D329="","",IF(ISNA(SUMIF('29'!$B:$B,$D329,'29'!$L:$L)),0,SUMIF('29'!$B:$B,$D329,'29'!$L:$L)))))</f>
        <v>0</v>
      </c>
      <c r="AI329" s="36">
        <f>IF($D329="","",(IF($C329="","",IF(ISNA(SUMIF('30'!$V:$V,$C329,'30'!$AB:$AB)),0,SUMIF('30'!$V:$V,$C329,'30'!$AB:$AB)))-IF($D329="","",IF(ISNA(SUMIF('30'!$B:$B,$D329,'30'!$L:$L)),0,SUMIF('30'!$B:$B,$D329,'30'!$L:$L)))))</f>
        <v>0</v>
      </c>
      <c r="AJ329" s="36">
        <f>IF($D329="","",(IF($C329="","",IF(ISNA(SUMIF('31'!$V:$V,$C329,'31'!$AB:$AB)),0,SUMIF('31'!$V:$V,$C329,'31'!$AB:$AB)))-IF($D329="","",IF(ISNA(SUMIF('31'!$B:$B,$D329,'31'!$L:$L)),0,SUMIF('31'!$B:$B,$D329,'31'!$L:$L)))))</f>
        <v>0</v>
      </c>
      <c r="AK329" s="37">
        <f t="shared" si="20"/>
        <v>0</v>
      </c>
      <c r="AL329" s="33">
        <f t="shared" si="21"/>
        <v>248</v>
      </c>
    </row>
    <row r="330" spans="1:38" ht="17.399999999999999">
      <c r="A330" s="20">
        <v>6</v>
      </c>
      <c r="C330" s="41">
        <f>IF(D330="","",VLOOKUP('CUADRO GENERADO'!D330,'BASE DATOS CONDUCTORES'!B:C,2,FALSE))</f>
        <v>1977</v>
      </c>
      <c r="D330" s="30">
        <f>IFERROR(VLOOKUP(A330,'BASE DATOS CONDUCTORES'!$AA$4:$AB$1001,2,FALSE),"")</f>
        <v>251</v>
      </c>
      <c r="E330" s="36" t="str">
        <f>IF(ISNA(VLOOKUP(D330,SALDOS!B:C,2,FALSE)),"",VLOOKUP(D330,SALDOS!B:C,2,FALSE))</f>
        <v/>
      </c>
      <c r="F330" s="36">
        <f>IF($D330="","",(IF($C330="","",IF(ISNA(SUMIF('1'!$V:$V,$C330,'1'!$AB:$AB)),0,SUMIF('1'!$V:$V,$C330,'1'!$AB:$AB)))-IF($D330="","",IF(ISNA(SUMIF('1'!$B:$B,$D330,'1'!$L:$L)),0,SUMIF('1'!$B:$B,$D330,'1'!$L:$L)))))</f>
        <v>0</v>
      </c>
      <c r="G330" s="36">
        <f>IF($D330="","",(IF($C330="","",IF(ISNA(SUMIF('2'!$V:$V,$C330,'2'!$AB:$AB)),0,SUMIF('2'!$V:$V,$C330,'2'!$AB:$AB)))-IF($D330="","",IF(ISNA(SUMIF('2'!$B:$B,$D330,'2'!$L:$L)),0,SUMIF('2'!$B:$B,$D330,'2'!$L:$L)))))</f>
        <v>0</v>
      </c>
      <c r="H330" s="36">
        <f>IF($D330="","",(IF($C330="","",IF(ISNA(SUMIF('3'!$V:$V,$C330,'3'!$AB:$AB)),0,SUMIF('3'!$V:$V,$C330,'3'!$AB:$AB)))-IF($D330="","",IF(ISNA(SUMIF('3'!$B:$B,$D330,'3'!$L:$L)),0,SUMIF('3'!$B:$B,$D330,'3'!$L:$L)))))</f>
        <v>0</v>
      </c>
      <c r="I330" s="36">
        <f>IF($D330="","",(IF($C330="","",IF(ISNA(SUMIF('4'!$V:$V,$C330,'4'!$AB:$AB)),0,SUMIF('4'!$V:$V,$C330,'4'!$AB:$AB)))-IF($D330="","",IF(ISNA(SUMIF('4'!$B:$B,$D330,'4'!$L:$L)),0,SUMIF('4'!$B:$B,$D330,'4'!$L:$L)))))</f>
        <v>0</v>
      </c>
      <c r="J330" s="36">
        <f>IF($D330="","",(IF($C330="","",IF(ISNA(SUMIF('5'!$V:$V,$C330,'5'!$AB:$AB)),0,SUMIF('5'!$V:$V,$C330,'5'!$AB:$AB)))-IF($D330="","",IF(ISNA(SUMIF('5'!$B:$B,$D330,'5'!$L:$L)),0,SUMIF('5'!$B:$B,$D330,'5'!$L:$L)))))</f>
        <v>0</v>
      </c>
      <c r="K330" s="36">
        <f>IF($D330="","",(IF($C330="","",IF(ISNA(SUMIF('6'!$V:$V,$C330,'6'!$AB:$AB)),0,SUMIF('6'!$V:$V,$C330,'6'!$AB:$AB)))-IF($D330="","",IF(ISNA(SUMIF('6'!$B:$B,$D330,'6'!$L:$L)),0,SUMIF('6'!$B:$B,$D330,'6'!$L:$L)))))</f>
        <v>0</v>
      </c>
      <c r="L330" s="36">
        <f>IF($D330="","",(IF($C330="","",IF(ISNA(SUMIF('7'!$V:$V,$C330,'7'!$AB:$AB)),0,SUMIF('7'!$V:$V,$C330,'7'!$AB:$AB)))-IF($D330="","",IF(ISNA(SUMIF('7'!$B:$B,$D330,'7'!$L:$L)),0,SUMIF('7'!$B:$B,$D330,'7'!$L:$L)))))</f>
        <v>0</v>
      </c>
      <c r="M330" s="36">
        <f>IF($D330="","",(IF($C330="","",IF(ISNA(SUMIF('8'!$V:$V,$C330,'8'!$AB:$AB)),0,SUMIF('8'!$V:$V,$C330,'8'!$AB:$AB)))-IF($D330="","",IF(ISNA(SUMIF('8'!$B:$B,$D330,'8'!$L:$L)),0,SUMIF('8'!$B:$B,$D330,'8'!$L:$L)))))</f>
        <v>0</v>
      </c>
      <c r="N330" s="36">
        <f>IF($D330="","",(IF($C330="","",IF(ISNA(SUMIF('9'!$V:$V,$C330,'9'!$AB:$AB)),0,SUMIF('9'!$V:$V,$C330,'9'!$AB:$AB)))-IF($D330="","",IF(ISNA(SUMIF('9'!$B:$B,$D330,'9'!$L:$L)),0,SUMIF('9'!$B:$B,$D330,'9'!$L:$L)))))</f>
        <v>0</v>
      </c>
      <c r="O330" s="36">
        <f>IF($D330="","",(IF($C330="","",IF(ISNA(SUMIF('10'!$V:$V,$C330,'10'!$AB:$AB)),0,SUMIF('10'!$V:$V,$C330,'10'!$AB:$AB)))-IF($D330="","",IF(ISNA(SUMIF('10'!$B:$B,$D330,'10'!$L:$L)),0,SUMIF('10'!$B:$B,$D330,'10'!$L:$L)))))</f>
        <v>0</v>
      </c>
      <c r="P330" s="36">
        <f>IF($D330="","",(IF($C330="","",IF(ISNA(SUMIF('11'!$V:$V,$C330,'11'!$AB:$AB)),0,SUMIF('11'!$V:$V,$C330,'11'!$AB:$AB)))-IF($D330="","",IF(ISNA(SUMIF('11'!$B:$B,$D330,'11'!$L:$L)),0,SUMIF('11'!$B:$B,$D330,'11'!$L:$L)))))</f>
        <v>0</v>
      </c>
      <c r="Q330" s="36">
        <f>IF($D330="","",(IF($C330="","",IF(ISNA(SUMIF('12'!$V:$V,$C330,'12'!$AB:$AB)),0,SUMIF('12'!$V:$V,$C330,'12'!$AB:$AB)))-IF($D330="","",IF(ISNA(SUMIF('12'!$B:$B,$D330,'12'!$L:$L)),0,SUMIF('12'!$B:$B,$D330,'12'!$L:$L)))))</f>
        <v>0</v>
      </c>
      <c r="R330" s="36">
        <f>IF($D330="","",(IF($C330="","",IF(ISNA(SUMIF('13'!$V:$V,$C330,'13'!$AB:$AB)),0,SUMIF('13'!$V:$V,$C330,'13'!$AB:$AB)))-IF($D330="","",IF(ISNA(SUMIF('13'!$B:$B,$D330,'13'!$L:$L)),0,SUMIF('13'!$B:$B,$D330,'13'!$L:$L)))))</f>
        <v>0</v>
      </c>
      <c r="S330" s="36">
        <f>IF($D330="","",(IF($C330="","",IF(ISNA(SUMIF('14'!$V:$V,$C330,'14'!$AB:$AB)),0,SUMIF('14'!$V:$V,$C330,'14'!$AB:$AB)))-IF($D330="","",IF(ISNA(SUMIF('14'!$B:$B,$D330,'14'!$L:$L)),0,SUMIF('14'!$B:$B,$D330,'14'!$L:$L)))))</f>
        <v>0</v>
      </c>
      <c r="T330" s="36">
        <f>IF($D330="","",(IF($C330="","",IF(ISNA(SUMIF('15'!$V:$V,$C330,'15'!$AB:$AB)),0,SUMIF('15'!$V:$V,$C330,'15'!$AB:$AB)))-IF($D330="","",IF(ISNA(SUMIF('15'!$B:$B,$D330,'15'!$L:$L)),0,SUMIF('15'!$B:$B,$D330,'15'!$L:$L)))))</f>
        <v>0</v>
      </c>
      <c r="U330" s="36">
        <f>IF($D330="","",(IF($C330="","",IF(ISNA(SUMIF('16'!$V:$V,$C330,'16'!$AB:$AB)),0,SUMIF('16'!$V:$V,$C330,'16'!$AB:$AB)))-IF($D330="","",IF(ISNA(SUMIF('16'!$B:$B,$D330,'16'!$L:$L)),0,SUMIF('16'!$B:$B,$D330,'16'!$L:$L)))))</f>
        <v>0</v>
      </c>
      <c r="V330" s="36">
        <f>IF($D330="","",(IF($C330="","",IF(ISNA(SUMIF('17'!$V:$V,$C330,'17'!$AB:$AB)),0,SUMIF('17'!$V:$V,$C330,'17'!$AB:$AB)))-IF($D330="","",IF(ISNA(SUMIF('17'!$B:$B,$D330,'17'!$L:$L)),0,SUMIF('17'!$B:$B,$D330,'17'!$L:$L)))))</f>
        <v>0</v>
      </c>
      <c r="W330" s="36">
        <f>IF($D330="","",(IF($C330="","",IF(ISNA(SUMIF('18'!$V:$V,$C330,'18'!$AB:$AB)),0,SUMIF('18'!$V:$V,$C330,'18'!$AB:$AB)))-IF($D330="","",IF(ISNA(SUMIF('18'!$B:$B,$D330,'18'!$L:$L)),0,SUMIF('18'!$B:$B,$D330,'18'!$L:$L)))))</f>
        <v>0</v>
      </c>
      <c r="X330" s="36">
        <f>IF($D330="","",(IF($C330="","",IF(ISNA(SUMIF('19'!$V:$V,$C330,'19'!$AB:$AB)),0,SUMIF('19'!$V:$V,$C330,'19'!$AB:$AB)))-IF($D330="","",IF(ISNA(SUMIF('19'!$B:$B,$D330,'19'!$L:$L)),0,SUMIF('19'!$B:$B,$D330,'19'!$L:$L)))))</f>
        <v>0</v>
      </c>
      <c r="Y330" s="36">
        <f>IF($D330="","",(IF($C330="","",IF(ISNA(SUMIF('20'!$V:$V,$C330,'20'!$AB:$AB)),0,SUMIF('20'!$V:$V,$C330,'20'!$AB:$AB)))-IF($D330="","",IF(ISNA(SUMIF('20'!$B:$B,$D330,'20'!$L:$L)),0,SUMIF('20'!$B:$B,$D330,'20'!$L:$L)))))</f>
        <v>0</v>
      </c>
      <c r="Z330" s="36">
        <f>IF($D330="","",(IF($C330="","",IF(ISNA(SUMIF('21'!$V:$V,$C330,'21'!$AB:$AB)),0,SUMIF('21'!$V:$V,$C330,'21'!$AB:$AB)))-IF($D330="","",IF(ISNA(SUMIF('21'!$B:$B,$D330,'21'!$L:$L)),0,SUMIF('21'!$B:$B,$D330,'21'!$L:$L)))))</f>
        <v>0</v>
      </c>
      <c r="AA330" s="36">
        <f>IF($D330="","",(IF($C330="","",IF(ISNA(SUMIF('22'!$V:$V,$C330,'22'!$AB:$AB)),0,SUMIF('22'!$V:$V,$C330,'22'!$AB:$AB)))-IF($D330="","",IF(ISNA(SUMIF('22'!$B:$B,$D330,'22'!$L:$L)),0,SUMIF('22'!$B:$B,$D330,'22'!$L:$L)))))</f>
        <v>0</v>
      </c>
      <c r="AB330" s="36">
        <f>IF($D330="","",(IF($C330="","",IF(ISNA(SUMIF('23'!$V:$V,$C330,'23'!$AB:$AB)),0,SUMIF('23'!$V:$V,$C330,'23'!$AB:$AB)))-IF($D330="","",IF(ISNA(SUMIF('23'!$B:$B,$D330,'23'!$L:$L)),0,SUMIF('23'!$B:$B,$D330,'23'!$L:$L)))))</f>
        <v>0</v>
      </c>
      <c r="AC330" s="36">
        <f>IF($D330="","",(IF($C330="","",IF(ISNA(SUMIF('24'!$V:$V,$C330,'24'!$AB:$AB)),0,SUMIF('24'!$V:$V,$C330,'24'!$AB:$AB)))-IF($D330="","",IF(ISNA(SUMIF('24'!$B:$B,$D330,'24'!$L:$L)),0,SUMIF('24'!$B:$B,$D330,'24'!$L:$L)))))</f>
        <v>0</v>
      </c>
      <c r="AD330" s="36">
        <f>IF($D330="","",(IF($C330="","",IF(ISNA(SUMIF('25'!$V:$V,$C330,'25'!$AB:$AB)),0,SUMIF('25'!$V:$V,$C330,'25'!$AB:$AB)))-IF($D330="","",IF(ISNA(SUMIF('25'!$B:$B,$D330,'25'!$L:$L)),0,SUMIF('25'!$B:$B,$D330,'25'!$L:$L)))))</f>
        <v>0</v>
      </c>
      <c r="AE330" s="36">
        <f>IF($D330="","",(IF($C330="","",IF(ISNA(SUMIF('26'!$V:$V,$C330,'26'!$AB:$AB)),0,SUMIF('26'!$V:$V,$C330,'26'!$AB:$AB)))-IF($D330="","",IF(ISNA(SUMIF('26'!$B:$B,$D330,'26'!$L:$L)),0,SUMIF('26'!$B:$B,$D330,'26'!$L:$L)))))</f>
        <v>0</v>
      </c>
      <c r="AF330" s="36">
        <f>IF($D330="","",(IF($C330="","",IF(ISNA(SUMIF('27'!$V:$V,$C330,'27'!$AB:$AB)),0,SUMIF('27'!$V:$V,$C330,'27'!$AB:$AB)))-IF($D330="","",IF(ISNA(SUMIF('27'!$B:$B,$D330,'27'!$L:$L)),0,SUMIF('27'!$B:$B,$D330,'27'!$L:$L)))))</f>
        <v>0</v>
      </c>
      <c r="AG330" s="36">
        <f>IF($D330="","",(IF($C330="","",IF(ISNA(SUMIF('28'!$V:$V,$C330,'28'!$AB:$AB)),0,SUMIF('28'!$V:$V,$C330,'28'!$AB:$AB)))-IF($D330="","",IF(ISNA(SUMIF('28'!$B:$B,$D330,'28'!$L:$L)),0,SUMIF('28'!$B:$B,$D330,'28'!$L:$L)))))</f>
        <v>0</v>
      </c>
      <c r="AH330" s="36">
        <f>IF($D330="","",(IF($C330="","",IF(ISNA(SUMIF('29'!$V:$V,$C330,'29'!$AB:$AB)),0,SUMIF('29'!$V:$V,$C330,'29'!$AB:$AB)))-IF($D330="","",IF(ISNA(SUMIF('29'!$B:$B,$D330,'29'!$L:$L)),0,SUMIF('29'!$B:$B,$D330,'29'!$L:$L)))))</f>
        <v>0</v>
      </c>
      <c r="AI330" s="36">
        <f>IF($D330="","",(IF($C330="","",IF(ISNA(SUMIF('30'!$V:$V,$C330,'30'!$AB:$AB)),0,SUMIF('30'!$V:$V,$C330,'30'!$AB:$AB)))-IF($D330="","",IF(ISNA(SUMIF('30'!$B:$B,$D330,'30'!$L:$L)),0,SUMIF('30'!$B:$B,$D330,'30'!$L:$L)))))</f>
        <v>0</v>
      </c>
      <c r="AJ330" s="36">
        <f>IF($D330="","",(IF($C330="","",IF(ISNA(SUMIF('31'!$V:$V,$C330,'31'!$AB:$AB)),0,SUMIF('31'!$V:$V,$C330,'31'!$AB:$AB)))-IF($D330="","",IF(ISNA(SUMIF('31'!$B:$B,$D330,'31'!$L:$L)),0,SUMIF('31'!$B:$B,$D330,'31'!$L:$L)))))</f>
        <v>0</v>
      </c>
      <c r="AK330" s="37">
        <f t="shared" si="20"/>
        <v>0</v>
      </c>
      <c r="AL330" s="33">
        <f t="shared" si="21"/>
        <v>251</v>
      </c>
    </row>
    <row r="331" spans="1:38" ht="17.399999999999999">
      <c r="A331" s="20">
        <v>7</v>
      </c>
      <c r="C331" s="41">
        <f>IF(D331="","",VLOOKUP('CUADRO GENERADO'!D331,'BASE DATOS CONDUCTORES'!B:C,2,FALSE))</f>
        <v>1978</v>
      </c>
      <c r="D331" s="30">
        <f>IFERROR(VLOOKUP(A331,'BASE DATOS CONDUCTORES'!$AA$4:$AB$1001,2,FALSE),"")</f>
        <v>252</v>
      </c>
      <c r="E331" s="36" t="str">
        <f>IF(ISNA(VLOOKUP(D331,SALDOS!B:C,2,FALSE)),"",VLOOKUP(D331,SALDOS!B:C,2,FALSE))</f>
        <v/>
      </c>
      <c r="F331" s="36">
        <f>IF($D331="","",(IF($C331="","",IF(ISNA(SUMIF('1'!$V:$V,$C331,'1'!$AB:$AB)),0,SUMIF('1'!$V:$V,$C331,'1'!$AB:$AB)))-IF($D331="","",IF(ISNA(SUMIF('1'!$B:$B,$D331,'1'!$L:$L)),0,SUMIF('1'!$B:$B,$D331,'1'!$L:$L)))))</f>
        <v>0</v>
      </c>
      <c r="G331" s="36">
        <f>IF($D331="","",(IF($C331="","",IF(ISNA(SUMIF('2'!$V:$V,$C331,'2'!$AB:$AB)),0,SUMIF('2'!$V:$V,$C331,'2'!$AB:$AB)))-IF($D331="","",IF(ISNA(SUMIF('2'!$B:$B,$D331,'2'!$L:$L)),0,SUMIF('2'!$B:$B,$D331,'2'!$L:$L)))))</f>
        <v>0</v>
      </c>
      <c r="H331" s="36">
        <f>IF($D331="","",(IF($C331="","",IF(ISNA(SUMIF('3'!$V:$V,$C331,'3'!$AB:$AB)),0,SUMIF('3'!$V:$V,$C331,'3'!$AB:$AB)))-IF($D331="","",IF(ISNA(SUMIF('3'!$B:$B,$D331,'3'!$L:$L)),0,SUMIF('3'!$B:$B,$D331,'3'!$L:$L)))))</f>
        <v>0</v>
      </c>
      <c r="I331" s="36">
        <f>IF($D331="","",(IF($C331="","",IF(ISNA(SUMIF('4'!$V:$V,$C331,'4'!$AB:$AB)),0,SUMIF('4'!$V:$V,$C331,'4'!$AB:$AB)))-IF($D331="","",IF(ISNA(SUMIF('4'!$B:$B,$D331,'4'!$L:$L)),0,SUMIF('4'!$B:$B,$D331,'4'!$L:$L)))))</f>
        <v>0</v>
      </c>
      <c r="J331" s="36">
        <f>IF($D331="","",(IF($C331="","",IF(ISNA(SUMIF('5'!$V:$V,$C331,'5'!$AB:$AB)),0,SUMIF('5'!$V:$V,$C331,'5'!$AB:$AB)))-IF($D331="","",IF(ISNA(SUMIF('5'!$B:$B,$D331,'5'!$L:$L)),0,SUMIF('5'!$B:$B,$D331,'5'!$L:$L)))))</f>
        <v>0</v>
      </c>
      <c r="K331" s="36">
        <f>IF($D331="","",(IF($C331="","",IF(ISNA(SUMIF('6'!$V:$V,$C331,'6'!$AB:$AB)),0,SUMIF('6'!$V:$V,$C331,'6'!$AB:$AB)))-IF($D331="","",IF(ISNA(SUMIF('6'!$B:$B,$D331,'6'!$L:$L)),0,SUMIF('6'!$B:$B,$D331,'6'!$L:$L)))))</f>
        <v>0</v>
      </c>
      <c r="L331" s="36">
        <f>IF($D331="","",(IF($C331="","",IF(ISNA(SUMIF('7'!$V:$V,$C331,'7'!$AB:$AB)),0,SUMIF('7'!$V:$V,$C331,'7'!$AB:$AB)))-IF($D331="","",IF(ISNA(SUMIF('7'!$B:$B,$D331,'7'!$L:$L)),0,SUMIF('7'!$B:$B,$D331,'7'!$L:$L)))))</f>
        <v>0</v>
      </c>
      <c r="M331" s="36">
        <f>IF($D331="","",(IF($C331="","",IF(ISNA(SUMIF('8'!$V:$V,$C331,'8'!$AB:$AB)),0,SUMIF('8'!$V:$V,$C331,'8'!$AB:$AB)))-IF($D331="","",IF(ISNA(SUMIF('8'!$B:$B,$D331,'8'!$L:$L)),0,SUMIF('8'!$B:$B,$D331,'8'!$L:$L)))))</f>
        <v>0</v>
      </c>
      <c r="N331" s="36">
        <f>IF($D331="","",(IF($C331="","",IF(ISNA(SUMIF('9'!$V:$V,$C331,'9'!$AB:$AB)),0,SUMIF('9'!$V:$V,$C331,'9'!$AB:$AB)))-IF($D331="","",IF(ISNA(SUMIF('9'!$B:$B,$D331,'9'!$L:$L)),0,SUMIF('9'!$B:$B,$D331,'9'!$L:$L)))))</f>
        <v>0</v>
      </c>
      <c r="O331" s="36">
        <f>IF($D331="","",(IF($C331="","",IF(ISNA(SUMIF('10'!$V:$V,$C331,'10'!$AB:$AB)),0,SUMIF('10'!$V:$V,$C331,'10'!$AB:$AB)))-IF($D331="","",IF(ISNA(SUMIF('10'!$B:$B,$D331,'10'!$L:$L)),0,SUMIF('10'!$B:$B,$D331,'10'!$L:$L)))))</f>
        <v>0</v>
      </c>
      <c r="P331" s="36">
        <f>IF($D331="","",(IF($C331="","",IF(ISNA(SUMIF('11'!$V:$V,$C331,'11'!$AB:$AB)),0,SUMIF('11'!$V:$V,$C331,'11'!$AB:$AB)))-IF($D331="","",IF(ISNA(SUMIF('11'!$B:$B,$D331,'11'!$L:$L)),0,SUMIF('11'!$B:$B,$D331,'11'!$L:$L)))))</f>
        <v>0</v>
      </c>
      <c r="Q331" s="36">
        <f>IF($D331="","",(IF($C331="","",IF(ISNA(SUMIF('12'!$V:$V,$C331,'12'!$AB:$AB)),0,SUMIF('12'!$V:$V,$C331,'12'!$AB:$AB)))-IF($D331="","",IF(ISNA(SUMIF('12'!$B:$B,$D331,'12'!$L:$L)),0,SUMIF('12'!$B:$B,$D331,'12'!$L:$L)))))</f>
        <v>0</v>
      </c>
      <c r="R331" s="36">
        <f>IF($D331="","",(IF($C331="","",IF(ISNA(SUMIF('13'!$V:$V,$C331,'13'!$AB:$AB)),0,SUMIF('13'!$V:$V,$C331,'13'!$AB:$AB)))-IF($D331="","",IF(ISNA(SUMIF('13'!$B:$B,$D331,'13'!$L:$L)),0,SUMIF('13'!$B:$B,$D331,'13'!$L:$L)))))</f>
        <v>0</v>
      </c>
      <c r="S331" s="36">
        <f>IF($D331="","",(IF($C331="","",IF(ISNA(SUMIF('14'!$V:$V,$C331,'14'!$AB:$AB)),0,SUMIF('14'!$V:$V,$C331,'14'!$AB:$AB)))-IF($D331="","",IF(ISNA(SUMIF('14'!$B:$B,$D331,'14'!$L:$L)),0,SUMIF('14'!$B:$B,$D331,'14'!$L:$L)))))</f>
        <v>0</v>
      </c>
      <c r="T331" s="36">
        <f>IF($D331="","",(IF($C331="","",IF(ISNA(SUMIF('15'!$V:$V,$C331,'15'!$AB:$AB)),0,SUMIF('15'!$V:$V,$C331,'15'!$AB:$AB)))-IF($D331="","",IF(ISNA(SUMIF('15'!$B:$B,$D331,'15'!$L:$L)),0,SUMIF('15'!$B:$B,$D331,'15'!$L:$L)))))</f>
        <v>0</v>
      </c>
      <c r="U331" s="36">
        <f>IF($D331="","",(IF($C331="","",IF(ISNA(SUMIF('16'!$V:$V,$C331,'16'!$AB:$AB)),0,SUMIF('16'!$V:$V,$C331,'16'!$AB:$AB)))-IF($D331="","",IF(ISNA(SUMIF('16'!$B:$B,$D331,'16'!$L:$L)),0,SUMIF('16'!$B:$B,$D331,'16'!$L:$L)))))</f>
        <v>0</v>
      </c>
      <c r="V331" s="36">
        <f>IF($D331="","",(IF($C331="","",IF(ISNA(SUMIF('17'!$V:$V,$C331,'17'!$AB:$AB)),0,SUMIF('17'!$V:$V,$C331,'17'!$AB:$AB)))-IF($D331="","",IF(ISNA(SUMIF('17'!$B:$B,$D331,'17'!$L:$L)),0,SUMIF('17'!$B:$B,$D331,'17'!$L:$L)))))</f>
        <v>0</v>
      </c>
      <c r="W331" s="36">
        <f>IF($D331="","",(IF($C331="","",IF(ISNA(SUMIF('18'!$V:$V,$C331,'18'!$AB:$AB)),0,SUMIF('18'!$V:$V,$C331,'18'!$AB:$AB)))-IF($D331="","",IF(ISNA(SUMIF('18'!$B:$B,$D331,'18'!$L:$L)),0,SUMIF('18'!$B:$B,$D331,'18'!$L:$L)))))</f>
        <v>0</v>
      </c>
      <c r="X331" s="36">
        <f>IF($D331="","",(IF($C331="","",IF(ISNA(SUMIF('19'!$V:$V,$C331,'19'!$AB:$AB)),0,SUMIF('19'!$V:$V,$C331,'19'!$AB:$AB)))-IF($D331="","",IF(ISNA(SUMIF('19'!$B:$B,$D331,'19'!$L:$L)),0,SUMIF('19'!$B:$B,$D331,'19'!$L:$L)))))</f>
        <v>0</v>
      </c>
      <c r="Y331" s="36">
        <f>IF($D331="","",(IF($C331="","",IF(ISNA(SUMIF('20'!$V:$V,$C331,'20'!$AB:$AB)),0,SUMIF('20'!$V:$V,$C331,'20'!$AB:$AB)))-IF($D331="","",IF(ISNA(SUMIF('20'!$B:$B,$D331,'20'!$L:$L)),0,SUMIF('20'!$B:$B,$D331,'20'!$L:$L)))))</f>
        <v>0</v>
      </c>
      <c r="Z331" s="36">
        <f>IF($D331="","",(IF($C331="","",IF(ISNA(SUMIF('21'!$V:$V,$C331,'21'!$AB:$AB)),0,SUMIF('21'!$V:$V,$C331,'21'!$AB:$AB)))-IF($D331="","",IF(ISNA(SUMIF('21'!$B:$B,$D331,'21'!$L:$L)),0,SUMIF('21'!$B:$B,$D331,'21'!$L:$L)))))</f>
        <v>0</v>
      </c>
      <c r="AA331" s="36">
        <f>IF($D331="","",(IF($C331="","",IF(ISNA(SUMIF('22'!$V:$V,$C331,'22'!$AB:$AB)),0,SUMIF('22'!$V:$V,$C331,'22'!$AB:$AB)))-IF($D331="","",IF(ISNA(SUMIF('22'!$B:$B,$D331,'22'!$L:$L)),0,SUMIF('22'!$B:$B,$D331,'22'!$L:$L)))))</f>
        <v>0</v>
      </c>
      <c r="AB331" s="36">
        <f>IF($D331="","",(IF($C331="","",IF(ISNA(SUMIF('23'!$V:$V,$C331,'23'!$AB:$AB)),0,SUMIF('23'!$V:$V,$C331,'23'!$AB:$AB)))-IF($D331="","",IF(ISNA(SUMIF('23'!$B:$B,$D331,'23'!$L:$L)),0,SUMIF('23'!$B:$B,$D331,'23'!$L:$L)))))</f>
        <v>0</v>
      </c>
      <c r="AC331" s="36">
        <f>IF($D331="","",(IF($C331="","",IF(ISNA(SUMIF('24'!$V:$V,$C331,'24'!$AB:$AB)),0,SUMIF('24'!$V:$V,$C331,'24'!$AB:$AB)))-IF($D331="","",IF(ISNA(SUMIF('24'!$B:$B,$D331,'24'!$L:$L)),0,SUMIF('24'!$B:$B,$D331,'24'!$L:$L)))))</f>
        <v>0</v>
      </c>
      <c r="AD331" s="36">
        <f>IF($D331="","",(IF($C331="","",IF(ISNA(SUMIF('25'!$V:$V,$C331,'25'!$AB:$AB)),0,SUMIF('25'!$V:$V,$C331,'25'!$AB:$AB)))-IF($D331="","",IF(ISNA(SUMIF('25'!$B:$B,$D331,'25'!$L:$L)),0,SUMIF('25'!$B:$B,$D331,'25'!$L:$L)))))</f>
        <v>0</v>
      </c>
      <c r="AE331" s="36">
        <f>IF($D331="","",(IF($C331="","",IF(ISNA(SUMIF('26'!$V:$V,$C331,'26'!$AB:$AB)),0,SUMIF('26'!$V:$V,$C331,'26'!$AB:$AB)))-IF($D331="","",IF(ISNA(SUMIF('26'!$B:$B,$D331,'26'!$L:$L)),0,SUMIF('26'!$B:$B,$D331,'26'!$L:$L)))))</f>
        <v>0</v>
      </c>
      <c r="AF331" s="36">
        <f>IF($D331="","",(IF($C331="","",IF(ISNA(SUMIF('27'!$V:$V,$C331,'27'!$AB:$AB)),0,SUMIF('27'!$V:$V,$C331,'27'!$AB:$AB)))-IF($D331="","",IF(ISNA(SUMIF('27'!$B:$B,$D331,'27'!$L:$L)),0,SUMIF('27'!$B:$B,$D331,'27'!$L:$L)))))</f>
        <v>0</v>
      </c>
      <c r="AG331" s="36">
        <f>IF($D331="","",(IF($C331="","",IF(ISNA(SUMIF('28'!$V:$V,$C331,'28'!$AB:$AB)),0,SUMIF('28'!$V:$V,$C331,'28'!$AB:$AB)))-IF($D331="","",IF(ISNA(SUMIF('28'!$B:$B,$D331,'28'!$L:$L)),0,SUMIF('28'!$B:$B,$D331,'28'!$L:$L)))))</f>
        <v>0</v>
      </c>
      <c r="AH331" s="36">
        <f>IF($D331="","",(IF($C331="","",IF(ISNA(SUMIF('29'!$V:$V,$C331,'29'!$AB:$AB)),0,SUMIF('29'!$V:$V,$C331,'29'!$AB:$AB)))-IF($D331="","",IF(ISNA(SUMIF('29'!$B:$B,$D331,'29'!$L:$L)),0,SUMIF('29'!$B:$B,$D331,'29'!$L:$L)))))</f>
        <v>0</v>
      </c>
      <c r="AI331" s="36">
        <f>IF($D331="","",(IF($C331="","",IF(ISNA(SUMIF('30'!$V:$V,$C331,'30'!$AB:$AB)),0,SUMIF('30'!$V:$V,$C331,'30'!$AB:$AB)))-IF($D331="","",IF(ISNA(SUMIF('30'!$B:$B,$D331,'30'!$L:$L)),0,SUMIF('30'!$B:$B,$D331,'30'!$L:$L)))))</f>
        <v>0</v>
      </c>
      <c r="AJ331" s="36">
        <f>IF($D331="","",(IF($C331="","",IF(ISNA(SUMIF('31'!$V:$V,$C331,'31'!$AB:$AB)),0,SUMIF('31'!$V:$V,$C331,'31'!$AB:$AB)))-IF($D331="","",IF(ISNA(SUMIF('31'!$B:$B,$D331,'31'!$L:$L)),0,SUMIF('31'!$B:$B,$D331,'31'!$L:$L)))))</f>
        <v>0</v>
      </c>
      <c r="AK331" s="37">
        <f t="shared" si="20"/>
        <v>0</v>
      </c>
      <c r="AL331" s="33">
        <f t="shared" si="21"/>
        <v>252</v>
      </c>
    </row>
    <row r="332" spans="1:38" ht="17.399999999999999">
      <c r="A332" s="20">
        <v>8</v>
      </c>
      <c r="C332" s="41">
        <f>IF(D332="","",VLOOKUP('CUADRO GENERADO'!D332,'BASE DATOS CONDUCTORES'!B:C,2,FALSE))</f>
        <v>1985</v>
      </c>
      <c r="D332" s="30">
        <f>IFERROR(VLOOKUP(A332,'BASE DATOS CONDUCTORES'!$AA$4:$AB$1001,2,FALSE),"")</f>
        <v>253</v>
      </c>
      <c r="E332" s="36" t="str">
        <f>IF(ISNA(VLOOKUP(D332,SALDOS!B:C,2,FALSE)),"",VLOOKUP(D332,SALDOS!B:C,2,FALSE))</f>
        <v/>
      </c>
      <c r="F332" s="36">
        <f>IF($D332="","",(IF($C332="","",IF(ISNA(SUMIF('1'!$V:$V,$C332,'1'!$AB:$AB)),0,SUMIF('1'!$V:$V,$C332,'1'!$AB:$AB)))-IF($D332="","",IF(ISNA(SUMIF('1'!$B:$B,$D332,'1'!$L:$L)),0,SUMIF('1'!$B:$B,$D332,'1'!$L:$L)))))</f>
        <v>0</v>
      </c>
      <c r="G332" s="36">
        <f>IF($D332="","",(IF($C332="","",IF(ISNA(SUMIF('2'!$V:$V,$C332,'2'!$AB:$AB)),0,SUMIF('2'!$V:$V,$C332,'2'!$AB:$AB)))-IF($D332="","",IF(ISNA(SUMIF('2'!$B:$B,$D332,'2'!$L:$L)),0,SUMIF('2'!$B:$B,$D332,'2'!$L:$L)))))</f>
        <v>0</v>
      </c>
      <c r="H332" s="36">
        <f>IF($D332="","",(IF($C332="","",IF(ISNA(SUMIF('3'!$V:$V,$C332,'3'!$AB:$AB)),0,SUMIF('3'!$V:$V,$C332,'3'!$AB:$AB)))-IF($D332="","",IF(ISNA(SUMIF('3'!$B:$B,$D332,'3'!$L:$L)),0,SUMIF('3'!$B:$B,$D332,'3'!$L:$L)))))</f>
        <v>0</v>
      </c>
      <c r="I332" s="36">
        <f>IF($D332="","",(IF($C332="","",IF(ISNA(SUMIF('4'!$V:$V,$C332,'4'!$AB:$AB)),0,SUMIF('4'!$V:$V,$C332,'4'!$AB:$AB)))-IF($D332="","",IF(ISNA(SUMIF('4'!$B:$B,$D332,'4'!$L:$L)),0,SUMIF('4'!$B:$B,$D332,'4'!$L:$L)))))</f>
        <v>0</v>
      </c>
      <c r="J332" s="36">
        <f>IF($D332="","",(IF($C332="","",IF(ISNA(SUMIF('5'!$V:$V,$C332,'5'!$AB:$AB)),0,SUMIF('5'!$V:$V,$C332,'5'!$AB:$AB)))-IF($D332="","",IF(ISNA(SUMIF('5'!$B:$B,$D332,'5'!$L:$L)),0,SUMIF('5'!$B:$B,$D332,'5'!$L:$L)))))</f>
        <v>0</v>
      </c>
      <c r="K332" s="36">
        <f>IF($D332="","",(IF($C332="","",IF(ISNA(SUMIF('6'!$V:$V,$C332,'6'!$AB:$AB)),0,SUMIF('6'!$V:$V,$C332,'6'!$AB:$AB)))-IF($D332="","",IF(ISNA(SUMIF('6'!$B:$B,$D332,'6'!$L:$L)),0,SUMIF('6'!$B:$B,$D332,'6'!$L:$L)))))</f>
        <v>0</v>
      </c>
      <c r="L332" s="36">
        <f>IF($D332="","",(IF($C332="","",IF(ISNA(SUMIF('7'!$V:$V,$C332,'7'!$AB:$AB)),0,SUMIF('7'!$V:$V,$C332,'7'!$AB:$AB)))-IF($D332="","",IF(ISNA(SUMIF('7'!$B:$B,$D332,'7'!$L:$L)),0,SUMIF('7'!$B:$B,$D332,'7'!$L:$L)))))</f>
        <v>0</v>
      </c>
      <c r="M332" s="36">
        <f>IF($D332="","",(IF($C332="","",IF(ISNA(SUMIF('8'!$V:$V,$C332,'8'!$AB:$AB)),0,SUMIF('8'!$V:$V,$C332,'8'!$AB:$AB)))-IF($D332="","",IF(ISNA(SUMIF('8'!$B:$B,$D332,'8'!$L:$L)),0,SUMIF('8'!$B:$B,$D332,'8'!$L:$L)))))</f>
        <v>0</v>
      </c>
      <c r="N332" s="36">
        <f>IF($D332="","",(IF($C332="","",IF(ISNA(SUMIF('9'!$V:$V,$C332,'9'!$AB:$AB)),0,SUMIF('9'!$V:$V,$C332,'9'!$AB:$AB)))-IF($D332="","",IF(ISNA(SUMIF('9'!$B:$B,$D332,'9'!$L:$L)),0,SUMIF('9'!$B:$B,$D332,'9'!$L:$L)))))</f>
        <v>0</v>
      </c>
      <c r="O332" s="36">
        <f>IF($D332="","",(IF($C332="","",IF(ISNA(SUMIF('10'!$V:$V,$C332,'10'!$AB:$AB)),0,SUMIF('10'!$V:$V,$C332,'10'!$AB:$AB)))-IF($D332="","",IF(ISNA(SUMIF('10'!$B:$B,$D332,'10'!$L:$L)),0,SUMIF('10'!$B:$B,$D332,'10'!$L:$L)))))</f>
        <v>0</v>
      </c>
      <c r="P332" s="36">
        <f>IF($D332="","",(IF($C332="","",IF(ISNA(SUMIF('11'!$V:$V,$C332,'11'!$AB:$AB)),0,SUMIF('11'!$V:$V,$C332,'11'!$AB:$AB)))-IF($D332="","",IF(ISNA(SUMIF('11'!$B:$B,$D332,'11'!$L:$L)),0,SUMIF('11'!$B:$B,$D332,'11'!$L:$L)))))</f>
        <v>0</v>
      </c>
      <c r="Q332" s="36">
        <f>IF($D332="","",(IF($C332="","",IF(ISNA(SUMIF('12'!$V:$V,$C332,'12'!$AB:$AB)),0,SUMIF('12'!$V:$V,$C332,'12'!$AB:$AB)))-IF($D332="","",IF(ISNA(SUMIF('12'!$B:$B,$D332,'12'!$L:$L)),0,SUMIF('12'!$B:$B,$D332,'12'!$L:$L)))))</f>
        <v>0</v>
      </c>
      <c r="R332" s="36">
        <f>IF($D332="","",(IF($C332="","",IF(ISNA(SUMIF('13'!$V:$V,$C332,'13'!$AB:$AB)),0,SUMIF('13'!$V:$V,$C332,'13'!$AB:$AB)))-IF($D332="","",IF(ISNA(SUMIF('13'!$B:$B,$D332,'13'!$L:$L)),0,SUMIF('13'!$B:$B,$D332,'13'!$L:$L)))))</f>
        <v>0</v>
      </c>
      <c r="S332" s="36">
        <f>IF($D332="","",(IF($C332="","",IF(ISNA(SUMIF('14'!$V:$V,$C332,'14'!$AB:$AB)),0,SUMIF('14'!$V:$V,$C332,'14'!$AB:$AB)))-IF($D332="","",IF(ISNA(SUMIF('14'!$B:$B,$D332,'14'!$L:$L)),0,SUMIF('14'!$B:$B,$D332,'14'!$L:$L)))))</f>
        <v>0</v>
      </c>
      <c r="T332" s="36">
        <f>IF($D332="","",(IF($C332="","",IF(ISNA(SUMIF('15'!$V:$V,$C332,'15'!$AB:$AB)),0,SUMIF('15'!$V:$V,$C332,'15'!$AB:$AB)))-IF($D332="","",IF(ISNA(SUMIF('15'!$B:$B,$D332,'15'!$L:$L)),0,SUMIF('15'!$B:$B,$D332,'15'!$L:$L)))))</f>
        <v>0</v>
      </c>
      <c r="U332" s="36">
        <f>IF($D332="","",(IF($C332="","",IF(ISNA(SUMIF('16'!$V:$V,$C332,'16'!$AB:$AB)),0,SUMIF('16'!$V:$V,$C332,'16'!$AB:$AB)))-IF($D332="","",IF(ISNA(SUMIF('16'!$B:$B,$D332,'16'!$L:$L)),0,SUMIF('16'!$B:$B,$D332,'16'!$L:$L)))))</f>
        <v>0</v>
      </c>
      <c r="V332" s="36">
        <f>IF($D332="","",(IF($C332="","",IF(ISNA(SUMIF('17'!$V:$V,$C332,'17'!$AB:$AB)),0,SUMIF('17'!$V:$V,$C332,'17'!$AB:$AB)))-IF($D332="","",IF(ISNA(SUMIF('17'!$B:$B,$D332,'17'!$L:$L)),0,SUMIF('17'!$B:$B,$D332,'17'!$L:$L)))))</f>
        <v>0</v>
      </c>
      <c r="W332" s="36">
        <f>IF($D332="","",(IF($C332="","",IF(ISNA(SUMIF('18'!$V:$V,$C332,'18'!$AB:$AB)),0,SUMIF('18'!$V:$V,$C332,'18'!$AB:$AB)))-IF($D332="","",IF(ISNA(SUMIF('18'!$B:$B,$D332,'18'!$L:$L)),0,SUMIF('18'!$B:$B,$D332,'18'!$L:$L)))))</f>
        <v>0</v>
      </c>
      <c r="X332" s="36">
        <f>IF($D332="","",(IF($C332="","",IF(ISNA(SUMIF('19'!$V:$V,$C332,'19'!$AB:$AB)),0,SUMIF('19'!$V:$V,$C332,'19'!$AB:$AB)))-IF($D332="","",IF(ISNA(SUMIF('19'!$B:$B,$D332,'19'!$L:$L)),0,SUMIF('19'!$B:$B,$D332,'19'!$L:$L)))))</f>
        <v>0</v>
      </c>
      <c r="Y332" s="36">
        <f>IF($D332="","",(IF($C332="","",IF(ISNA(SUMIF('20'!$V:$V,$C332,'20'!$AB:$AB)),0,SUMIF('20'!$V:$V,$C332,'20'!$AB:$AB)))-IF($D332="","",IF(ISNA(SUMIF('20'!$B:$B,$D332,'20'!$L:$L)),0,SUMIF('20'!$B:$B,$D332,'20'!$L:$L)))))</f>
        <v>0</v>
      </c>
      <c r="Z332" s="36">
        <f>IF($D332="","",(IF($C332="","",IF(ISNA(SUMIF('21'!$V:$V,$C332,'21'!$AB:$AB)),0,SUMIF('21'!$V:$V,$C332,'21'!$AB:$AB)))-IF($D332="","",IF(ISNA(SUMIF('21'!$B:$B,$D332,'21'!$L:$L)),0,SUMIF('21'!$B:$B,$D332,'21'!$L:$L)))))</f>
        <v>0</v>
      </c>
      <c r="AA332" s="36">
        <f>IF($D332="","",(IF($C332="","",IF(ISNA(SUMIF('22'!$V:$V,$C332,'22'!$AB:$AB)),0,SUMIF('22'!$V:$V,$C332,'22'!$AB:$AB)))-IF($D332="","",IF(ISNA(SUMIF('22'!$B:$B,$D332,'22'!$L:$L)),0,SUMIF('22'!$B:$B,$D332,'22'!$L:$L)))))</f>
        <v>0</v>
      </c>
      <c r="AB332" s="36">
        <f>IF($D332="","",(IF($C332="","",IF(ISNA(SUMIF('23'!$V:$V,$C332,'23'!$AB:$AB)),0,SUMIF('23'!$V:$V,$C332,'23'!$AB:$AB)))-IF($D332="","",IF(ISNA(SUMIF('23'!$B:$B,$D332,'23'!$L:$L)),0,SUMIF('23'!$B:$B,$D332,'23'!$L:$L)))))</f>
        <v>0</v>
      </c>
      <c r="AC332" s="36">
        <f>IF($D332="","",(IF($C332="","",IF(ISNA(SUMIF('24'!$V:$V,$C332,'24'!$AB:$AB)),0,SUMIF('24'!$V:$V,$C332,'24'!$AB:$AB)))-IF($D332="","",IF(ISNA(SUMIF('24'!$B:$B,$D332,'24'!$L:$L)),0,SUMIF('24'!$B:$B,$D332,'24'!$L:$L)))))</f>
        <v>0</v>
      </c>
      <c r="AD332" s="36">
        <f>IF($D332="","",(IF($C332="","",IF(ISNA(SUMIF('25'!$V:$V,$C332,'25'!$AB:$AB)),0,SUMIF('25'!$V:$V,$C332,'25'!$AB:$AB)))-IF($D332="","",IF(ISNA(SUMIF('25'!$B:$B,$D332,'25'!$L:$L)),0,SUMIF('25'!$B:$B,$D332,'25'!$L:$L)))))</f>
        <v>0</v>
      </c>
      <c r="AE332" s="36">
        <f>IF($D332="","",(IF($C332="","",IF(ISNA(SUMIF('26'!$V:$V,$C332,'26'!$AB:$AB)),0,SUMIF('26'!$V:$V,$C332,'26'!$AB:$AB)))-IF($D332="","",IF(ISNA(SUMIF('26'!$B:$B,$D332,'26'!$L:$L)),0,SUMIF('26'!$B:$B,$D332,'26'!$L:$L)))))</f>
        <v>0</v>
      </c>
      <c r="AF332" s="36">
        <f>IF($D332="","",(IF($C332="","",IF(ISNA(SUMIF('27'!$V:$V,$C332,'27'!$AB:$AB)),0,SUMIF('27'!$V:$V,$C332,'27'!$AB:$AB)))-IF($D332="","",IF(ISNA(SUMIF('27'!$B:$B,$D332,'27'!$L:$L)),0,SUMIF('27'!$B:$B,$D332,'27'!$L:$L)))))</f>
        <v>0</v>
      </c>
      <c r="AG332" s="36">
        <f>IF($D332="","",(IF($C332="","",IF(ISNA(SUMIF('28'!$V:$V,$C332,'28'!$AB:$AB)),0,SUMIF('28'!$V:$V,$C332,'28'!$AB:$AB)))-IF($D332="","",IF(ISNA(SUMIF('28'!$B:$B,$D332,'28'!$L:$L)),0,SUMIF('28'!$B:$B,$D332,'28'!$L:$L)))))</f>
        <v>0</v>
      </c>
      <c r="AH332" s="36">
        <f>IF($D332="","",(IF($C332="","",IF(ISNA(SUMIF('29'!$V:$V,$C332,'29'!$AB:$AB)),0,SUMIF('29'!$V:$V,$C332,'29'!$AB:$AB)))-IF($D332="","",IF(ISNA(SUMIF('29'!$B:$B,$D332,'29'!$L:$L)),0,SUMIF('29'!$B:$B,$D332,'29'!$L:$L)))))</f>
        <v>0</v>
      </c>
      <c r="AI332" s="36">
        <f>IF($D332="","",(IF($C332="","",IF(ISNA(SUMIF('30'!$V:$V,$C332,'30'!$AB:$AB)),0,SUMIF('30'!$V:$V,$C332,'30'!$AB:$AB)))-IF($D332="","",IF(ISNA(SUMIF('30'!$B:$B,$D332,'30'!$L:$L)),0,SUMIF('30'!$B:$B,$D332,'30'!$L:$L)))))</f>
        <v>0</v>
      </c>
      <c r="AJ332" s="36">
        <f>IF($D332="","",(IF($C332="","",IF(ISNA(SUMIF('31'!$V:$V,$C332,'31'!$AB:$AB)),0,SUMIF('31'!$V:$V,$C332,'31'!$AB:$AB)))-IF($D332="","",IF(ISNA(SUMIF('31'!$B:$B,$D332,'31'!$L:$L)),0,SUMIF('31'!$B:$B,$D332,'31'!$L:$L)))))</f>
        <v>0</v>
      </c>
      <c r="AK332" s="37">
        <f t="shared" si="20"/>
        <v>0</v>
      </c>
      <c r="AL332" s="33">
        <f t="shared" si="21"/>
        <v>253</v>
      </c>
    </row>
    <row r="333" spans="1:38" ht="17.399999999999999">
      <c r="A333" s="20">
        <v>9</v>
      </c>
      <c r="C333" s="41">
        <f>IF(D333="","",VLOOKUP('CUADRO GENERADO'!D333,'BASE DATOS CONDUCTORES'!B:C,2,FALSE))</f>
        <v>1986</v>
      </c>
      <c r="D333" s="30">
        <f>IFERROR(VLOOKUP(A333,'BASE DATOS CONDUCTORES'!$AA$4:$AB$1001,2,FALSE),"")</f>
        <v>254</v>
      </c>
      <c r="E333" s="36" t="str">
        <f>IF(ISNA(VLOOKUP(D333,SALDOS!B:C,2,FALSE)),"",VLOOKUP(D333,SALDOS!B:C,2,FALSE))</f>
        <v/>
      </c>
      <c r="F333" s="36">
        <f>IF($D333="","",(IF($C333="","",IF(ISNA(SUMIF('1'!$V:$V,$C333,'1'!$AB:$AB)),0,SUMIF('1'!$V:$V,$C333,'1'!$AB:$AB)))-IF($D333="","",IF(ISNA(SUMIF('1'!$B:$B,$D333,'1'!$L:$L)),0,SUMIF('1'!$B:$B,$D333,'1'!$L:$L)))))</f>
        <v>0</v>
      </c>
      <c r="G333" s="36">
        <f>IF($D333="","",(IF($C333="","",IF(ISNA(SUMIF('2'!$V:$V,$C333,'2'!$AB:$AB)),0,SUMIF('2'!$V:$V,$C333,'2'!$AB:$AB)))-IF($D333="","",IF(ISNA(SUMIF('2'!$B:$B,$D333,'2'!$L:$L)),0,SUMIF('2'!$B:$B,$D333,'2'!$L:$L)))))</f>
        <v>0</v>
      </c>
      <c r="H333" s="36">
        <f>IF($D333="","",(IF($C333="","",IF(ISNA(SUMIF('3'!$V:$V,$C333,'3'!$AB:$AB)),0,SUMIF('3'!$V:$V,$C333,'3'!$AB:$AB)))-IF($D333="","",IF(ISNA(SUMIF('3'!$B:$B,$D333,'3'!$L:$L)),0,SUMIF('3'!$B:$B,$D333,'3'!$L:$L)))))</f>
        <v>0</v>
      </c>
      <c r="I333" s="36">
        <f>IF($D333="","",(IF($C333="","",IF(ISNA(SUMIF('4'!$V:$V,$C333,'4'!$AB:$AB)),0,SUMIF('4'!$V:$V,$C333,'4'!$AB:$AB)))-IF($D333="","",IF(ISNA(SUMIF('4'!$B:$B,$D333,'4'!$L:$L)),0,SUMIF('4'!$B:$B,$D333,'4'!$L:$L)))))</f>
        <v>0</v>
      </c>
      <c r="J333" s="36">
        <f>IF($D333="","",(IF($C333="","",IF(ISNA(SUMIF('5'!$V:$V,$C333,'5'!$AB:$AB)),0,SUMIF('5'!$V:$V,$C333,'5'!$AB:$AB)))-IF($D333="","",IF(ISNA(SUMIF('5'!$B:$B,$D333,'5'!$L:$L)),0,SUMIF('5'!$B:$B,$D333,'5'!$L:$L)))))</f>
        <v>0</v>
      </c>
      <c r="K333" s="36">
        <f>IF($D333="","",(IF($C333="","",IF(ISNA(SUMIF('6'!$V:$V,$C333,'6'!$AB:$AB)),0,SUMIF('6'!$V:$V,$C333,'6'!$AB:$AB)))-IF($D333="","",IF(ISNA(SUMIF('6'!$B:$B,$D333,'6'!$L:$L)),0,SUMIF('6'!$B:$B,$D333,'6'!$L:$L)))))</f>
        <v>0</v>
      </c>
      <c r="L333" s="36">
        <f>IF($D333="","",(IF($C333="","",IF(ISNA(SUMIF('7'!$V:$V,$C333,'7'!$AB:$AB)),0,SUMIF('7'!$V:$V,$C333,'7'!$AB:$AB)))-IF($D333="","",IF(ISNA(SUMIF('7'!$B:$B,$D333,'7'!$L:$L)),0,SUMIF('7'!$B:$B,$D333,'7'!$L:$L)))))</f>
        <v>0</v>
      </c>
      <c r="M333" s="36">
        <f>IF($D333="","",(IF($C333="","",IF(ISNA(SUMIF('8'!$V:$V,$C333,'8'!$AB:$AB)),0,SUMIF('8'!$V:$V,$C333,'8'!$AB:$AB)))-IF($D333="","",IF(ISNA(SUMIF('8'!$B:$B,$D333,'8'!$L:$L)),0,SUMIF('8'!$B:$B,$D333,'8'!$L:$L)))))</f>
        <v>0</v>
      </c>
      <c r="N333" s="36">
        <f>IF($D333="","",(IF($C333="","",IF(ISNA(SUMIF('9'!$V:$V,$C333,'9'!$AB:$AB)),0,SUMIF('9'!$V:$V,$C333,'9'!$AB:$AB)))-IF($D333="","",IF(ISNA(SUMIF('9'!$B:$B,$D333,'9'!$L:$L)),0,SUMIF('9'!$B:$B,$D333,'9'!$L:$L)))))</f>
        <v>0</v>
      </c>
      <c r="O333" s="36">
        <f>IF($D333="","",(IF($C333="","",IF(ISNA(SUMIF('10'!$V:$V,$C333,'10'!$AB:$AB)),0,SUMIF('10'!$V:$V,$C333,'10'!$AB:$AB)))-IF($D333="","",IF(ISNA(SUMIF('10'!$B:$B,$D333,'10'!$L:$L)),0,SUMIF('10'!$B:$B,$D333,'10'!$L:$L)))))</f>
        <v>0</v>
      </c>
      <c r="P333" s="36">
        <f>IF($D333="","",(IF($C333="","",IF(ISNA(SUMIF('11'!$V:$V,$C333,'11'!$AB:$AB)),0,SUMIF('11'!$V:$V,$C333,'11'!$AB:$AB)))-IF($D333="","",IF(ISNA(SUMIF('11'!$B:$B,$D333,'11'!$L:$L)),0,SUMIF('11'!$B:$B,$D333,'11'!$L:$L)))))</f>
        <v>0</v>
      </c>
      <c r="Q333" s="36">
        <f>IF($D333="","",(IF($C333="","",IF(ISNA(SUMIF('12'!$V:$V,$C333,'12'!$AB:$AB)),0,SUMIF('12'!$V:$V,$C333,'12'!$AB:$AB)))-IF($D333="","",IF(ISNA(SUMIF('12'!$B:$B,$D333,'12'!$L:$L)),0,SUMIF('12'!$B:$B,$D333,'12'!$L:$L)))))</f>
        <v>0</v>
      </c>
      <c r="R333" s="36">
        <f>IF($D333="","",(IF($C333="","",IF(ISNA(SUMIF('13'!$V:$V,$C333,'13'!$AB:$AB)),0,SUMIF('13'!$V:$V,$C333,'13'!$AB:$AB)))-IF($D333="","",IF(ISNA(SUMIF('13'!$B:$B,$D333,'13'!$L:$L)),0,SUMIF('13'!$B:$B,$D333,'13'!$L:$L)))))</f>
        <v>0</v>
      </c>
      <c r="S333" s="36">
        <f>IF($D333="","",(IF($C333="","",IF(ISNA(SUMIF('14'!$V:$V,$C333,'14'!$AB:$AB)),0,SUMIF('14'!$V:$V,$C333,'14'!$AB:$AB)))-IF($D333="","",IF(ISNA(SUMIF('14'!$B:$B,$D333,'14'!$L:$L)),0,SUMIF('14'!$B:$B,$D333,'14'!$L:$L)))))</f>
        <v>0</v>
      </c>
      <c r="T333" s="36">
        <f>IF($D333="","",(IF($C333="","",IF(ISNA(SUMIF('15'!$V:$V,$C333,'15'!$AB:$AB)),0,SUMIF('15'!$V:$V,$C333,'15'!$AB:$AB)))-IF($D333="","",IF(ISNA(SUMIF('15'!$B:$B,$D333,'15'!$L:$L)),0,SUMIF('15'!$B:$B,$D333,'15'!$L:$L)))))</f>
        <v>0</v>
      </c>
      <c r="U333" s="36">
        <f>IF($D333="","",(IF($C333="","",IF(ISNA(SUMIF('16'!$V:$V,$C333,'16'!$AB:$AB)),0,SUMIF('16'!$V:$V,$C333,'16'!$AB:$AB)))-IF($D333="","",IF(ISNA(SUMIF('16'!$B:$B,$D333,'16'!$L:$L)),0,SUMIF('16'!$B:$B,$D333,'16'!$L:$L)))))</f>
        <v>0</v>
      </c>
      <c r="V333" s="36">
        <f>IF($D333="","",(IF($C333="","",IF(ISNA(SUMIF('17'!$V:$V,$C333,'17'!$AB:$AB)),0,SUMIF('17'!$V:$V,$C333,'17'!$AB:$AB)))-IF($D333="","",IF(ISNA(SUMIF('17'!$B:$B,$D333,'17'!$L:$L)),0,SUMIF('17'!$B:$B,$D333,'17'!$L:$L)))))</f>
        <v>0</v>
      </c>
      <c r="W333" s="36">
        <f>IF($D333="","",(IF($C333="","",IF(ISNA(SUMIF('18'!$V:$V,$C333,'18'!$AB:$AB)),0,SUMIF('18'!$V:$V,$C333,'18'!$AB:$AB)))-IF($D333="","",IF(ISNA(SUMIF('18'!$B:$B,$D333,'18'!$L:$L)),0,SUMIF('18'!$B:$B,$D333,'18'!$L:$L)))))</f>
        <v>0</v>
      </c>
      <c r="X333" s="36">
        <f>IF($D333="","",(IF($C333="","",IF(ISNA(SUMIF('19'!$V:$V,$C333,'19'!$AB:$AB)),0,SUMIF('19'!$V:$V,$C333,'19'!$AB:$AB)))-IF($D333="","",IF(ISNA(SUMIF('19'!$B:$B,$D333,'19'!$L:$L)),0,SUMIF('19'!$B:$B,$D333,'19'!$L:$L)))))</f>
        <v>0</v>
      </c>
      <c r="Y333" s="36">
        <f>IF($D333="","",(IF($C333="","",IF(ISNA(SUMIF('20'!$V:$V,$C333,'20'!$AB:$AB)),0,SUMIF('20'!$V:$V,$C333,'20'!$AB:$AB)))-IF($D333="","",IF(ISNA(SUMIF('20'!$B:$B,$D333,'20'!$L:$L)),0,SUMIF('20'!$B:$B,$D333,'20'!$L:$L)))))</f>
        <v>0</v>
      </c>
      <c r="Z333" s="36">
        <f>IF($D333="","",(IF($C333="","",IF(ISNA(SUMIF('21'!$V:$V,$C333,'21'!$AB:$AB)),0,SUMIF('21'!$V:$V,$C333,'21'!$AB:$AB)))-IF($D333="","",IF(ISNA(SUMIF('21'!$B:$B,$D333,'21'!$L:$L)),0,SUMIF('21'!$B:$B,$D333,'21'!$L:$L)))))</f>
        <v>0</v>
      </c>
      <c r="AA333" s="36">
        <f>IF($D333="","",(IF($C333="","",IF(ISNA(SUMIF('22'!$V:$V,$C333,'22'!$AB:$AB)),0,SUMIF('22'!$V:$V,$C333,'22'!$AB:$AB)))-IF($D333="","",IF(ISNA(SUMIF('22'!$B:$B,$D333,'22'!$L:$L)),0,SUMIF('22'!$B:$B,$D333,'22'!$L:$L)))))</f>
        <v>0</v>
      </c>
      <c r="AB333" s="36">
        <f>IF($D333="","",(IF($C333="","",IF(ISNA(SUMIF('23'!$V:$V,$C333,'23'!$AB:$AB)),0,SUMIF('23'!$V:$V,$C333,'23'!$AB:$AB)))-IF($D333="","",IF(ISNA(SUMIF('23'!$B:$B,$D333,'23'!$L:$L)),0,SUMIF('23'!$B:$B,$D333,'23'!$L:$L)))))</f>
        <v>0</v>
      </c>
      <c r="AC333" s="36">
        <f>IF($D333="","",(IF($C333="","",IF(ISNA(SUMIF('24'!$V:$V,$C333,'24'!$AB:$AB)),0,SUMIF('24'!$V:$V,$C333,'24'!$AB:$AB)))-IF($D333="","",IF(ISNA(SUMIF('24'!$B:$B,$D333,'24'!$L:$L)),0,SUMIF('24'!$B:$B,$D333,'24'!$L:$L)))))</f>
        <v>0</v>
      </c>
      <c r="AD333" s="36">
        <f>IF($D333="","",(IF($C333="","",IF(ISNA(SUMIF('25'!$V:$V,$C333,'25'!$AB:$AB)),0,SUMIF('25'!$V:$V,$C333,'25'!$AB:$AB)))-IF($D333="","",IF(ISNA(SUMIF('25'!$B:$B,$D333,'25'!$L:$L)),0,SUMIF('25'!$B:$B,$D333,'25'!$L:$L)))))</f>
        <v>0</v>
      </c>
      <c r="AE333" s="36">
        <f>IF($D333="","",(IF($C333="","",IF(ISNA(SUMIF('26'!$V:$V,$C333,'26'!$AB:$AB)),0,SUMIF('26'!$V:$V,$C333,'26'!$AB:$AB)))-IF($D333="","",IF(ISNA(SUMIF('26'!$B:$B,$D333,'26'!$L:$L)),0,SUMIF('26'!$B:$B,$D333,'26'!$L:$L)))))</f>
        <v>0</v>
      </c>
      <c r="AF333" s="36">
        <f>IF($D333="","",(IF($C333="","",IF(ISNA(SUMIF('27'!$V:$V,$C333,'27'!$AB:$AB)),0,SUMIF('27'!$V:$V,$C333,'27'!$AB:$AB)))-IF($D333="","",IF(ISNA(SUMIF('27'!$B:$B,$D333,'27'!$L:$L)),0,SUMIF('27'!$B:$B,$D333,'27'!$L:$L)))))</f>
        <v>0</v>
      </c>
      <c r="AG333" s="36">
        <f>IF($D333="","",(IF($C333="","",IF(ISNA(SUMIF('28'!$V:$V,$C333,'28'!$AB:$AB)),0,SUMIF('28'!$V:$V,$C333,'28'!$AB:$AB)))-IF($D333="","",IF(ISNA(SUMIF('28'!$B:$B,$D333,'28'!$L:$L)),0,SUMIF('28'!$B:$B,$D333,'28'!$L:$L)))))</f>
        <v>0</v>
      </c>
      <c r="AH333" s="36">
        <f>IF($D333="","",(IF($C333="","",IF(ISNA(SUMIF('29'!$V:$V,$C333,'29'!$AB:$AB)),0,SUMIF('29'!$V:$V,$C333,'29'!$AB:$AB)))-IF($D333="","",IF(ISNA(SUMIF('29'!$B:$B,$D333,'29'!$L:$L)),0,SUMIF('29'!$B:$B,$D333,'29'!$L:$L)))))</f>
        <v>0</v>
      </c>
      <c r="AI333" s="36">
        <f>IF($D333="","",(IF($C333="","",IF(ISNA(SUMIF('30'!$V:$V,$C333,'30'!$AB:$AB)),0,SUMIF('30'!$V:$V,$C333,'30'!$AB:$AB)))-IF($D333="","",IF(ISNA(SUMIF('30'!$B:$B,$D333,'30'!$L:$L)),0,SUMIF('30'!$B:$B,$D333,'30'!$L:$L)))))</f>
        <v>0</v>
      </c>
      <c r="AJ333" s="36">
        <f>IF($D333="","",(IF($C333="","",IF(ISNA(SUMIF('31'!$V:$V,$C333,'31'!$AB:$AB)),0,SUMIF('31'!$V:$V,$C333,'31'!$AB:$AB)))-IF($D333="","",IF(ISNA(SUMIF('31'!$B:$B,$D333,'31'!$L:$L)),0,SUMIF('31'!$B:$B,$D333,'31'!$L:$L)))))</f>
        <v>0</v>
      </c>
      <c r="AK333" s="37">
        <f t="shared" si="20"/>
        <v>0</v>
      </c>
      <c r="AL333" s="33">
        <f t="shared" si="21"/>
        <v>254</v>
      </c>
    </row>
    <row r="334" spans="1:38" ht="17.399999999999999">
      <c r="A334" s="20">
        <v>10</v>
      </c>
      <c r="C334" s="41">
        <f>IF(D334="","",VLOOKUP('CUADRO GENERADO'!D334,'BASE DATOS CONDUCTORES'!B:C,2,FALSE))</f>
        <v>3842</v>
      </c>
      <c r="D334" s="30">
        <f>IFERROR(VLOOKUP(A334,'BASE DATOS CONDUCTORES'!$AA$4:$AB$1001,2,FALSE),"")</f>
        <v>276</v>
      </c>
      <c r="E334" s="36" t="str">
        <f>IF(ISNA(VLOOKUP(D334,SALDOS!B:C,2,FALSE)),"",VLOOKUP(D334,SALDOS!B:C,2,FALSE))</f>
        <v/>
      </c>
      <c r="F334" s="36">
        <f>IF($D334="","",(IF($C334="","",IF(ISNA(SUMIF('1'!$V:$V,$C334,'1'!$AB:$AB)),0,SUMIF('1'!$V:$V,$C334,'1'!$AB:$AB)))-IF($D334="","",IF(ISNA(SUMIF('1'!$B:$B,$D334,'1'!$L:$L)),0,SUMIF('1'!$B:$B,$D334,'1'!$L:$L)))))</f>
        <v>0</v>
      </c>
      <c r="G334" s="36">
        <f>IF($D334="","",(IF($C334="","",IF(ISNA(SUMIF('2'!$V:$V,$C334,'2'!$AB:$AB)),0,SUMIF('2'!$V:$V,$C334,'2'!$AB:$AB)))-IF($D334="","",IF(ISNA(SUMIF('2'!$B:$B,$D334,'2'!$L:$L)),0,SUMIF('2'!$B:$B,$D334,'2'!$L:$L)))))</f>
        <v>0</v>
      </c>
      <c r="H334" s="36">
        <f>IF($D334="","",(IF($C334="","",IF(ISNA(SUMIF('3'!$V:$V,$C334,'3'!$AB:$AB)),0,SUMIF('3'!$V:$V,$C334,'3'!$AB:$AB)))-IF($D334="","",IF(ISNA(SUMIF('3'!$B:$B,$D334,'3'!$L:$L)),0,SUMIF('3'!$B:$B,$D334,'3'!$L:$L)))))</f>
        <v>0</v>
      </c>
      <c r="I334" s="36">
        <f>IF($D334="","",(IF($C334="","",IF(ISNA(SUMIF('4'!$V:$V,$C334,'4'!$AB:$AB)),0,SUMIF('4'!$V:$V,$C334,'4'!$AB:$AB)))-IF($D334="","",IF(ISNA(SUMIF('4'!$B:$B,$D334,'4'!$L:$L)),0,SUMIF('4'!$B:$B,$D334,'4'!$L:$L)))))</f>
        <v>0</v>
      </c>
      <c r="J334" s="36">
        <f>IF($D334="","",(IF($C334="","",IF(ISNA(SUMIF('5'!$V:$V,$C334,'5'!$AB:$AB)),0,SUMIF('5'!$V:$V,$C334,'5'!$AB:$AB)))-IF($D334="","",IF(ISNA(SUMIF('5'!$B:$B,$D334,'5'!$L:$L)),0,SUMIF('5'!$B:$B,$D334,'5'!$L:$L)))))</f>
        <v>0</v>
      </c>
      <c r="K334" s="36">
        <f>IF($D334="","",(IF($C334="","",IF(ISNA(SUMIF('6'!$V:$V,$C334,'6'!$AB:$AB)),0,SUMIF('6'!$V:$V,$C334,'6'!$AB:$AB)))-IF($D334="","",IF(ISNA(SUMIF('6'!$B:$B,$D334,'6'!$L:$L)),0,SUMIF('6'!$B:$B,$D334,'6'!$L:$L)))))</f>
        <v>0</v>
      </c>
      <c r="L334" s="36">
        <f>IF($D334="","",(IF($C334="","",IF(ISNA(SUMIF('7'!$V:$V,$C334,'7'!$AB:$AB)),0,SUMIF('7'!$V:$V,$C334,'7'!$AB:$AB)))-IF($D334="","",IF(ISNA(SUMIF('7'!$B:$B,$D334,'7'!$L:$L)),0,SUMIF('7'!$B:$B,$D334,'7'!$L:$L)))))</f>
        <v>0</v>
      </c>
      <c r="M334" s="36">
        <f>IF($D334="","",(IF($C334="","",IF(ISNA(SUMIF('8'!$V:$V,$C334,'8'!$AB:$AB)),0,SUMIF('8'!$V:$V,$C334,'8'!$AB:$AB)))-IF($D334="","",IF(ISNA(SUMIF('8'!$B:$B,$D334,'8'!$L:$L)),0,SUMIF('8'!$B:$B,$D334,'8'!$L:$L)))))</f>
        <v>0</v>
      </c>
      <c r="N334" s="36">
        <f>IF($D334="","",(IF($C334="","",IF(ISNA(SUMIF('9'!$V:$V,$C334,'9'!$AB:$AB)),0,SUMIF('9'!$V:$V,$C334,'9'!$AB:$AB)))-IF($D334="","",IF(ISNA(SUMIF('9'!$B:$B,$D334,'9'!$L:$L)),0,SUMIF('9'!$B:$B,$D334,'9'!$L:$L)))))</f>
        <v>0</v>
      </c>
      <c r="O334" s="36">
        <f>IF($D334="","",(IF($C334="","",IF(ISNA(SUMIF('10'!$V:$V,$C334,'10'!$AB:$AB)),0,SUMIF('10'!$V:$V,$C334,'10'!$AB:$AB)))-IF($D334="","",IF(ISNA(SUMIF('10'!$B:$B,$D334,'10'!$L:$L)),0,SUMIF('10'!$B:$B,$D334,'10'!$L:$L)))))</f>
        <v>0</v>
      </c>
      <c r="P334" s="36">
        <f>IF($D334="","",(IF($C334="","",IF(ISNA(SUMIF('11'!$V:$V,$C334,'11'!$AB:$AB)),0,SUMIF('11'!$V:$V,$C334,'11'!$AB:$AB)))-IF($D334="","",IF(ISNA(SUMIF('11'!$B:$B,$D334,'11'!$L:$L)),0,SUMIF('11'!$B:$B,$D334,'11'!$L:$L)))))</f>
        <v>0</v>
      </c>
      <c r="Q334" s="36">
        <f>IF($D334="","",(IF($C334="","",IF(ISNA(SUMIF('12'!$V:$V,$C334,'12'!$AB:$AB)),0,SUMIF('12'!$V:$V,$C334,'12'!$AB:$AB)))-IF($D334="","",IF(ISNA(SUMIF('12'!$B:$B,$D334,'12'!$L:$L)),0,SUMIF('12'!$B:$B,$D334,'12'!$L:$L)))))</f>
        <v>0</v>
      </c>
      <c r="R334" s="36">
        <f>IF($D334="","",(IF($C334="","",IF(ISNA(SUMIF('13'!$V:$V,$C334,'13'!$AB:$AB)),0,SUMIF('13'!$V:$V,$C334,'13'!$AB:$AB)))-IF($D334="","",IF(ISNA(SUMIF('13'!$B:$B,$D334,'13'!$L:$L)),0,SUMIF('13'!$B:$B,$D334,'13'!$L:$L)))))</f>
        <v>0</v>
      </c>
      <c r="S334" s="36">
        <f>IF($D334="","",(IF($C334="","",IF(ISNA(SUMIF('14'!$V:$V,$C334,'14'!$AB:$AB)),0,SUMIF('14'!$V:$V,$C334,'14'!$AB:$AB)))-IF($D334="","",IF(ISNA(SUMIF('14'!$B:$B,$D334,'14'!$L:$L)),0,SUMIF('14'!$B:$B,$D334,'14'!$L:$L)))))</f>
        <v>0</v>
      </c>
      <c r="T334" s="36">
        <f>IF($D334="","",(IF($C334="","",IF(ISNA(SUMIF('15'!$V:$V,$C334,'15'!$AB:$AB)),0,SUMIF('15'!$V:$V,$C334,'15'!$AB:$AB)))-IF($D334="","",IF(ISNA(SUMIF('15'!$B:$B,$D334,'15'!$L:$L)),0,SUMIF('15'!$B:$B,$D334,'15'!$L:$L)))))</f>
        <v>0</v>
      </c>
      <c r="U334" s="36">
        <f>IF($D334="","",(IF($C334="","",IF(ISNA(SUMIF('16'!$V:$V,$C334,'16'!$AB:$AB)),0,SUMIF('16'!$V:$V,$C334,'16'!$AB:$AB)))-IF($D334="","",IF(ISNA(SUMIF('16'!$B:$B,$D334,'16'!$L:$L)),0,SUMIF('16'!$B:$B,$D334,'16'!$L:$L)))))</f>
        <v>0</v>
      </c>
      <c r="V334" s="36">
        <f>IF($D334="","",(IF($C334="","",IF(ISNA(SUMIF('17'!$V:$V,$C334,'17'!$AB:$AB)),0,SUMIF('17'!$V:$V,$C334,'17'!$AB:$AB)))-IF($D334="","",IF(ISNA(SUMIF('17'!$B:$B,$D334,'17'!$L:$L)),0,SUMIF('17'!$B:$B,$D334,'17'!$L:$L)))))</f>
        <v>0</v>
      </c>
      <c r="W334" s="36">
        <f>IF($D334="","",(IF($C334="","",IF(ISNA(SUMIF('18'!$V:$V,$C334,'18'!$AB:$AB)),0,SUMIF('18'!$V:$V,$C334,'18'!$AB:$AB)))-IF($D334="","",IF(ISNA(SUMIF('18'!$B:$B,$D334,'18'!$L:$L)),0,SUMIF('18'!$B:$B,$D334,'18'!$L:$L)))))</f>
        <v>0</v>
      </c>
      <c r="X334" s="36">
        <f>IF($D334="","",(IF($C334="","",IF(ISNA(SUMIF('19'!$V:$V,$C334,'19'!$AB:$AB)),0,SUMIF('19'!$V:$V,$C334,'19'!$AB:$AB)))-IF($D334="","",IF(ISNA(SUMIF('19'!$B:$B,$D334,'19'!$L:$L)),0,SUMIF('19'!$B:$B,$D334,'19'!$L:$L)))))</f>
        <v>0</v>
      </c>
      <c r="Y334" s="36">
        <f>IF($D334="","",(IF($C334="","",IF(ISNA(SUMIF('20'!$V:$V,$C334,'20'!$AB:$AB)),0,SUMIF('20'!$V:$V,$C334,'20'!$AB:$AB)))-IF($D334="","",IF(ISNA(SUMIF('20'!$B:$B,$D334,'20'!$L:$L)),0,SUMIF('20'!$B:$B,$D334,'20'!$L:$L)))))</f>
        <v>0</v>
      </c>
      <c r="Z334" s="36">
        <f>IF($D334="","",(IF($C334="","",IF(ISNA(SUMIF('21'!$V:$V,$C334,'21'!$AB:$AB)),0,SUMIF('21'!$V:$V,$C334,'21'!$AB:$AB)))-IF($D334="","",IF(ISNA(SUMIF('21'!$B:$B,$D334,'21'!$L:$L)),0,SUMIF('21'!$B:$B,$D334,'21'!$L:$L)))))</f>
        <v>0</v>
      </c>
      <c r="AA334" s="36">
        <f>IF($D334="","",(IF($C334="","",IF(ISNA(SUMIF('22'!$V:$V,$C334,'22'!$AB:$AB)),0,SUMIF('22'!$V:$V,$C334,'22'!$AB:$AB)))-IF($D334="","",IF(ISNA(SUMIF('22'!$B:$B,$D334,'22'!$L:$L)),0,SUMIF('22'!$B:$B,$D334,'22'!$L:$L)))))</f>
        <v>0</v>
      </c>
      <c r="AB334" s="36">
        <f>IF($D334="","",(IF($C334="","",IF(ISNA(SUMIF('23'!$V:$V,$C334,'23'!$AB:$AB)),0,SUMIF('23'!$V:$V,$C334,'23'!$AB:$AB)))-IF($D334="","",IF(ISNA(SUMIF('23'!$B:$B,$D334,'23'!$L:$L)),0,SUMIF('23'!$B:$B,$D334,'23'!$L:$L)))))</f>
        <v>0</v>
      </c>
      <c r="AC334" s="36">
        <f>IF($D334="","",(IF($C334="","",IF(ISNA(SUMIF('24'!$V:$V,$C334,'24'!$AB:$AB)),0,SUMIF('24'!$V:$V,$C334,'24'!$AB:$AB)))-IF($D334="","",IF(ISNA(SUMIF('24'!$B:$B,$D334,'24'!$L:$L)),0,SUMIF('24'!$B:$B,$D334,'24'!$L:$L)))))</f>
        <v>0</v>
      </c>
      <c r="AD334" s="36">
        <f>IF($D334="","",(IF($C334="","",IF(ISNA(SUMIF('25'!$V:$V,$C334,'25'!$AB:$AB)),0,SUMIF('25'!$V:$V,$C334,'25'!$AB:$AB)))-IF($D334="","",IF(ISNA(SUMIF('25'!$B:$B,$D334,'25'!$L:$L)),0,SUMIF('25'!$B:$B,$D334,'25'!$L:$L)))))</f>
        <v>0</v>
      </c>
      <c r="AE334" s="36">
        <f>IF($D334="","",(IF($C334="","",IF(ISNA(SUMIF('26'!$V:$V,$C334,'26'!$AB:$AB)),0,SUMIF('26'!$V:$V,$C334,'26'!$AB:$AB)))-IF($D334="","",IF(ISNA(SUMIF('26'!$B:$B,$D334,'26'!$L:$L)),0,SUMIF('26'!$B:$B,$D334,'26'!$L:$L)))))</f>
        <v>0</v>
      </c>
      <c r="AF334" s="36">
        <f>IF($D334="","",(IF($C334="","",IF(ISNA(SUMIF('27'!$V:$V,$C334,'27'!$AB:$AB)),0,SUMIF('27'!$V:$V,$C334,'27'!$AB:$AB)))-IF($D334="","",IF(ISNA(SUMIF('27'!$B:$B,$D334,'27'!$L:$L)),0,SUMIF('27'!$B:$B,$D334,'27'!$L:$L)))))</f>
        <v>0</v>
      </c>
      <c r="AG334" s="36">
        <f>IF($D334="","",(IF($C334="","",IF(ISNA(SUMIF('28'!$V:$V,$C334,'28'!$AB:$AB)),0,SUMIF('28'!$V:$V,$C334,'28'!$AB:$AB)))-IF($D334="","",IF(ISNA(SUMIF('28'!$B:$B,$D334,'28'!$L:$L)),0,SUMIF('28'!$B:$B,$D334,'28'!$L:$L)))))</f>
        <v>0</v>
      </c>
      <c r="AH334" s="36">
        <f>IF($D334="","",(IF($C334="","",IF(ISNA(SUMIF('29'!$V:$V,$C334,'29'!$AB:$AB)),0,SUMIF('29'!$V:$V,$C334,'29'!$AB:$AB)))-IF($D334="","",IF(ISNA(SUMIF('29'!$B:$B,$D334,'29'!$L:$L)),0,SUMIF('29'!$B:$B,$D334,'29'!$L:$L)))))</f>
        <v>0</v>
      </c>
      <c r="AI334" s="36">
        <f>IF($D334="","",(IF($C334="","",IF(ISNA(SUMIF('30'!$V:$V,$C334,'30'!$AB:$AB)),0,SUMIF('30'!$V:$V,$C334,'30'!$AB:$AB)))-IF($D334="","",IF(ISNA(SUMIF('30'!$B:$B,$D334,'30'!$L:$L)),0,SUMIF('30'!$B:$B,$D334,'30'!$L:$L)))))</f>
        <v>0</v>
      </c>
      <c r="AJ334" s="36">
        <f>IF($D334="","",(IF($C334="","",IF(ISNA(SUMIF('31'!$V:$V,$C334,'31'!$AB:$AB)),0,SUMIF('31'!$V:$V,$C334,'31'!$AB:$AB)))-IF($D334="","",IF(ISNA(SUMIF('31'!$B:$B,$D334,'31'!$L:$L)),0,SUMIF('31'!$B:$B,$D334,'31'!$L:$L)))))</f>
        <v>0</v>
      </c>
      <c r="AK334" s="37">
        <f t="shared" si="20"/>
        <v>0</v>
      </c>
      <c r="AL334" s="33">
        <f t="shared" si="21"/>
        <v>276</v>
      </c>
    </row>
    <row r="335" spans="1:38" ht="17.399999999999999">
      <c r="A335" s="20">
        <v>11</v>
      </c>
      <c r="C335" s="41">
        <f>IF(D335="","",VLOOKUP('CUADRO GENERADO'!D335,'BASE DATOS CONDUCTORES'!B:C,2,FALSE))</f>
        <v>3843</v>
      </c>
      <c r="D335" s="30">
        <f>IFERROR(VLOOKUP(A335,'BASE DATOS CONDUCTORES'!$AA$4:$AB$1001,2,FALSE),"")</f>
        <v>277</v>
      </c>
      <c r="E335" s="36" t="str">
        <f>IF(ISNA(VLOOKUP(D335,SALDOS!B:C,2,FALSE)),"",VLOOKUP(D335,SALDOS!B:C,2,FALSE))</f>
        <v/>
      </c>
      <c r="F335" s="36">
        <f>IF($D335="","",(IF($C335="","",IF(ISNA(SUMIF('1'!$V:$V,$C335,'1'!$AB:$AB)),0,SUMIF('1'!$V:$V,$C335,'1'!$AB:$AB)))-IF($D335="","",IF(ISNA(SUMIF('1'!$B:$B,$D335,'1'!$L:$L)),0,SUMIF('1'!$B:$B,$D335,'1'!$L:$L)))))</f>
        <v>0</v>
      </c>
      <c r="G335" s="36">
        <f>IF($D335="","",(IF($C335="","",IF(ISNA(SUMIF('2'!$V:$V,$C335,'2'!$AB:$AB)),0,SUMIF('2'!$V:$V,$C335,'2'!$AB:$AB)))-IF($D335="","",IF(ISNA(SUMIF('2'!$B:$B,$D335,'2'!$L:$L)),0,SUMIF('2'!$B:$B,$D335,'2'!$L:$L)))))</f>
        <v>0</v>
      </c>
      <c r="H335" s="36">
        <f>IF($D335="","",(IF($C335="","",IF(ISNA(SUMIF('3'!$V:$V,$C335,'3'!$AB:$AB)),0,SUMIF('3'!$V:$V,$C335,'3'!$AB:$AB)))-IF($D335="","",IF(ISNA(SUMIF('3'!$B:$B,$D335,'3'!$L:$L)),0,SUMIF('3'!$B:$B,$D335,'3'!$L:$L)))))</f>
        <v>0</v>
      </c>
      <c r="I335" s="36">
        <f>IF($D335="","",(IF($C335="","",IF(ISNA(SUMIF('4'!$V:$V,$C335,'4'!$AB:$AB)),0,SUMIF('4'!$V:$V,$C335,'4'!$AB:$AB)))-IF($D335="","",IF(ISNA(SUMIF('4'!$B:$B,$D335,'4'!$L:$L)),0,SUMIF('4'!$B:$B,$D335,'4'!$L:$L)))))</f>
        <v>0</v>
      </c>
      <c r="J335" s="36">
        <f>IF($D335="","",(IF($C335="","",IF(ISNA(SUMIF('5'!$V:$V,$C335,'5'!$AB:$AB)),0,SUMIF('5'!$V:$V,$C335,'5'!$AB:$AB)))-IF($D335="","",IF(ISNA(SUMIF('5'!$B:$B,$D335,'5'!$L:$L)),0,SUMIF('5'!$B:$B,$D335,'5'!$L:$L)))))</f>
        <v>0</v>
      </c>
      <c r="K335" s="36">
        <f>IF($D335="","",(IF($C335="","",IF(ISNA(SUMIF('6'!$V:$V,$C335,'6'!$AB:$AB)),0,SUMIF('6'!$V:$V,$C335,'6'!$AB:$AB)))-IF($D335="","",IF(ISNA(SUMIF('6'!$B:$B,$D335,'6'!$L:$L)),0,SUMIF('6'!$B:$B,$D335,'6'!$L:$L)))))</f>
        <v>0</v>
      </c>
      <c r="L335" s="36">
        <f>IF($D335="","",(IF($C335="","",IF(ISNA(SUMIF('7'!$V:$V,$C335,'7'!$AB:$AB)),0,SUMIF('7'!$V:$V,$C335,'7'!$AB:$AB)))-IF($D335="","",IF(ISNA(SUMIF('7'!$B:$B,$D335,'7'!$L:$L)),0,SUMIF('7'!$B:$B,$D335,'7'!$L:$L)))))</f>
        <v>0</v>
      </c>
      <c r="M335" s="36">
        <f>IF($D335="","",(IF($C335="","",IF(ISNA(SUMIF('8'!$V:$V,$C335,'8'!$AB:$AB)),0,SUMIF('8'!$V:$V,$C335,'8'!$AB:$AB)))-IF($D335="","",IF(ISNA(SUMIF('8'!$B:$B,$D335,'8'!$L:$L)),0,SUMIF('8'!$B:$B,$D335,'8'!$L:$L)))))</f>
        <v>0</v>
      </c>
      <c r="N335" s="36">
        <f>IF($D335="","",(IF($C335="","",IF(ISNA(SUMIF('9'!$V:$V,$C335,'9'!$AB:$AB)),0,SUMIF('9'!$V:$V,$C335,'9'!$AB:$AB)))-IF($D335="","",IF(ISNA(SUMIF('9'!$B:$B,$D335,'9'!$L:$L)),0,SUMIF('9'!$B:$B,$D335,'9'!$L:$L)))))</f>
        <v>0</v>
      </c>
      <c r="O335" s="36">
        <f>IF($D335="","",(IF($C335="","",IF(ISNA(SUMIF('10'!$V:$V,$C335,'10'!$AB:$AB)),0,SUMIF('10'!$V:$V,$C335,'10'!$AB:$AB)))-IF($D335="","",IF(ISNA(SUMIF('10'!$B:$B,$D335,'10'!$L:$L)),0,SUMIF('10'!$B:$B,$D335,'10'!$L:$L)))))</f>
        <v>0</v>
      </c>
      <c r="P335" s="36">
        <f>IF($D335="","",(IF($C335="","",IF(ISNA(SUMIF('11'!$V:$V,$C335,'11'!$AB:$AB)),0,SUMIF('11'!$V:$V,$C335,'11'!$AB:$AB)))-IF($D335="","",IF(ISNA(SUMIF('11'!$B:$B,$D335,'11'!$L:$L)),0,SUMIF('11'!$B:$B,$D335,'11'!$L:$L)))))</f>
        <v>0</v>
      </c>
      <c r="Q335" s="36">
        <f>IF($D335="","",(IF($C335="","",IF(ISNA(SUMIF('12'!$V:$V,$C335,'12'!$AB:$AB)),0,SUMIF('12'!$V:$V,$C335,'12'!$AB:$AB)))-IF($D335="","",IF(ISNA(SUMIF('12'!$B:$B,$D335,'12'!$L:$L)),0,SUMIF('12'!$B:$B,$D335,'12'!$L:$L)))))</f>
        <v>0</v>
      </c>
      <c r="R335" s="36">
        <f>IF($D335="","",(IF($C335="","",IF(ISNA(SUMIF('13'!$V:$V,$C335,'13'!$AB:$AB)),0,SUMIF('13'!$V:$V,$C335,'13'!$AB:$AB)))-IF($D335="","",IF(ISNA(SUMIF('13'!$B:$B,$D335,'13'!$L:$L)),0,SUMIF('13'!$B:$B,$D335,'13'!$L:$L)))))</f>
        <v>0</v>
      </c>
      <c r="S335" s="36">
        <f>IF($D335="","",(IF($C335="","",IF(ISNA(SUMIF('14'!$V:$V,$C335,'14'!$AB:$AB)),0,SUMIF('14'!$V:$V,$C335,'14'!$AB:$AB)))-IF($D335="","",IF(ISNA(SUMIF('14'!$B:$B,$D335,'14'!$L:$L)),0,SUMIF('14'!$B:$B,$D335,'14'!$L:$L)))))</f>
        <v>0</v>
      </c>
      <c r="T335" s="36">
        <f>IF($D335="","",(IF($C335="","",IF(ISNA(SUMIF('15'!$V:$V,$C335,'15'!$AB:$AB)),0,SUMIF('15'!$V:$V,$C335,'15'!$AB:$AB)))-IF($D335="","",IF(ISNA(SUMIF('15'!$B:$B,$D335,'15'!$L:$L)),0,SUMIF('15'!$B:$B,$D335,'15'!$L:$L)))))</f>
        <v>0</v>
      </c>
      <c r="U335" s="36">
        <f>IF($D335="","",(IF($C335="","",IF(ISNA(SUMIF('16'!$V:$V,$C335,'16'!$AB:$AB)),0,SUMIF('16'!$V:$V,$C335,'16'!$AB:$AB)))-IF($D335="","",IF(ISNA(SUMIF('16'!$B:$B,$D335,'16'!$L:$L)),0,SUMIF('16'!$B:$B,$D335,'16'!$L:$L)))))</f>
        <v>0</v>
      </c>
      <c r="V335" s="36">
        <f>IF($D335="","",(IF($C335="","",IF(ISNA(SUMIF('17'!$V:$V,$C335,'17'!$AB:$AB)),0,SUMIF('17'!$V:$V,$C335,'17'!$AB:$AB)))-IF($D335="","",IF(ISNA(SUMIF('17'!$B:$B,$D335,'17'!$L:$L)),0,SUMIF('17'!$B:$B,$D335,'17'!$L:$L)))))</f>
        <v>0</v>
      </c>
      <c r="W335" s="36">
        <f>IF($D335="","",(IF($C335="","",IF(ISNA(SUMIF('18'!$V:$V,$C335,'18'!$AB:$AB)),0,SUMIF('18'!$V:$V,$C335,'18'!$AB:$AB)))-IF($D335="","",IF(ISNA(SUMIF('18'!$B:$B,$D335,'18'!$L:$L)),0,SUMIF('18'!$B:$B,$D335,'18'!$L:$L)))))</f>
        <v>0</v>
      </c>
      <c r="X335" s="36">
        <f>IF($D335="","",(IF($C335="","",IF(ISNA(SUMIF('19'!$V:$V,$C335,'19'!$AB:$AB)),0,SUMIF('19'!$V:$V,$C335,'19'!$AB:$AB)))-IF($D335="","",IF(ISNA(SUMIF('19'!$B:$B,$D335,'19'!$L:$L)),0,SUMIF('19'!$B:$B,$D335,'19'!$L:$L)))))</f>
        <v>0</v>
      </c>
      <c r="Y335" s="36">
        <f>IF($D335="","",(IF($C335="","",IF(ISNA(SUMIF('20'!$V:$V,$C335,'20'!$AB:$AB)),0,SUMIF('20'!$V:$V,$C335,'20'!$AB:$AB)))-IF($D335="","",IF(ISNA(SUMIF('20'!$B:$B,$D335,'20'!$L:$L)),0,SUMIF('20'!$B:$B,$D335,'20'!$L:$L)))))</f>
        <v>0</v>
      </c>
      <c r="Z335" s="36">
        <f>IF($D335="","",(IF($C335="","",IF(ISNA(SUMIF('21'!$V:$V,$C335,'21'!$AB:$AB)),0,SUMIF('21'!$V:$V,$C335,'21'!$AB:$AB)))-IF($D335="","",IF(ISNA(SUMIF('21'!$B:$B,$D335,'21'!$L:$L)),0,SUMIF('21'!$B:$B,$D335,'21'!$L:$L)))))</f>
        <v>0</v>
      </c>
      <c r="AA335" s="36">
        <f>IF($D335="","",(IF($C335="","",IF(ISNA(SUMIF('22'!$V:$V,$C335,'22'!$AB:$AB)),0,SUMIF('22'!$V:$V,$C335,'22'!$AB:$AB)))-IF($D335="","",IF(ISNA(SUMIF('22'!$B:$B,$D335,'22'!$L:$L)),0,SUMIF('22'!$B:$B,$D335,'22'!$L:$L)))))</f>
        <v>0</v>
      </c>
      <c r="AB335" s="36">
        <f>IF($D335="","",(IF($C335="","",IF(ISNA(SUMIF('23'!$V:$V,$C335,'23'!$AB:$AB)),0,SUMIF('23'!$V:$V,$C335,'23'!$AB:$AB)))-IF($D335="","",IF(ISNA(SUMIF('23'!$B:$B,$D335,'23'!$L:$L)),0,SUMIF('23'!$B:$B,$D335,'23'!$L:$L)))))</f>
        <v>0</v>
      </c>
      <c r="AC335" s="36">
        <f>IF($D335="","",(IF($C335="","",IF(ISNA(SUMIF('24'!$V:$V,$C335,'24'!$AB:$AB)),0,SUMIF('24'!$V:$V,$C335,'24'!$AB:$AB)))-IF($D335="","",IF(ISNA(SUMIF('24'!$B:$B,$D335,'24'!$L:$L)),0,SUMIF('24'!$B:$B,$D335,'24'!$L:$L)))))</f>
        <v>0</v>
      </c>
      <c r="AD335" s="36">
        <f>IF($D335="","",(IF($C335="","",IF(ISNA(SUMIF('25'!$V:$V,$C335,'25'!$AB:$AB)),0,SUMIF('25'!$V:$V,$C335,'25'!$AB:$AB)))-IF($D335="","",IF(ISNA(SUMIF('25'!$B:$B,$D335,'25'!$L:$L)),0,SUMIF('25'!$B:$B,$D335,'25'!$L:$L)))))</f>
        <v>0</v>
      </c>
      <c r="AE335" s="36">
        <f>IF($D335="","",(IF($C335="","",IF(ISNA(SUMIF('26'!$V:$V,$C335,'26'!$AB:$AB)),0,SUMIF('26'!$V:$V,$C335,'26'!$AB:$AB)))-IF($D335="","",IF(ISNA(SUMIF('26'!$B:$B,$D335,'26'!$L:$L)),0,SUMIF('26'!$B:$B,$D335,'26'!$L:$L)))))</f>
        <v>0</v>
      </c>
      <c r="AF335" s="36">
        <f>IF($D335="","",(IF($C335="","",IF(ISNA(SUMIF('27'!$V:$V,$C335,'27'!$AB:$AB)),0,SUMIF('27'!$V:$V,$C335,'27'!$AB:$AB)))-IF($D335="","",IF(ISNA(SUMIF('27'!$B:$B,$D335,'27'!$L:$L)),0,SUMIF('27'!$B:$B,$D335,'27'!$L:$L)))))</f>
        <v>0</v>
      </c>
      <c r="AG335" s="36">
        <f>IF($D335="","",(IF($C335="","",IF(ISNA(SUMIF('28'!$V:$V,$C335,'28'!$AB:$AB)),0,SUMIF('28'!$V:$V,$C335,'28'!$AB:$AB)))-IF($D335="","",IF(ISNA(SUMIF('28'!$B:$B,$D335,'28'!$L:$L)),0,SUMIF('28'!$B:$B,$D335,'28'!$L:$L)))))</f>
        <v>0</v>
      </c>
      <c r="AH335" s="36">
        <f>IF($D335="","",(IF($C335="","",IF(ISNA(SUMIF('29'!$V:$V,$C335,'29'!$AB:$AB)),0,SUMIF('29'!$V:$V,$C335,'29'!$AB:$AB)))-IF($D335="","",IF(ISNA(SUMIF('29'!$B:$B,$D335,'29'!$L:$L)),0,SUMIF('29'!$B:$B,$D335,'29'!$L:$L)))))</f>
        <v>0</v>
      </c>
      <c r="AI335" s="36">
        <f>IF($D335="","",(IF($C335="","",IF(ISNA(SUMIF('30'!$V:$V,$C335,'30'!$AB:$AB)),0,SUMIF('30'!$V:$V,$C335,'30'!$AB:$AB)))-IF($D335="","",IF(ISNA(SUMIF('30'!$B:$B,$D335,'30'!$L:$L)),0,SUMIF('30'!$B:$B,$D335,'30'!$L:$L)))))</f>
        <v>0</v>
      </c>
      <c r="AJ335" s="36">
        <f>IF($D335="","",(IF($C335="","",IF(ISNA(SUMIF('31'!$V:$V,$C335,'31'!$AB:$AB)),0,SUMIF('31'!$V:$V,$C335,'31'!$AB:$AB)))-IF($D335="","",IF(ISNA(SUMIF('31'!$B:$B,$D335,'31'!$L:$L)),0,SUMIF('31'!$B:$B,$D335,'31'!$L:$L)))))</f>
        <v>0</v>
      </c>
      <c r="AK335" s="37">
        <f t="shared" si="20"/>
        <v>0</v>
      </c>
      <c r="AL335" s="33">
        <f t="shared" si="21"/>
        <v>277</v>
      </c>
    </row>
    <row r="336" spans="1:38" ht="17.399999999999999">
      <c r="A336" s="20">
        <v>12</v>
      </c>
      <c r="C336" s="41">
        <f>IF(D336="","",VLOOKUP('CUADRO GENERADO'!D336,'BASE DATOS CONDUCTORES'!B:C,2,FALSE))</f>
        <v>3844</v>
      </c>
      <c r="D336" s="30">
        <f>IFERROR(VLOOKUP(A336,'BASE DATOS CONDUCTORES'!$AA$4:$AB$1001,2,FALSE),"")</f>
        <v>278</v>
      </c>
      <c r="E336" s="36" t="str">
        <f>IF(ISNA(VLOOKUP(D336,SALDOS!B:C,2,FALSE)),"",VLOOKUP(D336,SALDOS!B:C,2,FALSE))</f>
        <v/>
      </c>
      <c r="F336" s="36">
        <f>IF($D336="","",(IF($C336="","",IF(ISNA(SUMIF('1'!$V:$V,$C336,'1'!$AB:$AB)),0,SUMIF('1'!$V:$V,$C336,'1'!$AB:$AB)))-IF($D336="","",IF(ISNA(SUMIF('1'!$B:$B,$D336,'1'!$L:$L)),0,SUMIF('1'!$B:$B,$D336,'1'!$L:$L)))))</f>
        <v>0</v>
      </c>
      <c r="G336" s="36">
        <f>IF($D336="","",(IF($C336="","",IF(ISNA(SUMIF('2'!$V:$V,$C336,'2'!$AB:$AB)),0,SUMIF('2'!$V:$V,$C336,'2'!$AB:$AB)))-IF($D336="","",IF(ISNA(SUMIF('2'!$B:$B,$D336,'2'!$L:$L)),0,SUMIF('2'!$B:$B,$D336,'2'!$L:$L)))))</f>
        <v>0</v>
      </c>
      <c r="H336" s="36">
        <f>IF($D336="","",(IF($C336="","",IF(ISNA(SUMIF('3'!$V:$V,$C336,'3'!$AB:$AB)),0,SUMIF('3'!$V:$V,$C336,'3'!$AB:$AB)))-IF($D336="","",IF(ISNA(SUMIF('3'!$B:$B,$D336,'3'!$L:$L)),0,SUMIF('3'!$B:$B,$D336,'3'!$L:$L)))))</f>
        <v>0</v>
      </c>
      <c r="I336" s="36">
        <f>IF($D336="","",(IF($C336="","",IF(ISNA(SUMIF('4'!$V:$V,$C336,'4'!$AB:$AB)),0,SUMIF('4'!$V:$V,$C336,'4'!$AB:$AB)))-IF($D336="","",IF(ISNA(SUMIF('4'!$B:$B,$D336,'4'!$L:$L)),0,SUMIF('4'!$B:$B,$D336,'4'!$L:$L)))))</f>
        <v>0</v>
      </c>
      <c r="J336" s="36">
        <f>IF($D336="","",(IF($C336="","",IF(ISNA(SUMIF('5'!$V:$V,$C336,'5'!$AB:$AB)),0,SUMIF('5'!$V:$V,$C336,'5'!$AB:$AB)))-IF($D336="","",IF(ISNA(SUMIF('5'!$B:$B,$D336,'5'!$L:$L)),0,SUMIF('5'!$B:$B,$D336,'5'!$L:$L)))))</f>
        <v>0</v>
      </c>
      <c r="K336" s="36">
        <f>IF($D336="","",(IF($C336="","",IF(ISNA(SUMIF('6'!$V:$V,$C336,'6'!$AB:$AB)),0,SUMIF('6'!$V:$V,$C336,'6'!$AB:$AB)))-IF($D336="","",IF(ISNA(SUMIF('6'!$B:$B,$D336,'6'!$L:$L)),0,SUMIF('6'!$B:$B,$D336,'6'!$L:$L)))))</f>
        <v>0</v>
      </c>
      <c r="L336" s="36">
        <f>IF($D336="","",(IF($C336="","",IF(ISNA(SUMIF('7'!$V:$V,$C336,'7'!$AB:$AB)),0,SUMIF('7'!$V:$V,$C336,'7'!$AB:$AB)))-IF($D336="","",IF(ISNA(SUMIF('7'!$B:$B,$D336,'7'!$L:$L)),0,SUMIF('7'!$B:$B,$D336,'7'!$L:$L)))))</f>
        <v>0</v>
      </c>
      <c r="M336" s="36">
        <f>IF($D336="","",(IF($C336="","",IF(ISNA(SUMIF('8'!$V:$V,$C336,'8'!$AB:$AB)),0,SUMIF('8'!$V:$V,$C336,'8'!$AB:$AB)))-IF($D336="","",IF(ISNA(SUMIF('8'!$B:$B,$D336,'8'!$L:$L)),0,SUMIF('8'!$B:$B,$D336,'8'!$L:$L)))))</f>
        <v>0</v>
      </c>
      <c r="N336" s="36">
        <f>IF($D336="","",(IF($C336="","",IF(ISNA(SUMIF('9'!$V:$V,$C336,'9'!$AB:$AB)),0,SUMIF('9'!$V:$V,$C336,'9'!$AB:$AB)))-IF($D336="","",IF(ISNA(SUMIF('9'!$B:$B,$D336,'9'!$L:$L)),0,SUMIF('9'!$B:$B,$D336,'9'!$L:$L)))))</f>
        <v>0</v>
      </c>
      <c r="O336" s="36">
        <f>IF($D336="","",(IF($C336="","",IF(ISNA(SUMIF('10'!$V:$V,$C336,'10'!$AB:$AB)),0,SUMIF('10'!$V:$V,$C336,'10'!$AB:$AB)))-IF($D336="","",IF(ISNA(SUMIF('10'!$B:$B,$D336,'10'!$L:$L)),0,SUMIF('10'!$B:$B,$D336,'10'!$L:$L)))))</f>
        <v>0</v>
      </c>
      <c r="P336" s="36">
        <f>IF($D336="","",(IF($C336="","",IF(ISNA(SUMIF('11'!$V:$V,$C336,'11'!$AB:$AB)),0,SUMIF('11'!$V:$V,$C336,'11'!$AB:$AB)))-IF($D336="","",IF(ISNA(SUMIF('11'!$B:$B,$D336,'11'!$L:$L)),0,SUMIF('11'!$B:$B,$D336,'11'!$L:$L)))))</f>
        <v>0</v>
      </c>
      <c r="Q336" s="36">
        <f>IF($D336="","",(IF($C336="","",IF(ISNA(SUMIF('12'!$V:$V,$C336,'12'!$AB:$AB)),0,SUMIF('12'!$V:$V,$C336,'12'!$AB:$AB)))-IF($D336="","",IF(ISNA(SUMIF('12'!$B:$B,$D336,'12'!$L:$L)),0,SUMIF('12'!$B:$B,$D336,'12'!$L:$L)))))</f>
        <v>0</v>
      </c>
      <c r="R336" s="36">
        <f>IF($D336="","",(IF($C336="","",IF(ISNA(SUMIF('13'!$V:$V,$C336,'13'!$AB:$AB)),0,SUMIF('13'!$V:$V,$C336,'13'!$AB:$AB)))-IF($D336="","",IF(ISNA(SUMIF('13'!$B:$B,$D336,'13'!$L:$L)),0,SUMIF('13'!$B:$B,$D336,'13'!$L:$L)))))</f>
        <v>0</v>
      </c>
      <c r="S336" s="36">
        <f>IF($D336="","",(IF($C336="","",IF(ISNA(SUMIF('14'!$V:$V,$C336,'14'!$AB:$AB)),0,SUMIF('14'!$V:$V,$C336,'14'!$AB:$AB)))-IF($D336="","",IF(ISNA(SUMIF('14'!$B:$B,$D336,'14'!$L:$L)),0,SUMIF('14'!$B:$B,$D336,'14'!$L:$L)))))</f>
        <v>0</v>
      </c>
      <c r="T336" s="36">
        <f>IF($D336="","",(IF($C336="","",IF(ISNA(SUMIF('15'!$V:$V,$C336,'15'!$AB:$AB)),0,SUMIF('15'!$V:$V,$C336,'15'!$AB:$AB)))-IF($D336="","",IF(ISNA(SUMIF('15'!$B:$B,$D336,'15'!$L:$L)),0,SUMIF('15'!$B:$B,$D336,'15'!$L:$L)))))</f>
        <v>0</v>
      </c>
      <c r="U336" s="36">
        <f>IF($D336="","",(IF($C336="","",IF(ISNA(SUMIF('16'!$V:$V,$C336,'16'!$AB:$AB)),0,SUMIF('16'!$V:$V,$C336,'16'!$AB:$AB)))-IF($D336="","",IF(ISNA(SUMIF('16'!$B:$B,$D336,'16'!$L:$L)),0,SUMIF('16'!$B:$B,$D336,'16'!$L:$L)))))</f>
        <v>0</v>
      </c>
      <c r="V336" s="36">
        <f>IF($D336="","",(IF($C336="","",IF(ISNA(SUMIF('17'!$V:$V,$C336,'17'!$AB:$AB)),0,SUMIF('17'!$V:$V,$C336,'17'!$AB:$AB)))-IF($D336="","",IF(ISNA(SUMIF('17'!$B:$B,$D336,'17'!$L:$L)),0,SUMIF('17'!$B:$B,$D336,'17'!$L:$L)))))</f>
        <v>0</v>
      </c>
      <c r="W336" s="36">
        <f>IF($D336="","",(IF($C336="","",IF(ISNA(SUMIF('18'!$V:$V,$C336,'18'!$AB:$AB)),0,SUMIF('18'!$V:$V,$C336,'18'!$AB:$AB)))-IF($D336="","",IF(ISNA(SUMIF('18'!$B:$B,$D336,'18'!$L:$L)),0,SUMIF('18'!$B:$B,$D336,'18'!$L:$L)))))</f>
        <v>0</v>
      </c>
      <c r="X336" s="36">
        <f>IF($D336="","",(IF($C336="","",IF(ISNA(SUMIF('19'!$V:$V,$C336,'19'!$AB:$AB)),0,SUMIF('19'!$V:$V,$C336,'19'!$AB:$AB)))-IF($D336="","",IF(ISNA(SUMIF('19'!$B:$B,$D336,'19'!$L:$L)),0,SUMIF('19'!$B:$B,$D336,'19'!$L:$L)))))</f>
        <v>0</v>
      </c>
      <c r="Y336" s="36">
        <f>IF($D336="","",(IF($C336="","",IF(ISNA(SUMIF('20'!$V:$V,$C336,'20'!$AB:$AB)),0,SUMIF('20'!$V:$V,$C336,'20'!$AB:$AB)))-IF($D336="","",IF(ISNA(SUMIF('20'!$B:$B,$D336,'20'!$L:$L)),0,SUMIF('20'!$B:$B,$D336,'20'!$L:$L)))))</f>
        <v>0</v>
      </c>
      <c r="Z336" s="36">
        <f>IF($D336="","",(IF($C336="","",IF(ISNA(SUMIF('21'!$V:$V,$C336,'21'!$AB:$AB)),0,SUMIF('21'!$V:$V,$C336,'21'!$AB:$AB)))-IF($D336="","",IF(ISNA(SUMIF('21'!$B:$B,$D336,'21'!$L:$L)),0,SUMIF('21'!$B:$B,$D336,'21'!$L:$L)))))</f>
        <v>0</v>
      </c>
      <c r="AA336" s="36">
        <f>IF($D336="","",(IF($C336="","",IF(ISNA(SUMIF('22'!$V:$V,$C336,'22'!$AB:$AB)),0,SUMIF('22'!$V:$V,$C336,'22'!$AB:$AB)))-IF($D336="","",IF(ISNA(SUMIF('22'!$B:$B,$D336,'22'!$L:$L)),0,SUMIF('22'!$B:$B,$D336,'22'!$L:$L)))))</f>
        <v>0</v>
      </c>
      <c r="AB336" s="36">
        <f>IF($D336="","",(IF($C336="","",IF(ISNA(SUMIF('23'!$V:$V,$C336,'23'!$AB:$AB)),0,SUMIF('23'!$V:$V,$C336,'23'!$AB:$AB)))-IF($D336="","",IF(ISNA(SUMIF('23'!$B:$B,$D336,'23'!$L:$L)),0,SUMIF('23'!$B:$B,$D336,'23'!$L:$L)))))</f>
        <v>0</v>
      </c>
      <c r="AC336" s="36">
        <f>IF($D336="","",(IF($C336="","",IF(ISNA(SUMIF('24'!$V:$V,$C336,'24'!$AB:$AB)),0,SUMIF('24'!$V:$V,$C336,'24'!$AB:$AB)))-IF($D336="","",IF(ISNA(SUMIF('24'!$B:$B,$D336,'24'!$L:$L)),0,SUMIF('24'!$B:$B,$D336,'24'!$L:$L)))))</f>
        <v>0</v>
      </c>
      <c r="AD336" s="36">
        <f>IF($D336="","",(IF($C336="","",IF(ISNA(SUMIF('25'!$V:$V,$C336,'25'!$AB:$AB)),0,SUMIF('25'!$V:$V,$C336,'25'!$AB:$AB)))-IF($D336="","",IF(ISNA(SUMIF('25'!$B:$B,$D336,'25'!$L:$L)),0,SUMIF('25'!$B:$B,$D336,'25'!$L:$L)))))</f>
        <v>0</v>
      </c>
      <c r="AE336" s="36">
        <f>IF($D336="","",(IF($C336="","",IF(ISNA(SUMIF('26'!$V:$V,$C336,'26'!$AB:$AB)),0,SUMIF('26'!$V:$V,$C336,'26'!$AB:$AB)))-IF($D336="","",IF(ISNA(SUMIF('26'!$B:$B,$D336,'26'!$L:$L)),0,SUMIF('26'!$B:$B,$D336,'26'!$L:$L)))))</f>
        <v>0</v>
      </c>
      <c r="AF336" s="36">
        <f>IF($D336="","",(IF($C336="","",IF(ISNA(SUMIF('27'!$V:$V,$C336,'27'!$AB:$AB)),0,SUMIF('27'!$V:$V,$C336,'27'!$AB:$AB)))-IF($D336="","",IF(ISNA(SUMIF('27'!$B:$B,$D336,'27'!$L:$L)),0,SUMIF('27'!$B:$B,$D336,'27'!$L:$L)))))</f>
        <v>0</v>
      </c>
      <c r="AG336" s="36">
        <f>IF($D336="","",(IF($C336="","",IF(ISNA(SUMIF('28'!$V:$V,$C336,'28'!$AB:$AB)),0,SUMIF('28'!$V:$V,$C336,'28'!$AB:$AB)))-IF($D336="","",IF(ISNA(SUMIF('28'!$B:$B,$D336,'28'!$L:$L)),0,SUMIF('28'!$B:$B,$D336,'28'!$L:$L)))))</f>
        <v>0</v>
      </c>
      <c r="AH336" s="36">
        <f>IF($D336="","",(IF($C336="","",IF(ISNA(SUMIF('29'!$V:$V,$C336,'29'!$AB:$AB)),0,SUMIF('29'!$V:$V,$C336,'29'!$AB:$AB)))-IF($D336="","",IF(ISNA(SUMIF('29'!$B:$B,$D336,'29'!$L:$L)),0,SUMIF('29'!$B:$B,$D336,'29'!$L:$L)))))</f>
        <v>0</v>
      </c>
      <c r="AI336" s="36">
        <f>IF($D336="","",(IF($C336="","",IF(ISNA(SUMIF('30'!$V:$V,$C336,'30'!$AB:$AB)),0,SUMIF('30'!$V:$V,$C336,'30'!$AB:$AB)))-IF($D336="","",IF(ISNA(SUMIF('30'!$B:$B,$D336,'30'!$L:$L)),0,SUMIF('30'!$B:$B,$D336,'30'!$L:$L)))))</f>
        <v>0</v>
      </c>
      <c r="AJ336" s="36">
        <f>IF($D336="","",(IF($C336="","",IF(ISNA(SUMIF('31'!$V:$V,$C336,'31'!$AB:$AB)),0,SUMIF('31'!$V:$V,$C336,'31'!$AB:$AB)))-IF($D336="","",IF(ISNA(SUMIF('31'!$B:$B,$D336,'31'!$L:$L)),0,SUMIF('31'!$B:$B,$D336,'31'!$L:$L)))))</f>
        <v>0</v>
      </c>
      <c r="AK336" s="37">
        <f t="shared" si="20"/>
        <v>0</v>
      </c>
      <c r="AL336" s="33">
        <f t="shared" si="21"/>
        <v>278</v>
      </c>
    </row>
    <row r="337" spans="1:38" ht="17.399999999999999">
      <c r="A337" s="20">
        <v>13</v>
      </c>
      <c r="C337" s="41">
        <f>IF(D337="","",VLOOKUP('CUADRO GENERADO'!D337,'BASE DATOS CONDUCTORES'!B:C,2,FALSE))</f>
        <v>3851</v>
      </c>
      <c r="D337" s="30">
        <f>IFERROR(VLOOKUP(A337,'BASE DATOS CONDUCTORES'!$AA$4:$AB$1001,2,FALSE),"")</f>
        <v>279</v>
      </c>
      <c r="E337" s="36" t="str">
        <f>IF(ISNA(VLOOKUP(D337,SALDOS!B:C,2,FALSE)),"",VLOOKUP(D337,SALDOS!B:C,2,FALSE))</f>
        <v/>
      </c>
      <c r="F337" s="36">
        <f>IF($D337="","",(IF($C337="","",IF(ISNA(SUMIF('1'!$V:$V,$C337,'1'!$AB:$AB)),0,SUMIF('1'!$V:$V,$C337,'1'!$AB:$AB)))-IF($D337="","",IF(ISNA(SUMIF('1'!$B:$B,$D337,'1'!$L:$L)),0,SUMIF('1'!$B:$B,$D337,'1'!$L:$L)))))</f>
        <v>0</v>
      </c>
      <c r="G337" s="36">
        <f>IF($D337="","",(IF($C337="","",IF(ISNA(SUMIF('2'!$V:$V,$C337,'2'!$AB:$AB)),0,SUMIF('2'!$V:$V,$C337,'2'!$AB:$AB)))-IF($D337="","",IF(ISNA(SUMIF('2'!$B:$B,$D337,'2'!$L:$L)),0,SUMIF('2'!$B:$B,$D337,'2'!$L:$L)))))</f>
        <v>0</v>
      </c>
      <c r="H337" s="36">
        <f>IF($D337="","",(IF($C337="","",IF(ISNA(SUMIF('3'!$V:$V,$C337,'3'!$AB:$AB)),0,SUMIF('3'!$V:$V,$C337,'3'!$AB:$AB)))-IF($D337="","",IF(ISNA(SUMIF('3'!$B:$B,$D337,'3'!$L:$L)),0,SUMIF('3'!$B:$B,$D337,'3'!$L:$L)))))</f>
        <v>0</v>
      </c>
      <c r="I337" s="36">
        <f>IF($D337="","",(IF($C337="","",IF(ISNA(SUMIF('4'!$V:$V,$C337,'4'!$AB:$AB)),0,SUMIF('4'!$V:$V,$C337,'4'!$AB:$AB)))-IF($D337="","",IF(ISNA(SUMIF('4'!$B:$B,$D337,'4'!$L:$L)),0,SUMIF('4'!$B:$B,$D337,'4'!$L:$L)))))</f>
        <v>0</v>
      </c>
      <c r="J337" s="36">
        <f>IF($D337="","",(IF($C337="","",IF(ISNA(SUMIF('5'!$V:$V,$C337,'5'!$AB:$AB)),0,SUMIF('5'!$V:$V,$C337,'5'!$AB:$AB)))-IF($D337="","",IF(ISNA(SUMIF('5'!$B:$B,$D337,'5'!$L:$L)),0,SUMIF('5'!$B:$B,$D337,'5'!$L:$L)))))</f>
        <v>0</v>
      </c>
      <c r="K337" s="36">
        <f>IF($D337="","",(IF($C337="","",IF(ISNA(SUMIF('6'!$V:$V,$C337,'6'!$AB:$AB)),0,SUMIF('6'!$V:$V,$C337,'6'!$AB:$AB)))-IF($D337="","",IF(ISNA(SUMIF('6'!$B:$B,$D337,'6'!$L:$L)),0,SUMIF('6'!$B:$B,$D337,'6'!$L:$L)))))</f>
        <v>0</v>
      </c>
      <c r="L337" s="36">
        <f>IF($D337="","",(IF($C337="","",IF(ISNA(SUMIF('7'!$V:$V,$C337,'7'!$AB:$AB)),0,SUMIF('7'!$V:$V,$C337,'7'!$AB:$AB)))-IF($D337="","",IF(ISNA(SUMIF('7'!$B:$B,$D337,'7'!$L:$L)),0,SUMIF('7'!$B:$B,$D337,'7'!$L:$L)))))</f>
        <v>0</v>
      </c>
      <c r="M337" s="36">
        <f>IF($D337="","",(IF($C337="","",IF(ISNA(SUMIF('8'!$V:$V,$C337,'8'!$AB:$AB)),0,SUMIF('8'!$V:$V,$C337,'8'!$AB:$AB)))-IF($D337="","",IF(ISNA(SUMIF('8'!$B:$B,$D337,'8'!$L:$L)),0,SUMIF('8'!$B:$B,$D337,'8'!$L:$L)))))</f>
        <v>0</v>
      </c>
      <c r="N337" s="36">
        <f>IF($D337="","",(IF($C337="","",IF(ISNA(SUMIF('9'!$V:$V,$C337,'9'!$AB:$AB)),0,SUMIF('9'!$V:$V,$C337,'9'!$AB:$AB)))-IF($D337="","",IF(ISNA(SUMIF('9'!$B:$B,$D337,'9'!$L:$L)),0,SUMIF('9'!$B:$B,$D337,'9'!$L:$L)))))</f>
        <v>0</v>
      </c>
      <c r="O337" s="36">
        <f>IF($D337="","",(IF($C337="","",IF(ISNA(SUMIF('10'!$V:$V,$C337,'10'!$AB:$AB)),0,SUMIF('10'!$V:$V,$C337,'10'!$AB:$AB)))-IF($D337="","",IF(ISNA(SUMIF('10'!$B:$B,$D337,'10'!$L:$L)),0,SUMIF('10'!$B:$B,$D337,'10'!$L:$L)))))</f>
        <v>0</v>
      </c>
      <c r="P337" s="36">
        <f>IF($D337="","",(IF($C337="","",IF(ISNA(SUMIF('11'!$V:$V,$C337,'11'!$AB:$AB)),0,SUMIF('11'!$V:$V,$C337,'11'!$AB:$AB)))-IF($D337="","",IF(ISNA(SUMIF('11'!$B:$B,$D337,'11'!$L:$L)),0,SUMIF('11'!$B:$B,$D337,'11'!$L:$L)))))</f>
        <v>0</v>
      </c>
      <c r="Q337" s="36">
        <f>IF($D337="","",(IF($C337="","",IF(ISNA(SUMIF('12'!$V:$V,$C337,'12'!$AB:$AB)),0,SUMIF('12'!$V:$V,$C337,'12'!$AB:$AB)))-IF($D337="","",IF(ISNA(SUMIF('12'!$B:$B,$D337,'12'!$L:$L)),0,SUMIF('12'!$B:$B,$D337,'12'!$L:$L)))))</f>
        <v>0</v>
      </c>
      <c r="R337" s="36">
        <f>IF($D337="","",(IF($C337="","",IF(ISNA(SUMIF('13'!$V:$V,$C337,'13'!$AB:$AB)),0,SUMIF('13'!$V:$V,$C337,'13'!$AB:$AB)))-IF($D337="","",IF(ISNA(SUMIF('13'!$B:$B,$D337,'13'!$L:$L)),0,SUMIF('13'!$B:$B,$D337,'13'!$L:$L)))))</f>
        <v>0</v>
      </c>
      <c r="S337" s="36">
        <f>IF($D337="","",(IF($C337="","",IF(ISNA(SUMIF('14'!$V:$V,$C337,'14'!$AB:$AB)),0,SUMIF('14'!$V:$V,$C337,'14'!$AB:$AB)))-IF($D337="","",IF(ISNA(SUMIF('14'!$B:$B,$D337,'14'!$L:$L)),0,SUMIF('14'!$B:$B,$D337,'14'!$L:$L)))))</f>
        <v>0</v>
      </c>
      <c r="T337" s="36">
        <f>IF($D337="","",(IF($C337="","",IF(ISNA(SUMIF('15'!$V:$V,$C337,'15'!$AB:$AB)),0,SUMIF('15'!$V:$V,$C337,'15'!$AB:$AB)))-IF($D337="","",IF(ISNA(SUMIF('15'!$B:$B,$D337,'15'!$L:$L)),0,SUMIF('15'!$B:$B,$D337,'15'!$L:$L)))))</f>
        <v>0</v>
      </c>
      <c r="U337" s="36">
        <f>IF($D337="","",(IF($C337="","",IF(ISNA(SUMIF('16'!$V:$V,$C337,'16'!$AB:$AB)),0,SUMIF('16'!$V:$V,$C337,'16'!$AB:$AB)))-IF($D337="","",IF(ISNA(SUMIF('16'!$B:$B,$D337,'16'!$L:$L)),0,SUMIF('16'!$B:$B,$D337,'16'!$L:$L)))))</f>
        <v>0</v>
      </c>
      <c r="V337" s="36">
        <f>IF($D337="","",(IF($C337="","",IF(ISNA(SUMIF('17'!$V:$V,$C337,'17'!$AB:$AB)),0,SUMIF('17'!$V:$V,$C337,'17'!$AB:$AB)))-IF($D337="","",IF(ISNA(SUMIF('17'!$B:$B,$D337,'17'!$L:$L)),0,SUMIF('17'!$B:$B,$D337,'17'!$L:$L)))))</f>
        <v>0</v>
      </c>
      <c r="W337" s="36">
        <f>IF($D337="","",(IF($C337="","",IF(ISNA(SUMIF('18'!$V:$V,$C337,'18'!$AB:$AB)),0,SUMIF('18'!$V:$V,$C337,'18'!$AB:$AB)))-IF($D337="","",IF(ISNA(SUMIF('18'!$B:$B,$D337,'18'!$L:$L)),0,SUMIF('18'!$B:$B,$D337,'18'!$L:$L)))))</f>
        <v>0</v>
      </c>
      <c r="X337" s="36">
        <f>IF($D337="","",(IF($C337="","",IF(ISNA(SUMIF('19'!$V:$V,$C337,'19'!$AB:$AB)),0,SUMIF('19'!$V:$V,$C337,'19'!$AB:$AB)))-IF($D337="","",IF(ISNA(SUMIF('19'!$B:$B,$D337,'19'!$L:$L)),0,SUMIF('19'!$B:$B,$D337,'19'!$L:$L)))))</f>
        <v>0</v>
      </c>
      <c r="Y337" s="36">
        <f>IF($D337="","",(IF($C337="","",IF(ISNA(SUMIF('20'!$V:$V,$C337,'20'!$AB:$AB)),0,SUMIF('20'!$V:$V,$C337,'20'!$AB:$AB)))-IF($D337="","",IF(ISNA(SUMIF('20'!$B:$B,$D337,'20'!$L:$L)),0,SUMIF('20'!$B:$B,$D337,'20'!$L:$L)))))</f>
        <v>0</v>
      </c>
      <c r="Z337" s="36">
        <f>IF($D337="","",(IF($C337="","",IF(ISNA(SUMIF('21'!$V:$V,$C337,'21'!$AB:$AB)),0,SUMIF('21'!$V:$V,$C337,'21'!$AB:$AB)))-IF($D337="","",IF(ISNA(SUMIF('21'!$B:$B,$D337,'21'!$L:$L)),0,SUMIF('21'!$B:$B,$D337,'21'!$L:$L)))))</f>
        <v>0</v>
      </c>
      <c r="AA337" s="36">
        <f>IF($D337="","",(IF($C337="","",IF(ISNA(SUMIF('22'!$V:$V,$C337,'22'!$AB:$AB)),0,SUMIF('22'!$V:$V,$C337,'22'!$AB:$AB)))-IF($D337="","",IF(ISNA(SUMIF('22'!$B:$B,$D337,'22'!$L:$L)),0,SUMIF('22'!$B:$B,$D337,'22'!$L:$L)))))</f>
        <v>0</v>
      </c>
      <c r="AB337" s="36">
        <f>IF($D337="","",(IF($C337="","",IF(ISNA(SUMIF('23'!$V:$V,$C337,'23'!$AB:$AB)),0,SUMIF('23'!$V:$V,$C337,'23'!$AB:$AB)))-IF($D337="","",IF(ISNA(SUMIF('23'!$B:$B,$D337,'23'!$L:$L)),0,SUMIF('23'!$B:$B,$D337,'23'!$L:$L)))))</f>
        <v>0</v>
      </c>
      <c r="AC337" s="36">
        <f>IF($D337="","",(IF($C337="","",IF(ISNA(SUMIF('24'!$V:$V,$C337,'24'!$AB:$AB)),0,SUMIF('24'!$V:$V,$C337,'24'!$AB:$AB)))-IF($D337="","",IF(ISNA(SUMIF('24'!$B:$B,$D337,'24'!$L:$L)),0,SUMIF('24'!$B:$B,$D337,'24'!$L:$L)))))</f>
        <v>0</v>
      </c>
      <c r="AD337" s="36">
        <f>IF($D337="","",(IF($C337="","",IF(ISNA(SUMIF('25'!$V:$V,$C337,'25'!$AB:$AB)),0,SUMIF('25'!$V:$V,$C337,'25'!$AB:$AB)))-IF($D337="","",IF(ISNA(SUMIF('25'!$B:$B,$D337,'25'!$L:$L)),0,SUMIF('25'!$B:$B,$D337,'25'!$L:$L)))))</f>
        <v>0</v>
      </c>
      <c r="AE337" s="36">
        <f>IF($D337="","",(IF($C337="","",IF(ISNA(SUMIF('26'!$V:$V,$C337,'26'!$AB:$AB)),0,SUMIF('26'!$V:$V,$C337,'26'!$AB:$AB)))-IF($D337="","",IF(ISNA(SUMIF('26'!$B:$B,$D337,'26'!$L:$L)),0,SUMIF('26'!$B:$B,$D337,'26'!$L:$L)))))</f>
        <v>0</v>
      </c>
      <c r="AF337" s="36">
        <f>IF($D337="","",(IF($C337="","",IF(ISNA(SUMIF('27'!$V:$V,$C337,'27'!$AB:$AB)),0,SUMIF('27'!$V:$V,$C337,'27'!$AB:$AB)))-IF($D337="","",IF(ISNA(SUMIF('27'!$B:$B,$D337,'27'!$L:$L)),0,SUMIF('27'!$B:$B,$D337,'27'!$L:$L)))))</f>
        <v>0</v>
      </c>
      <c r="AG337" s="36">
        <f>IF($D337="","",(IF($C337="","",IF(ISNA(SUMIF('28'!$V:$V,$C337,'28'!$AB:$AB)),0,SUMIF('28'!$V:$V,$C337,'28'!$AB:$AB)))-IF($D337="","",IF(ISNA(SUMIF('28'!$B:$B,$D337,'28'!$L:$L)),0,SUMIF('28'!$B:$B,$D337,'28'!$L:$L)))))</f>
        <v>0</v>
      </c>
      <c r="AH337" s="36">
        <f>IF($D337="","",(IF($C337="","",IF(ISNA(SUMIF('29'!$V:$V,$C337,'29'!$AB:$AB)),0,SUMIF('29'!$V:$V,$C337,'29'!$AB:$AB)))-IF($D337="","",IF(ISNA(SUMIF('29'!$B:$B,$D337,'29'!$L:$L)),0,SUMIF('29'!$B:$B,$D337,'29'!$L:$L)))))</f>
        <v>0</v>
      </c>
      <c r="AI337" s="36">
        <f>IF($D337="","",(IF($C337="","",IF(ISNA(SUMIF('30'!$V:$V,$C337,'30'!$AB:$AB)),0,SUMIF('30'!$V:$V,$C337,'30'!$AB:$AB)))-IF($D337="","",IF(ISNA(SUMIF('30'!$B:$B,$D337,'30'!$L:$L)),0,SUMIF('30'!$B:$B,$D337,'30'!$L:$L)))))</f>
        <v>0</v>
      </c>
      <c r="AJ337" s="36">
        <f>IF($D337="","",(IF($C337="","",IF(ISNA(SUMIF('31'!$V:$V,$C337,'31'!$AB:$AB)),0,SUMIF('31'!$V:$V,$C337,'31'!$AB:$AB)))-IF($D337="","",IF(ISNA(SUMIF('31'!$B:$B,$D337,'31'!$L:$L)),0,SUMIF('31'!$B:$B,$D337,'31'!$L:$L)))))</f>
        <v>0</v>
      </c>
      <c r="AK337" s="37">
        <f t="shared" si="20"/>
        <v>0</v>
      </c>
      <c r="AL337" s="33">
        <f t="shared" si="21"/>
        <v>279</v>
      </c>
    </row>
    <row r="338" spans="1:38" ht="17.399999999999999">
      <c r="A338" s="20">
        <v>14</v>
      </c>
      <c r="C338" s="41">
        <f>IF(D338="","",VLOOKUP('CUADRO GENERADO'!D338,'BASE DATOS CONDUCTORES'!B:C,2,FALSE))</f>
        <v>659</v>
      </c>
      <c r="D338" s="30">
        <f>IFERROR(VLOOKUP(A338,'BASE DATOS CONDUCTORES'!$AA$4:$AB$1001,2,FALSE),"")</f>
        <v>281</v>
      </c>
      <c r="E338" s="36" t="str">
        <f>IF(ISNA(VLOOKUP(D338,SALDOS!B:C,2,FALSE)),"",VLOOKUP(D338,SALDOS!B:C,2,FALSE))</f>
        <v/>
      </c>
      <c r="F338" s="36">
        <f>IF($D338="","",(IF($C338="","",IF(ISNA(SUMIF('1'!$V:$V,$C338,'1'!$AB:$AB)),0,SUMIF('1'!$V:$V,$C338,'1'!$AB:$AB)))-IF($D338="","",IF(ISNA(SUMIF('1'!$B:$B,$D338,'1'!$L:$L)),0,SUMIF('1'!$B:$B,$D338,'1'!$L:$L)))))</f>
        <v>0</v>
      </c>
      <c r="G338" s="36">
        <f>IF($D338="","",(IF($C338="","",IF(ISNA(SUMIF('2'!$V:$V,$C338,'2'!$AB:$AB)),0,SUMIF('2'!$V:$V,$C338,'2'!$AB:$AB)))-IF($D338="","",IF(ISNA(SUMIF('2'!$B:$B,$D338,'2'!$L:$L)),0,SUMIF('2'!$B:$B,$D338,'2'!$L:$L)))))</f>
        <v>0</v>
      </c>
      <c r="H338" s="36">
        <f>IF($D338="","",(IF($C338="","",IF(ISNA(SUMIF('3'!$V:$V,$C338,'3'!$AB:$AB)),0,SUMIF('3'!$V:$V,$C338,'3'!$AB:$AB)))-IF($D338="","",IF(ISNA(SUMIF('3'!$B:$B,$D338,'3'!$L:$L)),0,SUMIF('3'!$B:$B,$D338,'3'!$L:$L)))))</f>
        <v>0</v>
      </c>
      <c r="I338" s="36">
        <f>IF($D338="","",(IF($C338="","",IF(ISNA(SUMIF('4'!$V:$V,$C338,'4'!$AB:$AB)),0,SUMIF('4'!$V:$V,$C338,'4'!$AB:$AB)))-IF($D338="","",IF(ISNA(SUMIF('4'!$B:$B,$D338,'4'!$L:$L)),0,SUMIF('4'!$B:$B,$D338,'4'!$L:$L)))))</f>
        <v>0</v>
      </c>
      <c r="J338" s="36">
        <f>IF($D338="","",(IF($C338="","",IF(ISNA(SUMIF('5'!$V:$V,$C338,'5'!$AB:$AB)),0,SUMIF('5'!$V:$V,$C338,'5'!$AB:$AB)))-IF($D338="","",IF(ISNA(SUMIF('5'!$B:$B,$D338,'5'!$L:$L)),0,SUMIF('5'!$B:$B,$D338,'5'!$L:$L)))))</f>
        <v>0</v>
      </c>
      <c r="K338" s="36">
        <f>IF($D338="","",(IF($C338="","",IF(ISNA(SUMIF('6'!$V:$V,$C338,'6'!$AB:$AB)),0,SUMIF('6'!$V:$V,$C338,'6'!$AB:$AB)))-IF($D338="","",IF(ISNA(SUMIF('6'!$B:$B,$D338,'6'!$L:$L)),0,SUMIF('6'!$B:$B,$D338,'6'!$L:$L)))))</f>
        <v>0</v>
      </c>
      <c r="L338" s="36">
        <f>IF($D338="","",(IF($C338="","",IF(ISNA(SUMIF('7'!$V:$V,$C338,'7'!$AB:$AB)),0,SUMIF('7'!$V:$V,$C338,'7'!$AB:$AB)))-IF($D338="","",IF(ISNA(SUMIF('7'!$B:$B,$D338,'7'!$L:$L)),0,SUMIF('7'!$B:$B,$D338,'7'!$L:$L)))))</f>
        <v>0</v>
      </c>
      <c r="M338" s="36">
        <f>IF($D338="","",(IF($C338="","",IF(ISNA(SUMIF('8'!$V:$V,$C338,'8'!$AB:$AB)),0,SUMIF('8'!$V:$V,$C338,'8'!$AB:$AB)))-IF($D338="","",IF(ISNA(SUMIF('8'!$B:$B,$D338,'8'!$L:$L)),0,SUMIF('8'!$B:$B,$D338,'8'!$L:$L)))))</f>
        <v>0</v>
      </c>
      <c r="N338" s="36">
        <f>IF($D338="","",(IF($C338="","",IF(ISNA(SUMIF('9'!$V:$V,$C338,'9'!$AB:$AB)),0,SUMIF('9'!$V:$V,$C338,'9'!$AB:$AB)))-IF($D338="","",IF(ISNA(SUMIF('9'!$B:$B,$D338,'9'!$L:$L)),0,SUMIF('9'!$B:$B,$D338,'9'!$L:$L)))))</f>
        <v>0</v>
      </c>
      <c r="O338" s="36">
        <f>IF($D338="","",(IF($C338="","",IF(ISNA(SUMIF('10'!$V:$V,$C338,'10'!$AB:$AB)),0,SUMIF('10'!$V:$V,$C338,'10'!$AB:$AB)))-IF($D338="","",IF(ISNA(SUMIF('10'!$B:$B,$D338,'10'!$L:$L)),0,SUMIF('10'!$B:$B,$D338,'10'!$L:$L)))))</f>
        <v>0</v>
      </c>
      <c r="P338" s="36">
        <f>IF($D338="","",(IF($C338="","",IF(ISNA(SUMIF('11'!$V:$V,$C338,'11'!$AB:$AB)),0,SUMIF('11'!$V:$V,$C338,'11'!$AB:$AB)))-IF($D338="","",IF(ISNA(SUMIF('11'!$B:$B,$D338,'11'!$L:$L)),0,SUMIF('11'!$B:$B,$D338,'11'!$L:$L)))))</f>
        <v>0</v>
      </c>
      <c r="Q338" s="36">
        <f>IF($D338="","",(IF($C338="","",IF(ISNA(SUMIF('12'!$V:$V,$C338,'12'!$AB:$AB)),0,SUMIF('12'!$V:$V,$C338,'12'!$AB:$AB)))-IF($D338="","",IF(ISNA(SUMIF('12'!$B:$B,$D338,'12'!$L:$L)),0,SUMIF('12'!$B:$B,$D338,'12'!$L:$L)))))</f>
        <v>0</v>
      </c>
      <c r="R338" s="36">
        <f>IF($D338="","",(IF($C338="","",IF(ISNA(SUMIF('13'!$V:$V,$C338,'13'!$AB:$AB)),0,SUMIF('13'!$V:$V,$C338,'13'!$AB:$AB)))-IF($D338="","",IF(ISNA(SUMIF('13'!$B:$B,$D338,'13'!$L:$L)),0,SUMIF('13'!$B:$B,$D338,'13'!$L:$L)))))</f>
        <v>0</v>
      </c>
      <c r="S338" s="36">
        <f>IF($D338="","",(IF($C338="","",IF(ISNA(SUMIF('14'!$V:$V,$C338,'14'!$AB:$AB)),0,SUMIF('14'!$V:$V,$C338,'14'!$AB:$AB)))-IF($D338="","",IF(ISNA(SUMIF('14'!$B:$B,$D338,'14'!$L:$L)),0,SUMIF('14'!$B:$B,$D338,'14'!$L:$L)))))</f>
        <v>0</v>
      </c>
      <c r="T338" s="36">
        <f>IF($D338="","",(IF($C338="","",IF(ISNA(SUMIF('15'!$V:$V,$C338,'15'!$AB:$AB)),0,SUMIF('15'!$V:$V,$C338,'15'!$AB:$AB)))-IF($D338="","",IF(ISNA(SUMIF('15'!$B:$B,$D338,'15'!$L:$L)),0,SUMIF('15'!$B:$B,$D338,'15'!$L:$L)))))</f>
        <v>0</v>
      </c>
      <c r="U338" s="36">
        <f>IF($D338="","",(IF($C338="","",IF(ISNA(SUMIF('16'!$V:$V,$C338,'16'!$AB:$AB)),0,SUMIF('16'!$V:$V,$C338,'16'!$AB:$AB)))-IF($D338="","",IF(ISNA(SUMIF('16'!$B:$B,$D338,'16'!$L:$L)),0,SUMIF('16'!$B:$B,$D338,'16'!$L:$L)))))</f>
        <v>0</v>
      </c>
      <c r="V338" s="36">
        <f>IF($D338="","",(IF($C338="","",IF(ISNA(SUMIF('17'!$V:$V,$C338,'17'!$AB:$AB)),0,SUMIF('17'!$V:$V,$C338,'17'!$AB:$AB)))-IF($D338="","",IF(ISNA(SUMIF('17'!$B:$B,$D338,'17'!$L:$L)),0,SUMIF('17'!$B:$B,$D338,'17'!$L:$L)))))</f>
        <v>0</v>
      </c>
      <c r="W338" s="36">
        <f>IF($D338="","",(IF($C338="","",IF(ISNA(SUMIF('18'!$V:$V,$C338,'18'!$AB:$AB)),0,SUMIF('18'!$V:$V,$C338,'18'!$AB:$AB)))-IF($D338="","",IF(ISNA(SUMIF('18'!$B:$B,$D338,'18'!$L:$L)),0,SUMIF('18'!$B:$B,$D338,'18'!$L:$L)))))</f>
        <v>0</v>
      </c>
      <c r="X338" s="36">
        <f>IF($D338="","",(IF($C338="","",IF(ISNA(SUMIF('19'!$V:$V,$C338,'19'!$AB:$AB)),0,SUMIF('19'!$V:$V,$C338,'19'!$AB:$AB)))-IF($D338="","",IF(ISNA(SUMIF('19'!$B:$B,$D338,'19'!$L:$L)),0,SUMIF('19'!$B:$B,$D338,'19'!$L:$L)))))</f>
        <v>0</v>
      </c>
      <c r="Y338" s="36">
        <f>IF($D338="","",(IF($C338="","",IF(ISNA(SUMIF('20'!$V:$V,$C338,'20'!$AB:$AB)),0,SUMIF('20'!$V:$V,$C338,'20'!$AB:$AB)))-IF($D338="","",IF(ISNA(SUMIF('20'!$B:$B,$D338,'20'!$L:$L)),0,SUMIF('20'!$B:$B,$D338,'20'!$L:$L)))))</f>
        <v>0</v>
      </c>
      <c r="Z338" s="36">
        <f>IF($D338="","",(IF($C338="","",IF(ISNA(SUMIF('21'!$V:$V,$C338,'21'!$AB:$AB)),0,SUMIF('21'!$V:$V,$C338,'21'!$AB:$AB)))-IF($D338="","",IF(ISNA(SUMIF('21'!$B:$B,$D338,'21'!$L:$L)),0,SUMIF('21'!$B:$B,$D338,'21'!$L:$L)))))</f>
        <v>0</v>
      </c>
      <c r="AA338" s="36">
        <f>IF($D338="","",(IF($C338="","",IF(ISNA(SUMIF('22'!$V:$V,$C338,'22'!$AB:$AB)),0,SUMIF('22'!$V:$V,$C338,'22'!$AB:$AB)))-IF($D338="","",IF(ISNA(SUMIF('22'!$B:$B,$D338,'22'!$L:$L)),0,SUMIF('22'!$B:$B,$D338,'22'!$L:$L)))))</f>
        <v>0</v>
      </c>
      <c r="AB338" s="36">
        <f>IF($D338="","",(IF($C338="","",IF(ISNA(SUMIF('23'!$V:$V,$C338,'23'!$AB:$AB)),0,SUMIF('23'!$V:$V,$C338,'23'!$AB:$AB)))-IF($D338="","",IF(ISNA(SUMIF('23'!$B:$B,$D338,'23'!$L:$L)),0,SUMIF('23'!$B:$B,$D338,'23'!$L:$L)))))</f>
        <v>0</v>
      </c>
      <c r="AC338" s="36">
        <f>IF($D338="","",(IF($C338="","",IF(ISNA(SUMIF('24'!$V:$V,$C338,'24'!$AB:$AB)),0,SUMIF('24'!$V:$V,$C338,'24'!$AB:$AB)))-IF($D338="","",IF(ISNA(SUMIF('24'!$B:$B,$D338,'24'!$L:$L)),0,SUMIF('24'!$B:$B,$D338,'24'!$L:$L)))))</f>
        <v>0</v>
      </c>
      <c r="AD338" s="36">
        <f>IF($D338="","",(IF($C338="","",IF(ISNA(SUMIF('25'!$V:$V,$C338,'25'!$AB:$AB)),0,SUMIF('25'!$V:$V,$C338,'25'!$AB:$AB)))-IF($D338="","",IF(ISNA(SUMIF('25'!$B:$B,$D338,'25'!$L:$L)),0,SUMIF('25'!$B:$B,$D338,'25'!$L:$L)))))</f>
        <v>0</v>
      </c>
      <c r="AE338" s="36">
        <f>IF($D338="","",(IF($C338="","",IF(ISNA(SUMIF('26'!$V:$V,$C338,'26'!$AB:$AB)),0,SUMIF('26'!$V:$V,$C338,'26'!$AB:$AB)))-IF($D338="","",IF(ISNA(SUMIF('26'!$B:$B,$D338,'26'!$L:$L)),0,SUMIF('26'!$B:$B,$D338,'26'!$L:$L)))))</f>
        <v>0</v>
      </c>
      <c r="AF338" s="36">
        <f>IF($D338="","",(IF($C338="","",IF(ISNA(SUMIF('27'!$V:$V,$C338,'27'!$AB:$AB)),0,SUMIF('27'!$V:$V,$C338,'27'!$AB:$AB)))-IF($D338="","",IF(ISNA(SUMIF('27'!$B:$B,$D338,'27'!$L:$L)),0,SUMIF('27'!$B:$B,$D338,'27'!$L:$L)))))</f>
        <v>0</v>
      </c>
      <c r="AG338" s="36">
        <f>IF($D338="","",(IF($C338="","",IF(ISNA(SUMIF('28'!$V:$V,$C338,'28'!$AB:$AB)),0,SUMIF('28'!$V:$V,$C338,'28'!$AB:$AB)))-IF($D338="","",IF(ISNA(SUMIF('28'!$B:$B,$D338,'28'!$L:$L)),0,SUMIF('28'!$B:$B,$D338,'28'!$L:$L)))))</f>
        <v>0</v>
      </c>
      <c r="AH338" s="36">
        <f>IF($D338="","",(IF($C338="","",IF(ISNA(SUMIF('29'!$V:$V,$C338,'29'!$AB:$AB)),0,SUMIF('29'!$V:$V,$C338,'29'!$AB:$AB)))-IF($D338="","",IF(ISNA(SUMIF('29'!$B:$B,$D338,'29'!$L:$L)),0,SUMIF('29'!$B:$B,$D338,'29'!$L:$L)))))</f>
        <v>0</v>
      </c>
      <c r="AI338" s="36">
        <f>IF($D338="","",(IF($C338="","",IF(ISNA(SUMIF('30'!$V:$V,$C338,'30'!$AB:$AB)),0,SUMIF('30'!$V:$V,$C338,'30'!$AB:$AB)))-IF($D338="","",IF(ISNA(SUMIF('30'!$B:$B,$D338,'30'!$L:$L)),0,SUMIF('30'!$B:$B,$D338,'30'!$L:$L)))))</f>
        <v>0</v>
      </c>
      <c r="AJ338" s="36">
        <f>IF($D338="","",(IF($C338="","",IF(ISNA(SUMIF('31'!$V:$V,$C338,'31'!$AB:$AB)),0,SUMIF('31'!$V:$V,$C338,'31'!$AB:$AB)))-IF($D338="","",IF(ISNA(SUMIF('31'!$B:$B,$D338,'31'!$L:$L)),0,SUMIF('31'!$B:$B,$D338,'31'!$L:$L)))))</f>
        <v>0</v>
      </c>
      <c r="AK338" s="37">
        <f t="shared" si="20"/>
        <v>0</v>
      </c>
      <c r="AL338" s="33">
        <f t="shared" si="21"/>
        <v>281</v>
      </c>
    </row>
    <row r="339" spans="1:38" ht="17.399999999999999">
      <c r="A339" s="20">
        <v>15</v>
      </c>
      <c r="C339" s="41">
        <f>IF(D339="","",VLOOKUP('CUADRO GENERADO'!D339,'BASE DATOS CONDUCTORES'!B:C,2,FALSE))</f>
        <v>4035</v>
      </c>
      <c r="D339" s="30">
        <f>IFERROR(VLOOKUP(A339,'BASE DATOS CONDUCTORES'!$AA$4:$AB$1001,2,FALSE),"")</f>
        <v>285</v>
      </c>
      <c r="E339" s="36" t="str">
        <f>IF(ISNA(VLOOKUP(D339,SALDOS!B:C,2,FALSE)),"",VLOOKUP(D339,SALDOS!B:C,2,FALSE))</f>
        <v/>
      </c>
      <c r="F339" s="36">
        <f>IF($D339="","",(IF($C339="","",IF(ISNA(SUMIF('1'!$V:$V,$C339,'1'!$AB:$AB)),0,SUMIF('1'!$V:$V,$C339,'1'!$AB:$AB)))-IF($D339="","",IF(ISNA(SUMIF('1'!$B:$B,$D339,'1'!$L:$L)),0,SUMIF('1'!$B:$B,$D339,'1'!$L:$L)))))</f>
        <v>0</v>
      </c>
      <c r="G339" s="36">
        <f>IF($D339="","",(IF($C339="","",IF(ISNA(SUMIF('2'!$V:$V,$C339,'2'!$AB:$AB)),0,SUMIF('2'!$V:$V,$C339,'2'!$AB:$AB)))-IF($D339="","",IF(ISNA(SUMIF('2'!$B:$B,$D339,'2'!$L:$L)),0,SUMIF('2'!$B:$B,$D339,'2'!$L:$L)))))</f>
        <v>0</v>
      </c>
      <c r="H339" s="36">
        <f>IF($D339="","",(IF($C339="","",IF(ISNA(SUMIF('3'!$V:$V,$C339,'3'!$AB:$AB)),0,SUMIF('3'!$V:$V,$C339,'3'!$AB:$AB)))-IF($D339="","",IF(ISNA(SUMIF('3'!$B:$B,$D339,'3'!$L:$L)),0,SUMIF('3'!$B:$B,$D339,'3'!$L:$L)))))</f>
        <v>0</v>
      </c>
      <c r="I339" s="36">
        <f>IF($D339="","",(IF($C339="","",IF(ISNA(SUMIF('4'!$V:$V,$C339,'4'!$AB:$AB)),0,SUMIF('4'!$V:$V,$C339,'4'!$AB:$AB)))-IF($D339="","",IF(ISNA(SUMIF('4'!$B:$B,$D339,'4'!$L:$L)),0,SUMIF('4'!$B:$B,$D339,'4'!$L:$L)))))</f>
        <v>0</v>
      </c>
      <c r="J339" s="36">
        <f>IF($D339="","",(IF($C339="","",IF(ISNA(SUMIF('5'!$V:$V,$C339,'5'!$AB:$AB)),0,SUMIF('5'!$V:$V,$C339,'5'!$AB:$AB)))-IF($D339="","",IF(ISNA(SUMIF('5'!$B:$B,$D339,'5'!$L:$L)),0,SUMIF('5'!$B:$B,$D339,'5'!$L:$L)))))</f>
        <v>0</v>
      </c>
      <c r="K339" s="36">
        <f>IF($D339="","",(IF($C339="","",IF(ISNA(SUMIF('6'!$V:$V,$C339,'6'!$AB:$AB)),0,SUMIF('6'!$V:$V,$C339,'6'!$AB:$AB)))-IF($D339="","",IF(ISNA(SUMIF('6'!$B:$B,$D339,'6'!$L:$L)),0,SUMIF('6'!$B:$B,$D339,'6'!$L:$L)))))</f>
        <v>0</v>
      </c>
      <c r="L339" s="36">
        <f>IF($D339="","",(IF($C339="","",IF(ISNA(SUMIF('7'!$V:$V,$C339,'7'!$AB:$AB)),0,SUMIF('7'!$V:$V,$C339,'7'!$AB:$AB)))-IF($D339="","",IF(ISNA(SUMIF('7'!$B:$B,$D339,'7'!$L:$L)),0,SUMIF('7'!$B:$B,$D339,'7'!$L:$L)))))</f>
        <v>0</v>
      </c>
      <c r="M339" s="36">
        <f>IF($D339="","",(IF($C339="","",IF(ISNA(SUMIF('8'!$V:$V,$C339,'8'!$AB:$AB)),0,SUMIF('8'!$V:$V,$C339,'8'!$AB:$AB)))-IF($D339="","",IF(ISNA(SUMIF('8'!$B:$B,$D339,'8'!$L:$L)),0,SUMIF('8'!$B:$B,$D339,'8'!$L:$L)))))</f>
        <v>0</v>
      </c>
      <c r="N339" s="36">
        <f>IF($D339="","",(IF($C339="","",IF(ISNA(SUMIF('9'!$V:$V,$C339,'9'!$AB:$AB)),0,SUMIF('9'!$V:$V,$C339,'9'!$AB:$AB)))-IF($D339="","",IF(ISNA(SUMIF('9'!$B:$B,$D339,'9'!$L:$L)),0,SUMIF('9'!$B:$B,$D339,'9'!$L:$L)))))</f>
        <v>0</v>
      </c>
      <c r="O339" s="36">
        <f>IF($D339="","",(IF($C339="","",IF(ISNA(SUMIF('10'!$V:$V,$C339,'10'!$AB:$AB)),0,SUMIF('10'!$V:$V,$C339,'10'!$AB:$AB)))-IF($D339="","",IF(ISNA(SUMIF('10'!$B:$B,$D339,'10'!$L:$L)),0,SUMIF('10'!$B:$B,$D339,'10'!$L:$L)))))</f>
        <v>0</v>
      </c>
      <c r="P339" s="36">
        <f>IF($D339="","",(IF($C339="","",IF(ISNA(SUMIF('11'!$V:$V,$C339,'11'!$AB:$AB)),0,SUMIF('11'!$V:$V,$C339,'11'!$AB:$AB)))-IF($D339="","",IF(ISNA(SUMIF('11'!$B:$B,$D339,'11'!$L:$L)),0,SUMIF('11'!$B:$B,$D339,'11'!$L:$L)))))</f>
        <v>0</v>
      </c>
      <c r="Q339" s="36">
        <f>IF($D339="","",(IF($C339="","",IF(ISNA(SUMIF('12'!$V:$V,$C339,'12'!$AB:$AB)),0,SUMIF('12'!$V:$V,$C339,'12'!$AB:$AB)))-IF($D339="","",IF(ISNA(SUMIF('12'!$B:$B,$D339,'12'!$L:$L)),0,SUMIF('12'!$B:$B,$D339,'12'!$L:$L)))))</f>
        <v>0</v>
      </c>
      <c r="R339" s="36">
        <f>IF($D339="","",(IF($C339="","",IF(ISNA(SUMIF('13'!$V:$V,$C339,'13'!$AB:$AB)),0,SUMIF('13'!$V:$V,$C339,'13'!$AB:$AB)))-IF($D339="","",IF(ISNA(SUMIF('13'!$B:$B,$D339,'13'!$L:$L)),0,SUMIF('13'!$B:$B,$D339,'13'!$L:$L)))))</f>
        <v>0</v>
      </c>
      <c r="S339" s="36">
        <f>IF($D339="","",(IF($C339="","",IF(ISNA(SUMIF('14'!$V:$V,$C339,'14'!$AB:$AB)),0,SUMIF('14'!$V:$V,$C339,'14'!$AB:$AB)))-IF($D339="","",IF(ISNA(SUMIF('14'!$B:$B,$D339,'14'!$L:$L)),0,SUMIF('14'!$B:$B,$D339,'14'!$L:$L)))))</f>
        <v>0</v>
      </c>
      <c r="T339" s="36">
        <f>IF($D339="","",(IF($C339="","",IF(ISNA(SUMIF('15'!$V:$V,$C339,'15'!$AB:$AB)),0,SUMIF('15'!$V:$V,$C339,'15'!$AB:$AB)))-IF($D339="","",IF(ISNA(SUMIF('15'!$B:$B,$D339,'15'!$L:$L)),0,SUMIF('15'!$B:$B,$D339,'15'!$L:$L)))))</f>
        <v>0</v>
      </c>
      <c r="U339" s="36">
        <f>IF($D339="","",(IF($C339="","",IF(ISNA(SUMIF('16'!$V:$V,$C339,'16'!$AB:$AB)),0,SUMIF('16'!$V:$V,$C339,'16'!$AB:$AB)))-IF($D339="","",IF(ISNA(SUMIF('16'!$B:$B,$D339,'16'!$L:$L)),0,SUMIF('16'!$B:$B,$D339,'16'!$L:$L)))))</f>
        <v>0</v>
      </c>
      <c r="V339" s="36">
        <f>IF($D339="","",(IF($C339="","",IF(ISNA(SUMIF('17'!$V:$V,$C339,'17'!$AB:$AB)),0,SUMIF('17'!$V:$V,$C339,'17'!$AB:$AB)))-IF($D339="","",IF(ISNA(SUMIF('17'!$B:$B,$D339,'17'!$L:$L)),0,SUMIF('17'!$B:$B,$D339,'17'!$L:$L)))))</f>
        <v>0</v>
      </c>
      <c r="W339" s="36">
        <f>IF($D339="","",(IF($C339="","",IF(ISNA(SUMIF('18'!$V:$V,$C339,'18'!$AB:$AB)),0,SUMIF('18'!$V:$V,$C339,'18'!$AB:$AB)))-IF($D339="","",IF(ISNA(SUMIF('18'!$B:$B,$D339,'18'!$L:$L)),0,SUMIF('18'!$B:$B,$D339,'18'!$L:$L)))))</f>
        <v>0</v>
      </c>
      <c r="X339" s="36">
        <f>IF($D339="","",(IF($C339="","",IF(ISNA(SUMIF('19'!$V:$V,$C339,'19'!$AB:$AB)),0,SUMIF('19'!$V:$V,$C339,'19'!$AB:$AB)))-IF($D339="","",IF(ISNA(SUMIF('19'!$B:$B,$D339,'19'!$L:$L)),0,SUMIF('19'!$B:$B,$D339,'19'!$L:$L)))))</f>
        <v>0</v>
      </c>
      <c r="Y339" s="36">
        <f>IF($D339="","",(IF($C339="","",IF(ISNA(SUMIF('20'!$V:$V,$C339,'20'!$AB:$AB)),0,SUMIF('20'!$V:$V,$C339,'20'!$AB:$AB)))-IF($D339="","",IF(ISNA(SUMIF('20'!$B:$B,$D339,'20'!$L:$L)),0,SUMIF('20'!$B:$B,$D339,'20'!$L:$L)))))</f>
        <v>0</v>
      </c>
      <c r="Z339" s="36">
        <f>IF($D339="","",(IF($C339="","",IF(ISNA(SUMIF('21'!$V:$V,$C339,'21'!$AB:$AB)),0,SUMIF('21'!$V:$V,$C339,'21'!$AB:$AB)))-IF($D339="","",IF(ISNA(SUMIF('21'!$B:$B,$D339,'21'!$L:$L)),0,SUMIF('21'!$B:$B,$D339,'21'!$L:$L)))))</f>
        <v>0</v>
      </c>
      <c r="AA339" s="36">
        <f>IF($D339="","",(IF($C339="","",IF(ISNA(SUMIF('22'!$V:$V,$C339,'22'!$AB:$AB)),0,SUMIF('22'!$V:$V,$C339,'22'!$AB:$AB)))-IF($D339="","",IF(ISNA(SUMIF('22'!$B:$B,$D339,'22'!$L:$L)),0,SUMIF('22'!$B:$B,$D339,'22'!$L:$L)))))</f>
        <v>0</v>
      </c>
      <c r="AB339" s="36">
        <f>IF($D339="","",(IF($C339="","",IF(ISNA(SUMIF('23'!$V:$V,$C339,'23'!$AB:$AB)),0,SUMIF('23'!$V:$V,$C339,'23'!$AB:$AB)))-IF($D339="","",IF(ISNA(SUMIF('23'!$B:$B,$D339,'23'!$L:$L)),0,SUMIF('23'!$B:$B,$D339,'23'!$L:$L)))))</f>
        <v>0</v>
      </c>
      <c r="AC339" s="36">
        <f>IF($D339="","",(IF($C339="","",IF(ISNA(SUMIF('24'!$V:$V,$C339,'24'!$AB:$AB)),0,SUMIF('24'!$V:$V,$C339,'24'!$AB:$AB)))-IF($D339="","",IF(ISNA(SUMIF('24'!$B:$B,$D339,'24'!$L:$L)),0,SUMIF('24'!$B:$B,$D339,'24'!$L:$L)))))</f>
        <v>0</v>
      </c>
      <c r="AD339" s="36">
        <f>IF($D339="","",(IF($C339="","",IF(ISNA(SUMIF('25'!$V:$V,$C339,'25'!$AB:$AB)),0,SUMIF('25'!$V:$V,$C339,'25'!$AB:$AB)))-IF($D339="","",IF(ISNA(SUMIF('25'!$B:$B,$D339,'25'!$L:$L)),0,SUMIF('25'!$B:$B,$D339,'25'!$L:$L)))))</f>
        <v>0</v>
      </c>
      <c r="AE339" s="36">
        <f>IF($D339="","",(IF($C339="","",IF(ISNA(SUMIF('26'!$V:$V,$C339,'26'!$AB:$AB)),0,SUMIF('26'!$V:$V,$C339,'26'!$AB:$AB)))-IF($D339="","",IF(ISNA(SUMIF('26'!$B:$B,$D339,'26'!$L:$L)),0,SUMIF('26'!$B:$B,$D339,'26'!$L:$L)))))</f>
        <v>0</v>
      </c>
      <c r="AF339" s="36">
        <f>IF($D339="","",(IF($C339="","",IF(ISNA(SUMIF('27'!$V:$V,$C339,'27'!$AB:$AB)),0,SUMIF('27'!$V:$V,$C339,'27'!$AB:$AB)))-IF($D339="","",IF(ISNA(SUMIF('27'!$B:$B,$D339,'27'!$L:$L)),0,SUMIF('27'!$B:$B,$D339,'27'!$L:$L)))))</f>
        <v>0</v>
      </c>
      <c r="AG339" s="36">
        <f>IF($D339="","",(IF($C339="","",IF(ISNA(SUMIF('28'!$V:$V,$C339,'28'!$AB:$AB)),0,SUMIF('28'!$V:$V,$C339,'28'!$AB:$AB)))-IF($D339="","",IF(ISNA(SUMIF('28'!$B:$B,$D339,'28'!$L:$L)),0,SUMIF('28'!$B:$B,$D339,'28'!$L:$L)))))</f>
        <v>0</v>
      </c>
      <c r="AH339" s="36">
        <f>IF($D339="","",(IF($C339="","",IF(ISNA(SUMIF('29'!$V:$V,$C339,'29'!$AB:$AB)),0,SUMIF('29'!$V:$V,$C339,'29'!$AB:$AB)))-IF($D339="","",IF(ISNA(SUMIF('29'!$B:$B,$D339,'29'!$L:$L)),0,SUMIF('29'!$B:$B,$D339,'29'!$L:$L)))))</f>
        <v>0</v>
      </c>
      <c r="AI339" s="36">
        <f>IF($D339="","",(IF($C339="","",IF(ISNA(SUMIF('30'!$V:$V,$C339,'30'!$AB:$AB)),0,SUMIF('30'!$V:$V,$C339,'30'!$AB:$AB)))-IF($D339="","",IF(ISNA(SUMIF('30'!$B:$B,$D339,'30'!$L:$L)),0,SUMIF('30'!$B:$B,$D339,'30'!$L:$L)))))</f>
        <v>0</v>
      </c>
      <c r="AJ339" s="36">
        <f>IF($D339="","",(IF($C339="","",IF(ISNA(SUMIF('31'!$V:$V,$C339,'31'!$AB:$AB)),0,SUMIF('31'!$V:$V,$C339,'31'!$AB:$AB)))-IF($D339="","",IF(ISNA(SUMIF('31'!$B:$B,$D339,'31'!$L:$L)),0,SUMIF('31'!$B:$B,$D339,'31'!$L:$L)))))</f>
        <v>0</v>
      </c>
      <c r="AK339" s="37">
        <f t="shared" si="20"/>
        <v>0</v>
      </c>
      <c r="AL339" s="33">
        <f t="shared" si="21"/>
        <v>285</v>
      </c>
    </row>
    <row r="340" spans="1:38" ht="17.399999999999999">
      <c r="A340" s="20">
        <v>16</v>
      </c>
      <c r="C340" s="41">
        <f>IF(D340="","",VLOOKUP('CUADRO GENERADO'!D340,'BASE DATOS CONDUCTORES'!B:C,2,FALSE))</f>
        <v>4033</v>
      </c>
      <c r="D340" s="30">
        <f>IFERROR(VLOOKUP(A340,'BASE DATOS CONDUCTORES'!$AA$4:$AB$1001,2,FALSE),"")</f>
        <v>286</v>
      </c>
      <c r="E340" s="36" t="str">
        <f>IF(ISNA(VLOOKUP(D340,SALDOS!B:C,2,FALSE)),"",VLOOKUP(D340,SALDOS!B:C,2,FALSE))</f>
        <v/>
      </c>
      <c r="F340" s="36">
        <f>IF($D340="","",(IF($C340="","",IF(ISNA(SUMIF('1'!$V:$V,$C340,'1'!$AB:$AB)),0,SUMIF('1'!$V:$V,$C340,'1'!$AB:$AB)))-IF($D340="","",IF(ISNA(SUMIF('1'!$B:$B,$D340,'1'!$L:$L)),0,SUMIF('1'!$B:$B,$D340,'1'!$L:$L)))))</f>
        <v>0</v>
      </c>
      <c r="G340" s="36">
        <f>IF($D340="","",(IF($C340="","",IF(ISNA(SUMIF('2'!$V:$V,$C340,'2'!$AB:$AB)),0,SUMIF('2'!$V:$V,$C340,'2'!$AB:$AB)))-IF($D340="","",IF(ISNA(SUMIF('2'!$B:$B,$D340,'2'!$L:$L)),0,SUMIF('2'!$B:$B,$D340,'2'!$L:$L)))))</f>
        <v>0</v>
      </c>
      <c r="H340" s="36">
        <f>IF($D340="","",(IF($C340="","",IF(ISNA(SUMIF('3'!$V:$V,$C340,'3'!$AB:$AB)),0,SUMIF('3'!$V:$V,$C340,'3'!$AB:$AB)))-IF($D340="","",IF(ISNA(SUMIF('3'!$B:$B,$D340,'3'!$L:$L)),0,SUMIF('3'!$B:$B,$D340,'3'!$L:$L)))))</f>
        <v>0</v>
      </c>
      <c r="I340" s="36">
        <f>IF($D340="","",(IF($C340="","",IF(ISNA(SUMIF('4'!$V:$V,$C340,'4'!$AB:$AB)),0,SUMIF('4'!$V:$V,$C340,'4'!$AB:$AB)))-IF($D340="","",IF(ISNA(SUMIF('4'!$B:$B,$D340,'4'!$L:$L)),0,SUMIF('4'!$B:$B,$D340,'4'!$L:$L)))))</f>
        <v>0</v>
      </c>
      <c r="J340" s="36">
        <f>IF($D340="","",(IF($C340="","",IF(ISNA(SUMIF('5'!$V:$V,$C340,'5'!$AB:$AB)),0,SUMIF('5'!$V:$V,$C340,'5'!$AB:$AB)))-IF($D340="","",IF(ISNA(SUMIF('5'!$B:$B,$D340,'5'!$L:$L)),0,SUMIF('5'!$B:$B,$D340,'5'!$L:$L)))))</f>
        <v>0</v>
      </c>
      <c r="K340" s="36">
        <f>IF($D340="","",(IF($C340="","",IF(ISNA(SUMIF('6'!$V:$V,$C340,'6'!$AB:$AB)),0,SUMIF('6'!$V:$V,$C340,'6'!$AB:$AB)))-IF($D340="","",IF(ISNA(SUMIF('6'!$B:$B,$D340,'6'!$L:$L)),0,SUMIF('6'!$B:$B,$D340,'6'!$L:$L)))))</f>
        <v>0</v>
      </c>
      <c r="L340" s="36">
        <f>IF($D340="","",(IF($C340="","",IF(ISNA(SUMIF('7'!$V:$V,$C340,'7'!$AB:$AB)),0,SUMIF('7'!$V:$V,$C340,'7'!$AB:$AB)))-IF($D340="","",IF(ISNA(SUMIF('7'!$B:$B,$D340,'7'!$L:$L)),0,SUMIF('7'!$B:$B,$D340,'7'!$L:$L)))))</f>
        <v>0</v>
      </c>
      <c r="M340" s="36">
        <f>IF($D340="","",(IF($C340="","",IF(ISNA(SUMIF('8'!$V:$V,$C340,'8'!$AB:$AB)),0,SUMIF('8'!$V:$V,$C340,'8'!$AB:$AB)))-IF($D340="","",IF(ISNA(SUMIF('8'!$B:$B,$D340,'8'!$L:$L)),0,SUMIF('8'!$B:$B,$D340,'8'!$L:$L)))))</f>
        <v>0</v>
      </c>
      <c r="N340" s="36">
        <f>IF($D340="","",(IF($C340="","",IF(ISNA(SUMIF('9'!$V:$V,$C340,'9'!$AB:$AB)),0,SUMIF('9'!$V:$V,$C340,'9'!$AB:$AB)))-IF($D340="","",IF(ISNA(SUMIF('9'!$B:$B,$D340,'9'!$L:$L)),0,SUMIF('9'!$B:$B,$D340,'9'!$L:$L)))))</f>
        <v>0</v>
      </c>
      <c r="O340" s="36">
        <f>IF($D340="","",(IF($C340="","",IF(ISNA(SUMIF('10'!$V:$V,$C340,'10'!$AB:$AB)),0,SUMIF('10'!$V:$V,$C340,'10'!$AB:$AB)))-IF($D340="","",IF(ISNA(SUMIF('10'!$B:$B,$D340,'10'!$L:$L)),0,SUMIF('10'!$B:$B,$D340,'10'!$L:$L)))))</f>
        <v>0</v>
      </c>
      <c r="P340" s="36">
        <f>IF($D340="","",(IF($C340="","",IF(ISNA(SUMIF('11'!$V:$V,$C340,'11'!$AB:$AB)),0,SUMIF('11'!$V:$V,$C340,'11'!$AB:$AB)))-IF($D340="","",IF(ISNA(SUMIF('11'!$B:$B,$D340,'11'!$L:$L)),0,SUMIF('11'!$B:$B,$D340,'11'!$L:$L)))))</f>
        <v>0</v>
      </c>
      <c r="Q340" s="36">
        <f>IF($D340="","",(IF($C340="","",IF(ISNA(SUMIF('12'!$V:$V,$C340,'12'!$AB:$AB)),0,SUMIF('12'!$V:$V,$C340,'12'!$AB:$AB)))-IF($D340="","",IF(ISNA(SUMIF('12'!$B:$B,$D340,'12'!$L:$L)),0,SUMIF('12'!$B:$B,$D340,'12'!$L:$L)))))</f>
        <v>0</v>
      </c>
      <c r="R340" s="36">
        <f>IF($D340="","",(IF($C340="","",IF(ISNA(SUMIF('13'!$V:$V,$C340,'13'!$AB:$AB)),0,SUMIF('13'!$V:$V,$C340,'13'!$AB:$AB)))-IF($D340="","",IF(ISNA(SUMIF('13'!$B:$B,$D340,'13'!$L:$L)),0,SUMIF('13'!$B:$B,$D340,'13'!$L:$L)))))</f>
        <v>0</v>
      </c>
      <c r="S340" s="36">
        <f>IF($D340="","",(IF($C340="","",IF(ISNA(SUMIF('14'!$V:$V,$C340,'14'!$AB:$AB)),0,SUMIF('14'!$V:$V,$C340,'14'!$AB:$AB)))-IF($D340="","",IF(ISNA(SUMIF('14'!$B:$B,$D340,'14'!$L:$L)),0,SUMIF('14'!$B:$B,$D340,'14'!$L:$L)))))</f>
        <v>0</v>
      </c>
      <c r="T340" s="36">
        <f>IF($D340="","",(IF($C340="","",IF(ISNA(SUMIF('15'!$V:$V,$C340,'15'!$AB:$AB)),0,SUMIF('15'!$V:$V,$C340,'15'!$AB:$AB)))-IF($D340="","",IF(ISNA(SUMIF('15'!$B:$B,$D340,'15'!$L:$L)),0,SUMIF('15'!$B:$B,$D340,'15'!$L:$L)))))</f>
        <v>0</v>
      </c>
      <c r="U340" s="36">
        <f>IF($D340="","",(IF($C340="","",IF(ISNA(SUMIF('16'!$V:$V,$C340,'16'!$AB:$AB)),0,SUMIF('16'!$V:$V,$C340,'16'!$AB:$AB)))-IF($D340="","",IF(ISNA(SUMIF('16'!$B:$B,$D340,'16'!$L:$L)),0,SUMIF('16'!$B:$B,$D340,'16'!$L:$L)))))</f>
        <v>0</v>
      </c>
      <c r="V340" s="36">
        <f>IF($D340="","",(IF($C340="","",IF(ISNA(SUMIF('17'!$V:$V,$C340,'17'!$AB:$AB)),0,SUMIF('17'!$V:$V,$C340,'17'!$AB:$AB)))-IF($D340="","",IF(ISNA(SUMIF('17'!$B:$B,$D340,'17'!$L:$L)),0,SUMIF('17'!$B:$B,$D340,'17'!$L:$L)))))</f>
        <v>0</v>
      </c>
      <c r="W340" s="36">
        <f>IF($D340="","",(IF($C340="","",IF(ISNA(SUMIF('18'!$V:$V,$C340,'18'!$AB:$AB)),0,SUMIF('18'!$V:$V,$C340,'18'!$AB:$AB)))-IF($D340="","",IF(ISNA(SUMIF('18'!$B:$B,$D340,'18'!$L:$L)),0,SUMIF('18'!$B:$B,$D340,'18'!$L:$L)))))</f>
        <v>0</v>
      </c>
      <c r="X340" s="36">
        <f>IF($D340="","",(IF($C340="","",IF(ISNA(SUMIF('19'!$V:$V,$C340,'19'!$AB:$AB)),0,SUMIF('19'!$V:$V,$C340,'19'!$AB:$AB)))-IF($D340="","",IF(ISNA(SUMIF('19'!$B:$B,$D340,'19'!$L:$L)),0,SUMIF('19'!$B:$B,$D340,'19'!$L:$L)))))</f>
        <v>0</v>
      </c>
      <c r="Y340" s="36">
        <f>IF($D340="","",(IF($C340="","",IF(ISNA(SUMIF('20'!$V:$V,$C340,'20'!$AB:$AB)),0,SUMIF('20'!$V:$V,$C340,'20'!$AB:$AB)))-IF($D340="","",IF(ISNA(SUMIF('20'!$B:$B,$D340,'20'!$L:$L)),0,SUMIF('20'!$B:$B,$D340,'20'!$L:$L)))))</f>
        <v>0</v>
      </c>
      <c r="Z340" s="36">
        <f>IF($D340="","",(IF($C340="","",IF(ISNA(SUMIF('21'!$V:$V,$C340,'21'!$AB:$AB)),0,SUMIF('21'!$V:$V,$C340,'21'!$AB:$AB)))-IF($D340="","",IF(ISNA(SUMIF('21'!$B:$B,$D340,'21'!$L:$L)),0,SUMIF('21'!$B:$B,$D340,'21'!$L:$L)))))</f>
        <v>0</v>
      </c>
      <c r="AA340" s="36">
        <f>IF($D340="","",(IF($C340="","",IF(ISNA(SUMIF('22'!$V:$V,$C340,'22'!$AB:$AB)),0,SUMIF('22'!$V:$V,$C340,'22'!$AB:$AB)))-IF($D340="","",IF(ISNA(SUMIF('22'!$B:$B,$D340,'22'!$L:$L)),0,SUMIF('22'!$B:$B,$D340,'22'!$L:$L)))))</f>
        <v>0</v>
      </c>
      <c r="AB340" s="36">
        <f>IF($D340="","",(IF($C340="","",IF(ISNA(SUMIF('23'!$V:$V,$C340,'23'!$AB:$AB)),0,SUMIF('23'!$V:$V,$C340,'23'!$AB:$AB)))-IF($D340="","",IF(ISNA(SUMIF('23'!$B:$B,$D340,'23'!$L:$L)),0,SUMIF('23'!$B:$B,$D340,'23'!$L:$L)))))</f>
        <v>0</v>
      </c>
      <c r="AC340" s="36">
        <f>IF($D340="","",(IF($C340="","",IF(ISNA(SUMIF('24'!$V:$V,$C340,'24'!$AB:$AB)),0,SUMIF('24'!$V:$V,$C340,'24'!$AB:$AB)))-IF($D340="","",IF(ISNA(SUMIF('24'!$B:$B,$D340,'24'!$L:$L)),0,SUMIF('24'!$B:$B,$D340,'24'!$L:$L)))))</f>
        <v>0</v>
      </c>
      <c r="AD340" s="36">
        <f>IF($D340="","",(IF($C340="","",IF(ISNA(SUMIF('25'!$V:$V,$C340,'25'!$AB:$AB)),0,SUMIF('25'!$V:$V,$C340,'25'!$AB:$AB)))-IF($D340="","",IF(ISNA(SUMIF('25'!$B:$B,$D340,'25'!$L:$L)),0,SUMIF('25'!$B:$B,$D340,'25'!$L:$L)))))</f>
        <v>0</v>
      </c>
      <c r="AE340" s="36">
        <f>IF($D340="","",(IF($C340="","",IF(ISNA(SUMIF('26'!$V:$V,$C340,'26'!$AB:$AB)),0,SUMIF('26'!$V:$V,$C340,'26'!$AB:$AB)))-IF($D340="","",IF(ISNA(SUMIF('26'!$B:$B,$D340,'26'!$L:$L)),0,SUMIF('26'!$B:$B,$D340,'26'!$L:$L)))))</f>
        <v>0</v>
      </c>
      <c r="AF340" s="36">
        <f>IF($D340="","",(IF($C340="","",IF(ISNA(SUMIF('27'!$V:$V,$C340,'27'!$AB:$AB)),0,SUMIF('27'!$V:$V,$C340,'27'!$AB:$AB)))-IF($D340="","",IF(ISNA(SUMIF('27'!$B:$B,$D340,'27'!$L:$L)),0,SUMIF('27'!$B:$B,$D340,'27'!$L:$L)))))</f>
        <v>0</v>
      </c>
      <c r="AG340" s="36">
        <f>IF($D340="","",(IF($C340="","",IF(ISNA(SUMIF('28'!$V:$V,$C340,'28'!$AB:$AB)),0,SUMIF('28'!$V:$V,$C340,'28'!$AB:$AB)))-IF($D340="","",IF(ISNA(SUMIF('28'!$B:$B,$D340,'28'!$L:$L)),0,SUMIF('28'!$B:$B,$D340,'28'!$L:$L)))))</f>
        <v>0</v>
      </c>
      <c r="AH340" s="36">
        <f>IF($D340="","",(IF($C340="","",IF(ISNA(SUMIF('29'!$V:$V,$C340,'29'!$AB:$AB)),0,SUMIF('29'!$V:$V,$C340,'29'!$AB:$AB)))-IF($D340="","",IF(ISNA(SUMIF('29'!$B:$B,$D340,'29'!$L:$L)),0,SUMIF('29'!$B:$B,$D340,'29'!$L:$L)))))</f>
        <v>0</v>
      </c>
      <c r="AI340" s="36">
        <f>IF($D340="","",(IF($C340="","",IF(ISNA(SUMIF('30'!$V:$V,$C340,'30'!$AB:$AB)),0,SUMIF('30'!$V:$V,$C340,'30'!$AB:$AB)))-IF($D340="","",IF(ISNA(SUMIF('30'!$B:$B,$D340,'30'!$L:$L)),0,SUMIF('30'!$B:$B,$D340,'30'!$L:$L)))))</f>
        <v>0</v>
      </c>
      <c r="AJ340" s="36">
        <f>IF($D340="","",(IF($C340="","",IF(ISNA(SUMIF('31'!$V:$V,$C340,'31'!$AB:$AB)),0,SUMIF('31'!$V:$V,$C340,'31'!$AB:$AB)))-IF($D340="","",IF(ISNA(SUMIF('31'!$B:$B,$D340,'31'!$L:$L)),0,SUMIF('31'!$B:$B,$D340,'31'!$L:$L)))))</f>
        <v>0</v>
      </c>
      <c r="AK340" s="37">
        <f t="shared" si="20"/>
        <v>0</v>
      </c>
      <c r="AL340" s="33">
        <f t="shared" si="21"/>
        <v>286</v>
      </c>
    </row>
    <row r="341" spans="1:38" ht="17.399999999999999">
      <c r="A341" s="20">
        <v>17</v>
      </c>
      <c r="C341" s="41">
        <f>IF(D341="","",VLOOKUP('CUADRO GENERADO'!D341,'BASE DATOS CONDUCTORES'!B:C,2,FALSE))</f>
        <v>4031</v>
      </c>
      <c r="D341" s="30">
        <f>IFERROR(VLOOKUP(A341,'BASE DATOS CONDUCTORES'!$AA$4:$AB$1001,2,FALSE),"")</f>
        <v>287</v>
      </c>
      <c r="E341" s="36" t="str">
        <f>IF(ISNA(VLOOKUP(D341,SALDOS!B:C,2,FALSE)),"",VLOOKUP(D341,SALDOS!B:C,2,FALSE))</f>
        <v/>
      </c>
      <c r="F341" s="36">
        <f>IF($D341="","",(IF($C341="","",IF(ISNA(SUMIF('1'!$V:$V,$C341,'1'!$AB:$AB)),0,SUMIF('1'!$V:$V,$C341,'1'!$AB:$AB)))-IF($D341="","",IF(ISNA(SUMIF('1'!$B:$B,$D341,'1'!$L:$L)),0,SUMIF('1'!$B:$B,$D341,'1'!$L:$L)))))</f>
        <v>0</v>
      </c>
      <c r="G341" s="36">
        <f>IF($D341="","",(IF($C341="","",IF(ISNA(SUMIF('2'!$V:$V,$C341,'2'!$AB:$AB)),0,SUMIF('2'!$V:$V,$C341,'2'!$AB:$AB)))-IF($D341="","",IF(ISNA(SUMIF('2'!$B:$B,$D341,'2'!$L:$L)),0,SUMIF('2'!$B:$B,$D341,'2'!$L:$L)))))</f>
        <v>0</v>
      </c>
      <c r="H341" s="36">
        <f>IF($D341="","",(IF($C341="","",IF(ISNA(SUMIF('3'!$V:$V,$C341,'3'!$AB:$AB)),0,SUMIF('3'!$V:$V,$C341,'3'!$AB:$AB)))-IF($D341="","",IF(ISNA(SUMIF('3'!$B:$B,$D341,'3'!$L:$L)),0,SUMIF('3'!$B:$B,$D341,'3'!$L:$L)))))</f>
        <v>0</v>
      </c>
      <c r="I341" s="36">
        <f>IF($D341="","",(IF($C341="","",IF(ISNA(SUMIF('4'!$V:$V,$C341,'4'!$AB:$AB)),0,SUMIF('4'!$V:$V,$C341,'4'!$AB:$AB)))-IF($D341="","",IF(ISNA(SUMIF('4'!$B:$B,$D341,'4'!$L:$L)),0,SUMIF('4'!$B:$B,$D341,'4'!$L:$L)))))</f>
        <v>0</v>
      </c>
      <c r="J341" s="36">
        <f>IF($D341="","",(IF($C341="","",IF(ISNA(SUMIF('5'!$V:$V,$C341,'5'!$AB:$AB)),0,SUMIF('5'!$V:$V,$C341,'5'!$AB:$AB)))-IF($D341="","",IF(ISNA(SUMIF('5'!$B:$B,$D341,'5'!$L:$L)),0,SUMIF('5'!$B:$B,$D341,'5'!$L:$L)))))</f>
        <v>0</v>
      </c>
      <c r="K341" s="36">
        <f>IF($D341="","",(IF($C341="","",IF(ISNA(SUMIF('6'!$V:$V,$C341,'6'!$AB:$AB)),0,SUMIF('6'!$V:$V,$C341,'6'!$AB:$AB)))-IF($D341="","",IF(ISNA(SUMIF('6'!$B:$B,$D341,'6'!$L:$L)),0,SUMIF('6'!$B:$B,$D341,'6'!$L:$L)))))</f>
        <v>0</v>
      </c>
      <c r="L341" s="36">
        <f>IF($D341="","",(IF($C341="","",IF(ISNA(SUMIF('7'!$V:$V,$C341,'7'!$AB:$AB)),0,SUMIF('7'!$V:$V,$C341,'7'!$AB:$AB)))-IF($D341="","",IF(ISNA(SUMIF('7'!$B:$B,$D341,'7'!$L:$L)),0,SUMIF('7'!$B:$B,$D341,'7'!$L:$L)))))</f>
        <v>0</v>
      </c>
      <c r="M341" s="36">
        <f>IF($D341="","",(IF($C341="","",IF(ISNA(SUMIF('8'!$V:$V,$C341,'8'!$AB:$AB)),0,SUMIF('8'!$V:$V,$C341,'8'!$AB:$AB)))-IF($D341="","",IF(ISNA(SUMIF('8'!$B:$B,$D341,'8'!$L:$L)),0,SUMIF('8'!$B:$B,$D341,'8'!$L:$L)))))</f>
        <v>0</v>
      </c>
      <c r="N341" s="36">
        <f>IF($D341="","",(IF($C341="","",IF(ISNA(SUMIF('9'!$V:$V,$C341,'9'!$AB:$AB)),0,SUMIF('9'!$V:$V,$C341,'9'!$AB:$AB)))-IF($D341="","",IF(ISNA(SUMIF('9'!$B:$B,$D341,'9'!$L:$L)),0,SUMIF('9'!$B:$B,$D341,'9'!$L:$L)))))</f>
        <v>0</v>
      </c>
      <c r="O341" s="36">
        <f>IF($D341="","",(IF($C341="","",IF(ISNA(SUMIF('10'!$V:$V,$C341,'10'!$AB:$AB)),0,SUMIF('10'!$V:$V,$C341,'10'!$AB:$AB)))-IF($D341="","",IF(ISNA(SUMIF('10'!$B:$B,$D341,'10'!$L:$L)),0,SUMIF('10'!$B:$B,$D341,'10'!$L:$L)))))</f>
        <v>0</v>
      </c>
      <c r="P341" s="36">
        <f>IF($D341="","",(IF($C341="","",IF(ISNA(SUMIF('11'!$V:$V,$C341,'11'!$AB:$AB)),0,SUMIF('11'!$V:$V,$C341,'11'!$AB:$AB)))-IF($D341="","",IF(ISNA(SUMIF('11'!$B:$B,$D341,'11'!$L:$L)),0,SUMIF('11'!$B:$B,$D341,'11'!$L:$L)))))</f>
        <v>0</v>
      </c>
      <c r="Q341" s="36">
        <f>IF($D341="","",(IF($C341="","",IF(ISNA(SUMIF('12'!$V:$V,$C341,'12'!$AB:$AB)),0,SUMIF('12'!$V:$V,$C341,'12'!$AB:$AB)))-IF($D341="","",IF(ISNA(SUMIF('12'!$B:$B,$D341,'12'!$L:$L)),0,SUMIF('12'!$B:$B,$D341,'12'!$L:$L)))))</f>
        <v>0</v>
      </c>
      <c r="R341" s="36">
        <f>IF($D341="","",(IF($C341="","",IF(ISNA(SUMIF('13'!$V:$V,$C341,'13'!$AB:$AB)),0,SUMIF('13'!$V:$V,$C341,'13'!$AB:$AB)))-IF($D341="","",IF(ISNA(SUMIF('13'!$B:$B,$D341,'13'!$L:$L)),0,SUMIF('13'!$B:$B,$D341,'13'!$L:$L)))))</f>
        <v>0</v>
      </c>
      <c r="S341" s="36">
        <f>IF($D341="","",(IF($C341="","",IF(ISNA(SUMIF('14'!$V:$V,$C341,'14'!$AB:$AB)),0,SUMIF('14'!$V:$V,$C341,'14'!$AB:$AB)))-IF($D341="","",IF(ISNA(SUMIF('14'!$B:$B,$D341,'14'!$L:$L)),0,SUMIF('14'!$B:$B,$D341,'14'!$L:$L)))))</f>
        <v>0</v>
      </c>
      <c r="T341" s="36">
        <f>IF($D341="","",(IF($C341="","",IF(ISNA(SUMIF('15'!$V:$V,$C341,'15'!$AB:$AB)),0,SUMIF('15'!$V:$V,$C341,'15'!$AB:$AB)))-IF($D341="","",IF(ISNA(SUMIF('15'!$B:$B,$D341,'15'!$L:$L)),0,SUMIF('15'!$B:$B,$D341,'15'!$L:$L)))))</f>
        <v>0</v>
      </c>
      <c r="U341" s="36">
        <f>IF($D341="","",(IF($C341="","",IF(ISNA(SUMIF('16'!$V:$V,$C341,'16'!$AB:$AB)),0,SUMIF('16'!$V:$V,$C341,'16'!$AB:$AB)))-IF($D341="","",IF(ISNA(SUMIF('16'!$B:$B,$D341,'16'!$L:$L)),0,SUMIF('16'!$B:$B,$D341,'16'!$L:$L)))))</f>
        <v>0</v>
      </c>
      <c r="V341" s="36">
        <f>IF($D341="","",(IF($C341="","",IF(ISNA(SUMIF('17'!$V:$V,$C341,'17'!$AB:$AB)),0,SUMIF('17'!$V:$V,$C341,'17'!$AB:$AB)))-IF($D341="","",IF(ISNA(SUMIF('17'!$B:$B,$D341,'17'!$L:$L)),0,SUMIF('17'!$B:$B,$D341,'17'!$L:$L)))))</f>
        <v>0</v>
      </c>
      <c r="W341" s="36">
        <f>IF($D341="","",(IF($C341="","",IF(ISNA(SUMIF('18'!$V:$V,$C341,'18'!$AB:$AB)),0,SUMIF('18'!$V:$V,$C341,'18'!$AB:$AB)))-IF($D341="","",IF(ISNA(SUMIF('18'!$B:$B,$D341,'18'!$L:$L)),0,SUMIF('18'!$B:$B,$D341,'18'!$L:$L)))))</f>
        <v>0</v>
      </c>
      <c r="X341" s="36">
        <f>IF($D341="","",(IF($C341="","",IF(ISNA(SUMIF('19'!$V:$V,$C341,'19'!$AB:$AB)),0,SUMIF('19'!$V:$V,$C341,'19'!$AB:$AB)))-IF($D341="","",IF(ISNA(SUMIF('19'!$B:$B,$D341,'19'!$L:$L)),0,SUMIF('19'!$B:$B,$D341,'19'!$L:$L)))))</f>
        <v>0</v>
      </c>
      <c r="Y341" s="36">
        <f>IF($D341="","",(IF($C341="","",IF(ISNA(SUMIF('20'!$V:$V,$C341,'20'!$AB:$AB)),0,SUMIF('20'!$V:$V,$C341,'20'!$AB:$AB)))-IF($D341="","",IF(ISNA(SUMIF('20'!$B:$B,$D341,'20'!$L:$L)),0,SUMIF('20'!$B:$B,$D341,'20'!$L:$L)))))</f>
        <v>0</v>
      </c>
      <c r="Z341" s="36">
        <f>IF($D341="","",(IF($C341="","",IF(ISNA(SUMIF('21'!$V:$V,$C341,'21'!$AB:$AB)),0,SUMIF('21'!$V:$V,$C341,'21'!$AB:$AB)))-IF($D341="","",IF(ISNA(SUMIF('21'!$B:$B,$D341,'21'!$L:$L)),0,SUMIF('21'!$B:$B,$D341,'21'!$L:$L)))))</f>
        <v>0</v>
      </c>
      <c r="AA341" s="36">
        <f>IF($D341="","",(IF($C341="","",IF(ISNA(SUMIF('22'!$V:$V,$C341,'22'!$AB:$AB)),0,SUMIF('22'!$V:$V,$C341,'22'!$AB:$AB)))-IF($D341="","",IF(ISNA(SUMIF('22'!$B:$B,$D341,'22'!$L:$L)),0,SUMIF('22'!$B:$B,$D341,'22'!$L:$L)))))</f>
        <v>0</v>
      </c>
      <c r="AB341" s="36">
        <f>IF($D341="","",(IF($C341="","",IF(ISNA(SUMIF('23'!$V:$V,$C341,'23'!$AB:$AB)),0,SUMIF('23'!$V:$V,$C341,'23'!$AB:$AB)))-IF($D341="","",IF(ISNA(SUMIF('23'!$B:$B,$D341,'23'!$L:$L)),0,SUMIF('23'!$B:$B,$D341,'23'!$L:$L)))))</f>
        <v>0</v>
      </c>
      <c r="AC341" s="36">
        <f>IF($D341="","",(IF($C341="","",IF(ISNA(SUMIF('24'!$V:$V,$C341,'24'!$AB:$AB)),0,SUMIF('24'!$V:$V,$C341,'24'!$AB:$AB)))-IF($D341="","",IF(ISNA(SUMIF('24'!$B:$B,$D341,'24'!$L:$L)),0,SUMIF('24'!$B:$B,$D341,'24'!$L:$L)))))</f>
        <v>0</v>
      </c>
      <c r="AD341" s="36">
        <f>IF($D341="","",(IF($C341="","",IF(ISNA(SUMIF('25'!$V:$V,$C341,'25'!$AB:$AB)),0,SUMIF('25'!$V:$V,$C341,'25'!$AB:$AB)))-IF($D341="","",IF(ISNA(SUMIF('25'!$B:$B,$D341,'25'!$L:$L)),0,SUMIF('25'!$B:$B,$D341,'25'!$L:$L)))))</f>
        <v>0</v>
      </c>
      <c r="AE341" s="36">
        <f>IF($D341="","",(IF($C341="","",IF(ISNA(SUMIF('26'!$V:$V,$C341,'26'!$AB:$AB)),0,SUMIF('26'!$V:$V,$C341,'26'!$AB:$AB)))-IF($D341="","",IF(ISNA(SUMIF('26'!$B:$B,$D341,'26'!$L:$L)),0,SUMIF('26'!$B:$B,$D341,'26'!$L:$L)))))</f>
        <v>0</v>
      </c>
      <c r="AF341" s="36">
        <f>IF($D341="","",(IF($C341="","",IF(ISNA(SUMIF('27'!$V:$V,$C341,'27'!$AB:$AB)),0,SUMIF('27'!$V:$V,$C341,'27'!$AB:$AB)))-IF($D341="","",IF(ISNA(SUMIF('27'!$B:$B,$D341,'27'!$L:$L)),0,SUMIF('27'!$B:$B,$D341,'27'!$L:$L)))))</f>
        <v>0</v>
      </c>
      <c r="AG341" s="36">
        <f>IF($D341="","",(IF($C341="","",IF(ISNA(SUMIF('28'!$V:$V,$C341,'28'!$AB:$AB)),0,SUMIF('28'!$V:$V,$C341,'28'!$AB:$AB)))-IF($D341="","",IF(ISNA(SUMIF('28'!$B:$B,$D341,'28'!$L:$L)),0,SUMIF('28'!$B:$B,$D341,'28'!$L:$L)))))</f>
        <v>0</v>
      </c>
      <c r="AH341" s="36">
        <f>IF($D341="","",(IF($C341="","",IF(ISNA(SUMIF('29'!$V:$V,$C341,'29'!$AB:$AB)),0,SUMIF('29'!$V:$V,$C341,'29'!$AB:$AB)))-IF($D341="","",IF(ISNA(SUMIF('29'!$B:$B,$D341,'29'!$L:$L)),0,SUMIF('29'!$B:$B,$D341,'29'!$L:$L)))))</f>
        <v>0</v>
      </c>
      <c r="AI341" s="36">
        <f>IF($D341="","",(IF($C341="","",IF(ISNA(SUMIF('30'!$V:$V,$C341,'30'!$AB:$AB)),0,SUMIF('30'!$V:$V,$C341,'30'!$AB:$AB)))-IF($D341="","",IF(ISNA(SUMIF('30'!$B:$B,$D341,'30'!$L:$L)),0,SUMIF('30'!$B:$B,$D341,'30'!$L:$L)))))</f>
        <v>0</v>
      </c>
      <c r="AJ341" s="36">
        <f>IF($D341="","",(IF($C341="","",IF(ISNA(SUMIF('31'!$V:$V,$C341,'31'!$AB:$AB)),0,SUMIF('31'!$V:$V,$C341,'31'!$AB:$AB)))-IF($D341="","",IF(ISNA(SUMIF('31'!$B:$B,$D341,'31'!$L:$L)),0,SUMIF('31'!$B:$B,$D341,'31'!$L:$L)))))</f>
        <v>0</v>
      </c>
      <c r="AK341" s="37">
        <f t="shared" si="20"/>
        <v>0</v>
      </c>
      <c r="AL341" s="33">
        <f t="shared" si="21"/>
        <v>287</v>
      </c>
    </row>
    <row r="342" spans="1:38" ht="17.399999999999999">
      <c r="A342" s="20">
        <v>18</v>
      </c>
      <c r="C342" s="41">
        <f>IF(D342="","",VLOOKUP('CUADRO GENERADO'!D342,'BASE DATOS CONDUCTORES'!B:C,2,FALSE))</f>
        <v>4049</v>
      </c>
      <c r="D342" s="30">
        <f>IFERROR(VLOOKUP(A342,'BASE DATOS CONDUCTORES'!$AA$4:$AB$1001,2,FALSE),"")</f>
        <v>288</v>
      </c>
      <c r="E342" s="36" t="str">
        <f>IF(ISNA(VLOOKUP(D342,SALDOS!B:C,2,FALSE)),"",VLOOKUP(D342,SALDOS!B:C,2,FALSE))</f>
        <v/>
      </c>
      <c r="F342" s="36">
        <f>IF($D342="","",(IF($C342="","",IF(ISNA(SUMIF('1'!$V:$V,$C342,'1'!$AB:$AB)),0,SUMIF('1'!$V:$V,$C342,'1'!$AB:$AB)))-IF($D342="","",IF(ISNA(SUMIF('1'!$B:$B,$D342,'1'!$L:$L)),0,SUMIF('1'!$B:$B,$D342,'1'!$L:$L)))))</f>
        <v>0</v>
      </c>
      <c r="G342" s="36">
        <f>IF($D342="","",(IF($C342="","",IF(ISNA(SUMIF('2'!$V:$V,$C342,'2'!$AB:$AB)),0,SUMIF('2'!$V:$V,$C342,'2'!$AB:$AB)))-IF($D342="","",IF(ISNA(SUMIF('2'!$B:$B,$D342,'2'!$L:$L)),0,SUMIF('2'!$B:$B,$D342,'2'!$L:$L)))))</f>
        <v>0</v>
      </c>
      <c r="H342" s="36">
        <f>IF($D342="","",(IF($C342="","",IF(ISNA(SUMIF('3'!$V:$V,$C342,'3'!$AB:$AB)),0,SUMIF('3'!$V:$V,$C342,'3'!$AB:$AB)))-IF($D342="","",IF(ISNA(SUMIF('3'!$B:$B,$D342,'3'!$L:$L)),0,SUMIF('3'!$B:$B,$D342,'3'!$L:$L)))))</f>
        <v>0</v>
      </c>
      <c r="I342" s="36">
        <f>IF($D342="","",(IF($C342="","",IF(ISNA(SUMIF('4'!$V:$V,$C342,'4'!$AB:$AB)),0,SUMIF('4'!$V:$V,$C342,'4'!$AB:$AB)))-IF($D342="","",IF(ISNA(SUMIF('4'!$B:$B,$D342,'4'!$L:$L)),0,SUMIF('4'!$B:$B,$D342,'4'!$L:$L)))))</f>
        <v>0</v>
      </c>
      <c r="J342" s="36">
        <f>IF($D342="","",(IF($C342="","",IF(ISNA(SUMIF('5'!$V:$V,$C342,'5'!$AB:$AB)),0,SUMIF('5'!$V:$V,$C342,'5'!$AB:$AB)))-IF($D342="","",IF(ISNA(SUMIF('5'!$B:$B,$D342,'5'!$L:$L)),0,SUMIF('5'!$B:$B,$D342,'5'!$L:$L)))))</f>
        <v>0</v>
      </c>
      <c r="K342" s="36">
        <f>IF($D342="","",(IF($C342="","",IF(ISNA(SUMIF('6'!$V:$V,$C342,'6'!$AB:$AB)),0,SUMIF('6'!$V:$V,$C342,'6'!$AB:$AB)))-IF($D342="","",IF(ISNA(SUMIF('6'!$B:$B,$D342,'6'!$L:$L)),0,SUMIF('6'!$B:$B,$D342,'6'!$L:$L)))))</f>
        <v>0</v>
      </c>
      <c r="L342" s="36">
        <f>IF($D342="","",(IF($C342="","",IF(ISNA(SUMIF('7'!$V:$V,$C342,'7'!$AB:$AB)),0,SUMIF('7'!$V:$V,$C342,'7'!$AB:$AB)))-IF($D342="","",IF(ISNA(SUMIF('7'!$B:$B,$D342,'7'!$L:$L)),0,SUMIF('7'!$B:$B,$D342,'7'!$L:$L)))))</f>
        <v>0</v>
      </c>
      <c r="M342" s="36">
        <f>IF($D342="","",(IF($C342="","",IF(ISNA(SUMIF('8'!$V:$V,$C342,'8'!$AB:$AB)),0,SUMIF('8'!$V:$V,$C342,'8'!$AB:$AB)))-IF($D342="","",IF(ISNA(SUMIF('8'!$B:$B,$D342,'8'!$L:$L)),0,SUMIF('8'!$B:$B,$D342,'8'!$L:$L)))))</f>
        <v>0</v>
      </c>
      <c r="N342" s="36">
        <f>IF($D342="","",(IF($C342="","",IF(ISNA(SUMIF('9'!$V:$V,$C342,'9'!$AB:$AB)),0,SUMIF('9'!$V:$V,$C342,'9'!$AB:$AB)))-IF($D342="","",IF(ISNA(SUMIF('9'!$B:$B,$D342,'9'!$L:$L)),0,SUMIF('9'!$B:$B,$D342,'9'!$L:$L)))))</f>
        <v>0</v>
      </c>
      <c r="O342" s="36">
        <f>IF($D342="","",(IF($C342="","",IF(ISNA(SUMIF('10'!$V:$V,$C342,'10'!$AB:$AB)),0,SUMIF('10'!$V:$V,$C342,'10'!$AB:$AB)))-IF($D342="","",IF(ISNA(SUMIF('10'!$B:$B,$D342,'10'!$L:$L)),0,SUMIF('10'!$B:$B,$D342,'10'!$L:$L)))))</f>
        <v>0</v>
      </c>
      <c r="P342" s="36">
        <f>IF($D342="","",(IF($C342="","",IF(ISNA(SUMIF('11'!$V:$V,$C342,'11'!$AB:$AB)),0,SUMIF('11'!$V:$V,$C342,'11'!$AB:$AB)))-IF($D342="","",IF(ISNA(SUMIF('11'!$B:$B,$D342,'11'!$L:$L)),0,SUMIF('11'!$B:$B,$D342,'11'!$L:$L)))))</f>
        <v>0</v>
      </c>
      <c r="Q342" s="36">
        <f>IF($D342="","",(IF($C342="","",IF(ISNA(SUMIF('12'!$V:$V,$C342,'12'!$AB:$AB)),0,SUMIF('12'!$V:$V,$C342,'12'!$AB:$AB)))-IF($D342="","",IF(ISNA(SUMIF('12'!$B:$B,$D342,'12'!$L:$L)),0,SUMIF('12'!$B:$B,$D342,'12'!$L:$L)))))</f>
        <v>0</v>
      </c>
      <c r="R342" s="36">
        <f>IF($D342="","",(IF($C342="","",IF(ISNA(SUMIF('13'!$V:$V,$C342,'13'!$AB:$AB)),0,SUMIF('13'!$V:$V,$C342,'13'!$AB:$AB)))-IF($D342="","",IF(ISNA(SUMIF('13'!$B:$B,$D342,'13'!$L:$L)),0,SUMIF('13'!$B:$B,$D342,'13'!$L:$L)))))</f>
        <v>0</v>
      </c>
      <c r="S342" s="36">
        <f>IF($D342="","",(IF($C342="","",IF(ISNA(SUMIF('14'!$V:$V,$C342,'14'!$AB:$AB)),0,SUMIF('14'!$V:$V,$C342,'14'!$AB:$AB)))-IF($D342="","",IF(ISNA(SUMIF('14'!$B:$B,$D342,'14'!$L:$L)),0,SUMIF('14'!$B:$B,$D342,'14'!$L:$L)))))</f>
        <v>0</v>
      </c>
      <c r="T342" s="36">
        <f>IF($D342="","",(IF($C342="","",IF(ISNA(SUMIF('15'!$V:$V,$C342,'15'!$AB:$AB)),0,SUMIF('15'!$V:$V,$C342,'15'!$AB:$AB)))-IF($D342="","",IF(ISNA(SUMIF('15'!$B:$B,$D342,'15'!$L:$L)),0,SUMIF('15'!$B:$B,$D342,'15'!$L:$L)))))</f>
        <v>0</v>
      </c>
      <c r="U342" s="36">
        <f>IF($D342="","",(IF($C342="","",IF(ISNA(SUMIF('16'!$V:$V,$C342,'16'!$AB:$AB)),0,SUMIF('16'!$V:$V,$C342,'16'!$AB:$AB)))-IF($D342="","",IF(ISNA(SUMIF('16'!$B:$B,$D342,'16'!$L:$L)),0,SUMIF('16'!$B:$B,$D342,'16'!$L:$L)))))</f>
        <v>0</v>
      </c>
      <c r="V342" s="36">
        <f>IF($D342="","",(IF($C342="","",IF(ISNA(SUMIF('17'!$V:$V,$C342,'17'!$AB:$AB)),0,SUMIF('17'!$V:$V,$C342,'17'!$AB:$AB)))-IF($D342="","",IF(ISNA(SUMIF('17'!$B:$B,$D342,'17'!$L:$L)),0,SUMIF('17'!$B:$B,$D342,'17'!$L:$L)))))</f>
        <v>0</v>
      </c>
      <c r="W342" s="36">
        <f>IF($D342="","",(IF($C342="","",IF(ISNA(SUMIF('18'!$V:$V,$C342,'18'!$AB:$AB)),0,SUMIF('18'!$V:$V,$C342,'18'!$AB:$AB)))-IF($D342="","",IF(ISNA(SUMIF('18'!$B:$B,$D342,'18'!$L:$L)),0,SUMIF('18'!$B:$B,$D342,'18'!$L:$L)))))</f>
        <v>0</v>
      </c>
      <c r="X342" s="36">
        <f>IF($D342="","",(IF($C342="","",IF(ISNA(SUMIF('19'!$V:$V,$C342,'19'!$AB:$AB)),0,SUMIF('19'!$V:$V,$C342,'19'!$AB:$AB)))-IF($D342="","",IF(ISNA(SUMIF('19'!$B:$B,$D342,'19'!$L:$L)),0,SUMIF('19'!$B:$B,$D342,'19'!$L:$L)))))</f>
        <v>0</v>
      </c>
      <c r="Y342" s="36">
        <f>IF($D342="","",(IF($C342="","",IF(ISNA(SUMIF('20'!$V:$V,$C342,'20'!$AB:$AB)),0,SUMIF('20'!$V:$V,$C342,'20'!$AB:$AB)))-IF($D342="","",IF(ISNA(SUMIF('20'!$B:$B,$D342,'20'!$L:$L)),0,SUMIF('20'!$B:$B,$D342,'20'!$L:$L)))))</f>
        <v>0</v>
      </c>
      <c r="Z342" s="36">
        <f>IF($D342="","",(IF($C342="","",IF(ISNA(SUMIF('21'!$V:$V,$C342,'21'!$AB:$AB)),0,SUMIF('21'!$V:$V,$C342,'21'!$AB:$AB)))-IF($D342="","",IF(ISNA(SUMIF('21'!$B:$B,$D342,'21'!$L:$L)),0,SUMIF('21'!$B:$B,$D342,'21'!$L:$L)))))</f>
        <v>0</v>
      </c>
      <c r="AA342" s="36">
        <f>IF($D342="","",(IF($C342="","",IF(ISNA(SUMIF('22'!$V:$V,$C342,'22'!$AB:$AB)),0,SUMIF('22'!$V:$V,$C342,'22'!$AB:$AB)))-IF($D342="","",IF(ISNA(SUMIF('22'!$B:$B,$D342,'22'!$L:$L)),0,SUMIF('22'!$B:$B,$D342,'22'!$L:$L)))))</f>
        <v>0</v>
      </c>
      <c r="AB342" s="36">
        <f>IF($D342="","",(IF($C342="","",IF(ISNA(SUMIF('23'!$V:$V,$C342,'23'!$AB:$AB)),0,SUMIF('23'!$V:$V,$C342,'23'!$AB:$AB)))-IF($D342="","",IF(ISNA(SUMIF('23'!$B:$B,$D342,'23'!$L:$L)),0,SUMIF('23'!$B:$B,$D342,'23'!$L:$L)))))</f>
        <v>0</v>
      </c>
      <c r="AC342" s="36">
        <f>IF($D342="","",(IF($C342="","",IF(ISNA(SUMIF('24'!$V:$V,$C342,'24'!$AB:$AB)),0,SUMIF('24'!$V:$V,$C342,'24'!$AB:$AB)))-IF($D342="","",IF(ISNA(SUMIF('24'!$B:$B,$D342,'24'!$L:$L)),0,SUMIF('24'!$B:$B,$D342,'24'!$L:$L)))))</f>
        <v>0</v>
      </c>
      <c r="AD342" s="36">
        <f>IF($D342="","",(IF($C342="","",IF(ISNA(SUMIF('25'!$V:$V,$C342,'25'!$AB:$AB)),0,SUMIF('25'!$V:$V,$C342,'25'!$AB:$AB)))-IF($D342="","",IF(ISNA(SUMIF('25'!$B:$B,$D342,'25'!$L:$L)),0,SUMIF('25'!$B:$B,$D342,'25'!$L:$L)))))</f>
        <v>0</v>
      </c>
      <c r="AE342" s="36">
        <f>IF($D342="","",(IF($C342="","",IF(ISNA(SUMIF('26'!$V:$V,$C342,'26'!$AB:$AB)),0,SUMIF('26'!$V:$V,$C342,'26'!$AB:$AB)))-IF($D342="","",IF(ISNA(SUMIF('26'!$B:$B,$D342,'26'!$L:$L)),0,SUMIF('26'!$B:$B,$D342,'26'!$L:$L)))))</f>
        <v>0</v>
      </c>
      <c r="AF342" s="36">
        <f>IF($D342="","",(IF($C342="","",IF(ISNA(SUMIF('27'!$V:$V,$C342,'27'!$AB:$AB)),0,SUMIF('27'!$V:$V,$C342,'27'!$AB:$AB)))-IF($D342="","",IF(ISNA(SUMIF('27'!$B:$B,$D342,'27'!$L:$L)),0,SUMIF('27'!$B:$B,$D342,'27'!$L:$L)))))</f>
        <v>0</v>
      </c>
      <c r="AG342" s="36">
        <f>IF($D342="","",(IF($C342="","",IF(ISNA(SUMIF('28'!$V:$V,$C342,'28'!$AB:$AB)),0,SUMIF('28'!$V:$V,$C342,'28'!$AB:$AB)))-IF($D342="","",IF(ISNA(SUMIF('28'!$B:$B,$D342,'28'!$L:$L)),0,SUMIF('28'!$B:$B,$D342,'28'!$L:$L)))))</f>
        <v>0</v>
      </c>
      <c r="AH342" s="36">
        <f>IF($D342="","",(IF($C342="","",IF(ISNA(SUMIF('29'!$V:$V,$C342,'29'!$AB:$AB)),0,SUMIF('29'!$V:$V,$C342,'29'!$AB:$AB)))-IF($D342="","",IF(ISNA(SUMIF('29'!$B:$B,$D342,'29'!$L:$L)),0,SUMIF('29'!$B:$B,$D342,'29'!$L:$L)))))</f>
        <v>0</v>
      </c>
      <c r="AI342" s="36">
        <f>IF($D342="","",(IF($C342="","",IF(ISNA(SUMIF('30'!$V:$V,$C342,'30'!$AB:$AB)),0,SUMIF('30'!$V:$V,$C342,'30'!$AB:$AB)))-IF($D342="","",IF(ISNA(SUMIF('30'!$B:$B,$D342,'30'!$L:$L)),0,SUMIF('30'!$B:$B,$D342,'30'!$L:$L)))))</f>
        <v>0</v>
      </c>
      <c r="AJ342" s="36">
        <f>IF($D342="","",(IF($C342="","",IF(ISNA(SUMIF('31'!$V:$V,$C342,'31'!$AB:$AB)),0,SUMIF('31'!$V:$V,$C342,'31'!$AB:$AB)))-IF($D342="","",IF(ISNA(SUMIF('31'!$B:$B,$D342,'31'!$L:$L)),0,SUMIF('31'!$B:$B,$D342,'31'!$L:$L)))))</f>
        <v>0</v>
      </c>
      <c r="AK342" s="37">
        <f t="shared" si="20"/>
        <v>0</v>
      </c>
      <c r="AL342" s="33">
        <f t="shared" si="21"/>
        <v>288</v>
      </c>
    </row>
    <row r="343" spans="1:38" ht="17.399999999999999">
      <c r="A343" s="20">
        <v>19</v>
      </c>
      <c r="C343" s="41">
        <f>IF(D343="","",VLOOKUP('CUADRO GENERADO'!D343,'BASE DATOS CONDUCTORES'!B:C,2,FALSE))</f>
        <v>4425</v>
      </c>
      <c r="D343" s="30">
        <f>IFERROR(VLOOKUP(A343,'BASE DATOS CONDUCTORES'!$AA$4:$AB$1001,2,FALSE),"")</f>
        <v>291</v>
      </c>
      <c r="E343" s="36" t="str">
        <f>IF(ISNA(VLOOKUP(D343,SALDOS!B:C,2,FALSE)),"",VLOOKUP(D343,SALDOS!B:C,2,FALSE))</f>
        <v/>
      </c>
      <c r="F343" s="36">
        <f>IF($D343="","",(IF($C343="","",IF(ISNA(SUMIF('1'!$V:$V,$C343,'1'!$AB:$AB)),0,SUMIF('1'!$V:$V,$C343,'1'!$AB:$AB)))-IF($D343="","",IF(ISNA(SUMIF('1'!$B:$B,$D343,'1'!$L:$L)),0,SUMIF('1'!$B:$B,$D343,'1'!$L:$L)))))</f>
        <v>0</v>
      </c>
      <c r="G343" s="36">
        <f>IF($D343="","",(IF($C343="","",IF(ISNA(SUMIF('2'!$V:$V,$C343,'2'!$AB:$AB)),0,SUMIF('2'!$V:$V,$C343,'2'!$AB:$AB)))-IF($D343="","",IF(ISNA(SUMIF('2'!$B:$B,$D343,'2'!$L:$L)),0,SUMIF('2'!$B:$B,$D343,'2'!$L:$L)))))</f>
        <v>0</v>
      </c>
      <c r="H343" s="36">
        <f>IF($D343="","",(IF($C343="","",IF(ISNA(SUMIF('3'!$V:$V,$C343,'3'!$AB:$AB)),0,SUMIF('3'!$V:$V,$C343,'3'!$AB:$AB)))-IF($D343="","",IF(ISNA(SUMIF('3'!$B:$B,$D343,'3'!$L:$L)),0,SUMIF('3'!$B:$B,$D343,'3'!$L:$L)))))</f>
        <v>0</v>
      </c>
      <c r="I343" s="36">
        <f>IF($D343="","",(IF($C343="","",IF(ISNA(SUMIF('4'!$V:$V,$C343,'4'!$AB:$AB)),0,SUMIF('4'!$V:$V,$C343,'4'!$AB:$AB)))-IF($D343="","",IF(ISNA(SUMIF('4'!$B:$B,$D343,'4'!$L:$L)),0,SUMIF('4'!$B:$B,$D343,'4'!$L:$L)))))</f>
        <v>0</v>
      </c>
      <c r="J343" s="36">
        <f>IF($D343="","",(IF($C343="","",IF(ISNA(SUMIF('5'!$V:$V,$C343,'5'!$AB:$AB)),0,SUMIF('5'!$V:$V,$C343,'5'!$AB:$AB)))-IF($D343="","",IF(ISNA(SUMIF('5'!$B:$B,$D343,'5'!$L:$L)),0,SUMIF('5'!$B:$B,$D343,'5'!$L:$L)))))</f>
        <v>0</v>
      </c>
      <c r="K343" s="36">
        <f>IF($D343="","",(IF($C343="","",IF(ISNA(SUMIF('6'!$V:$V,$C343,'6'!$AB:$AB)),0,SUMIF('6'!$V:$V,$C343,'6'!$AB:$AB)))-IF($D343="","",IF(ISNA(SUMIF('6'!$B:$B,$D343,'6'!$L:$L)),0,SUMIF('6'!$B:$B,$D343,'6'!$L:$L)))))</f>
        <v>0</v>
      </c>
      <c r="L343" s="36">
        <f>IF($D343="","",(IF($C343="","",IF(ISNA(SUMIF('7'!$V:$V,$C343,'7'!$AB:$AB)),0,SUMIF('7'!$V:$V,$C343,'7'!$AB:$AB)))-IF($D343="","",IF(ISNA(SUMIF('7'!$B:$B,$D343,'7'!$L:$L)),0,SUMIF('7'!$B:$B,$D343,'7'!$L:$L)))))</f>
        <v>0</v>
      </c>
      <c r="M343" s="36">
        <f>IF($D343="","",(IF($C343="","",IF(ISNA(SUMIF('8'!$V:$V,$C343,'8'!$AB:$AB)),0,SUMIF('8'!$V:$V,$C343,'8'!$AB:$AB)))-IF($D343="","",IF(ISNA(SUMIF('8'!$B:$B,$D343,'8'!$L:$L)),0,SUMIF('8'!$B:$B,$D343,'8'!$L:$L)))))</f>
        <v>0</v>
      </c>
      <c r="N343" s="36">
        <f>IF($D343="","",(IF($C343="","",IF(ISNA(SUMIF('9'!$V:$V,$C343,'9'!$AB:$AB)),0,SUMIF('9'!$V:$V,$C343,'9'!$AB:$AB)))-IF($D343="","",IF(ISNA(SUMIF('9'!$B:$B,$D343,'9'!$L:$L)),0,SUMIF('9'!$B:$B,$D343,'9'!$L:$L)))))</f>
        <v>0</v>
      </c>
      <c r="O343" s="36">
        <f>IF($D343="","",(IF($C343="","",IF(ISNA(SUMIF('10'!$V:$V,$C343,'10'!$AB:$AB)),0,SUMIF('10'!$V:$V,$C343,'10'!$AB:$AB)))-IF($D343="","",IF(ISNA(SUMIF('10'!$B:$B,$D343,'10'!$L:$L)),0,SUMIF('10'!$B:$B,$D343,'10'!$L:$L)))))</f>
        <v>0</v>
      </c>
      <c r="P343" s="36">
        <f>IF($D343="","",(IF($C343="","",IF(ISNA(SUMIF('11'!$V:$V,$C343,'11'!$AB:$AB)),0,SUMIF('11'!$V:$V,$C343,'11'!$AB:$AB)))-IF($D343="","",IF(ISNA(SUMIF('11'!$B:$B,$D343,'11'!$L:$L)),0,SUMIF('11'!$B:$B,$D343,'11'!$L:$L)))))</f>
        <v>0</v>
      </c>
      <c r="Q343" s="36">
        <f>IF($D343="","",(IF($C343="","",IF(ISNA(SUMIF('12'!$V:$V,$C343,'12'!$AB:$AB)),0,SUMIF('12'!$V:$V,$C343,'12'!$AB:$AB)))-IF($D343="","",IF(ISNA(SUMIF('12'!$B:$B,$D343,'12'!$L:$L)),0,SUMIF('12'!$B:$B,$D343,'12'!$L:$L)))))</f>
        <v>0</v>
      </c>
      <c r="R343" s="36">
        <f>IF($D343="","",(IF($C343="","",IF(ISNA(SUMIF('13'!$V:$V,$C343,'13'!$AB:$AB)),0,SUMIF('13'!$V:$V,$C343,'13'!$AB:$AB)))-IF($D343="","",IF(ISNA(SUMIF('13'!$B:$B,$D343,'13'!$L:$L)),0,SUMIF('13'!$B:$B,$D343,'13'!$L:$L)))))</f>
        <v>0</v>
      </c>
      <c r="S343" s="36">
        <f>IF($D343="","",(IF($C343="","",IF(ISNA(SUMIF('14'!$V:$V,$C343,'14'!$AB:$AB)),0,SUMIF('14'!$V:$V,$C343,'14'!$AB:$AB)))-IF($D343="","",IF(ISNA(SUMIF('14'!$B:$B,$D343,'14'!$L:$L)),0,SUMIF('14'!$B:$B,$D343,'14'!$L:$L)))))</f>
        <v>0</v>
      </c>
      <c r="T343" s="36">
        <f>IF($D343="","",(IF($C343="","",IF(ISNA(SUMIF('15'!$V:$V,$C343,'15'!$AB:$AB)),0,SUMIF('15'!$V:$V,$C343,'15'!$AB:$AB)))-IF($D343="","",IF(ISNA(SUMIF('15'!$B:$B,$D343,'15'!$L:$L)),0,SUMIF('15'!$B:$B,$D343,'15'!$L:$L)))))</f>
        <v>0</v>
      </c>
      <c r="U343" s="36">
        <f>IF($D343="","",(IF($C343="","",IF(ISNA(SUMIF('16'!$V:$V,$C343,'16'!$AB:$AB)),0,SUMIF('16'!$V:$V,$C343,'16'!$AB:$AB)))-IF($D343="","",IF(ISNA(SUMIF('16'!$B:$B,$D343,'16'!$L:$L)),0,SUMIF('16'!$B:$B,$D343,'16'!$L:$L)))))</f>
        <v>0</v>
      </c>
      <c r="V343" s="36">
        <f>IF($D343="","",(IF($C343="","",IF(ISNA(SUMIF('17'!$V:$V,$C343,'17'!$AB:$AB)),0,SUMIF('17'!$V:$V,$C343,'17'!$AB:$AB)))-IF($D343="","",IF(ISNA(SUMIF('17'!$B:$B,$D343,'17'!$L:$L)),0,SUMIF('17'!$B:$B,$D343,'17'!$L:$L)))))</f>
        <v>0</v>
      </c>
      <c r="W343" s="36">
        <f>IF($D343="","",(IF($C343="","",IF(ISNA(SUMIF('18'!$V:$V,$C343,'18'!$AB:$AB)),0,SUMIF('18'!$V:$V,$C343,'18'!$AB:$AB)))-IF($D343="","",IF(ISNA(SUMIF('18'!$B:$B,$D343,'18'!$L:$L)),0,SUMIF('18'!$B:$B,$D343,'18'!$L:$L)))))</f>
        <v>0</v>
      </c>
      <c r="X343" s="36">
        <f>IF($D343="","",(IF($C343="","",IF(ISNA(SUMIF('19'!$V:$V,$C343,'19'!$AB:$AB)),0,SUMIF('19'!$V:$V,$C343,'19'!$AB:$AB)))-IF($D343="","",IF(ISNA(SUMIF('19'!$B:$B,$D343,'19'!$L:$L)),0,SUMIF('19'!$B:$B,$D343,'19'!$L:$L)))))</f>
        <v>0</v>
      </c>
      <c r="Y343" s="36">
        <f>IF($D343="","",(IF($C343="","",IF(ISNA(SUMIF('20'!$V:$V,$C343,'20'!$AB:$AB)),0,SUMIF('20'!$V:$V,$C343,'20'!$AB:$AB)))-IF($D343="","",IF(ISNA(SUMIF('20'!$B:$B,$D343,'20'!$L:$L)),0,SUMIF('20'!$B:$B,$D343,'20'!$L:$L)))))</f>
        <v>0</v>
      </c>
      <c r="Z343" s="36">
        <f>IF($D343="","",(IF($C343="","",IF(ISNA(SUMIF('21'!$V:$V,$C343,'21'!$AB:$AB)),0,SUMIF('21'!$V:$V,$C343,'21'!$AB:$AB)))-IF($D343="","",IF(ISNA(SUMIF('21'!$B:$B,$D343,'21'!$L:$L)),0,SUMIF('21'!$B:$B,$D343,'21'!$L:$L)))))</f>
        <v>0</v>
      </c>
      <c r="AA343" s="36">
        <f>IF($D343="","",(IF($C343="","",IF(ISNA(SUMIF('22'!$V:$V,$C343,'22'!$AB:$AB)),0,SUMIF('22'!$V:$V,$C343,'22'!$AB:$AB)))-IF($D343="","",IF(ISNA(SUMIF('22'!$B:$B,$D343,'22'!$L:$L)),0,SUMIF('22'!$B:$B,$D343,'22'!$L:$L)))))</f>
        <v>0</v>
      </c>
      <c r="AB343" s="36">
        <f>IF($D343="","",(IF($C343="","",IF(ISNA(SUMIF('23'!$V:$V,$C343,'23'!$AB:$AB)),0,SUMIF('23'!$V:$V,$C343,'23'!$AB:$AB)))-IF($D343="","",IF(ISNA(SUMIF('23'!$B:$B,$D343,'23'!$L:$L)),0,SUMIF('23'!$B:$B,$D343,'23'!$L:$L)))))</f>
        <v>0</v>
      </c>
      <c r="AC343" s="36">
        <f>IF($D343="","",(IF($C343="","",IF(ISNA(SUMIF('24'!$V:$V,$C343,'24'!$AB:$AB)),0,SUMIF('24'!$V:$V,$C343,'24'!$AB:$AB)))-IF($D343="","",IF(ISNA(SUMIF('24'!$B:$B,$D343,'24'!$L:$L)),0,SUMIF('24'!$B:$B,$D343,'24'!$L:$L)))))</f>
        <v>0</v>
      </c>
      <c r="AD343" s="36">
        <f>IF($D343="","",(IF($C343="","",IF(ISNA(SUMIF('25'!$V:$V,$C343,'25'!$AB:$AB)),0,SUMIF('25'!$V:$V,$C343,'25'!$AB:$AB)))-IF($D343="","",IF(ISNA(SUMIF('25'!$B:$B,$D343,'25'!$L:$L)),0,SUMIF('25'!$B:$B,$D343,'25'!$L:$L)))))</f>
        <v>0</v>
      </c>
      <c r="AE343" s="36">
        <f>IF($D343="","",(IF($C343="","",IF(ISNA(SUMIF('26'!$V:$V,$C343,'26'!$AB:$AB)),0,SUMIF('26'!$V:$V,$C343,'26'!$AB:$AB)))-IF($D343="","",IF(ISNA(SUMIF('26'!$B:$B,$D343,'26'!$L:$L)),0,SUMIF('26'!$B:$B,$D343,'26'!$L:$L)))))</f>
        <v>0</v>
      </c>
      <c r="AF343" s="36">
        <f>IF($D343="","",(IF($C343="","",IF(ISNA(SUMIF('27'!$V:$V,$C343,'27'!$AB:$AB)),0,SUMIF('27'!$V:$V,$C343,'27'!$AB:$AB)))-IF($D343="","",IF(ISNA(SUMIF('27'!$B:$B,$D343,'27'!$L:$L)),0,SUMIF('27'!$B:$B,$D343,'27'!$L:$L)))))</f>
        <v>0</v>
      </c>
      <c r="AG343" s="36">
        <f>IF($D343="","",(IF($C343="","",IF(ISNA(SUMIF('28'!$V:$V,$C343,'28'!$AB:$AB)),0,SUMIF('28'!$V:$V,$C343,'28'!$AB:$AB)))-IF($D343="","",IF(ISNA(SUMIF('28'!$B:$B,$D343,'28'!$L:$L)),0,SUMIF('28'!$B:$B,$D343,'28'!$L:$L)))))</f>
        <v>0</v>
      </c>
      <c r="AH343" s="36">
        <f>IF($D343="","",(IF($C343="","",IF(ISNA(SUMIF('29'!$V:$V,$C343,'29'!$AB:$AB)),0,SUMIF('29'!$V:$V,$C343,'29'!$AB:$AB)))-IF($D343="","",IF(ISNA(SUMIF('29'!$B:$B,$D343,'29'!$L:$L)),0,SUMIF('29'!$B:$B,$D343,'29'!$L:$L)))))</f>
        <v>0</v>
      </c>
      <c r="AI343" s="36">
        <f>IF($D343="","",(IF($C343="","",IF(ISNA(SUMIF('30'!$V:$V,$C343,'30'!$AB:$AB)),0,SUMIF('30'!$V:$V,$C343,'30'!$AB:$AB)))-IF($D343="","",IF(ISNA(SUMIF('30'!$B:$B,$D343,'30'!$L:$L)),0,SUMIF('30'!$B:$B,$D343,'30'!$L:$L)))))</f>
        <v>0</v>
      </c>
      <c r="AJ343" s="36">
        <f>IF($D343="","",(IF($C343="","",IF(ISNA(SUMIF('31'!$V:$V,$C343,'31'!$AB:$AB)),0,SUMIF('31'!$V:$V,$C343,'31'!$AB:$AB)))-IF($D343="","",IF(ISNA(SUMIF('31'!$B:$B,$D343,'31'!$L:$L)),0,SUMIF('31'!$B:$B,$D343,'31'!$L:$L)))))</f>
        <v>0</v>
      </c>
      <c r="AK343" s="37">
        <f t="shared" si="20"/>
        <v>0</v>
      </c>
      <c r="AL343" s="33">
        <f t="shared" si="21"/>
        <v>291</v>
      </c>
    </row>
    <row r="344" spans="1:38" ht="17.399999999999999">
      <c r="A344" s="20">
        <v>20</v>
      </c>
      <c r="C344" s="41">
        <f>IF(D344="","",VLOOKUP('CUADRO GENERADO'!D344,'BASE DATOS CONDUCTORES'!B:C,2,FALSE))</f>
        <v>5209</v>
      </c>
      <c r="D344" s="30">
        <f>IFERROR(VLOOKUP(A344,'BASE DATOS CONDUCTORES'!$AA$4:$AB$1001,2,FALSE),"")</f>
        <v>292</v>
      </c>
      <c r="E344" s="36" t="str">
        <f>IF(ISNA(VLOOKUP(D344,SALDOS!B:C,2,FALSE)),"",VLOOKUP(D344,SALDOS!B:C,2,FALSE))</f>
        <v/>
      </c>
      <c r="F344" s="36">
        <f>IF($D344="","",(IF($C344="","",IF(ISNA(SUMIF('1'!$V:$V,$C344,'1'!$AB:$AB)),0,SUMIF('1'!$V:$V,$C344,'1'!$AB:$AB)))-IF($D344="","",IF(ISNA(SUMIF('1'!$B:$B,$D344,'1'!$L:$L)),0,SUMIF('1'!$B:$B,$D344,'1'!$L:$L)))))</f>
        <v>0</v>
      </c>
      <c r="G344" s="36">
        <f>IF($D344="","",(IF($C344="","",IF(ISNA(SUMIF('2'!$V:$V,$C344,'2'!$AB:$AB)),0,SUMIF('2'!$V:$V,$C344,'2'!$AB:$AB)))-IF($D344="","",IF(ISNA(SUMIF('2'!$B:$B,$D344,'2'!$L:$L)),0,SUMIF('2'!$B:$B,$D344,'2'!$L:$L)))))</f>
        <v>0</v>
      </c>
      <c r="H344" s="36">
        <f>IF($D344="","",(IF($C344="","",IF(ISNA(SUMIF('3'!$V:$V,$C344,'3'!$AB:$AB)),0,SUMIF('3'!$V:$V,$C344,'3'!$AB:$AB)))-IF($D344="","",IF(ISNA(SUMIF('3'!$B:$B,$D344,'3'!$L:$L)),0,SUMIF('3'!$B:$B,$D344,'3'!$L:$L)))))</f>
        <v>0</v>
      </c>
      <c r="I344" s="36">
        <f>IF($D344="","",(IF($C344="","",IF(ISNA(SUMIF('4'!$V:$V,$C344,'4'!$AB:$AB)),0,SUMIF('4'!$V:$V,$C344,'4'!$AB:$AB)))-IF($D344="","",IF(ISNA(SUMIF('4'!$B:$B,$D344,'4'!$L:$L)),0,SUMIF('4'!$B:$B,$D344,'4'!$L:$L)))))</f>
        <v>0</v>
      </c>
      <c r="J344" s="36">
        <f>IF($D344="","",(IF($C344="","",IF(ISNA(SUMIF('5'!$V:$V,$C344,'5'!$AB:$AB)),0,SUMIF('5'!$V:$V,$C344,'5'!$AB:$AB)))-IF($D344="","",IF(ISNA(SUMIF('5'!$B:$B,$D344,'5'!$L:$L)),0,SUMIF('5'!$B:$B,$D344,'5'!$L:$L)))))</f>
        <v>0</v>
      </c>
      <c r="K344" s="36">
        <f>IF($D344="","",(IF($C344="","",IF(ISNA(SUMIF('6'!$V:$V,$C344,'6'!$AB:$AB)),0,SUMIF('6'!$V:$V,$C344,'6'!$AB:$AB)))-IF($D344="","",IF(ISNA(SUMIF('6'!$B:$B,$D344,'6'!$L:$L)),0,SUMIF('6'!$B:$B,$D344,'6'!$L:$L)))))</f>
        <v>0</v>
      </c>
      <c r="L344" s="36">
        <f>IF($D344="","",(IF($C344="","",IF(ISNA(SUMIF('7'!$V:$V,$C344,'7'!$AB:$AB)),0,SUMIF('7'!$V:$V,$C344,'7'!$AB:$AB)))-IF($D344="","",IF(ISNA(SUMIF('7'!$B:$B,$D344,'7'!$L:$L)),0,SUMIF('7'!$B:$B,$D344,'7'!$L:$L)))))</f>
        <v>0</v>
      </c>
      <c r="M344" s="36">
        <f>IF($D344="","",(IF($C344="","",IF(ISNA(SUMIF('8'!$V:$V,$C344,'8'!$AB:$AB)),0,SUMIF('8'!$V:$V,$C344,'8'!$AB:$AB)))-IF($D344="","",IF(ISNA(SUMIF('8'!$B:$B,$D344,'8'!$L:$L)),0,SUMIF('8'!$B:$B,$D344,'8'!$L:$L)))))</f>
        <v>0</v>
      </c>
      <c r="N344" s="36">
        <f>IF($D344="","",(IF($C344="","",IF(ISNA(SUMIF('9'!$V:$V,$C344,'9'!$AB:$AB)),0,SUMIF('9'!$V:$V,$C344,'9'!$AB:$AB)))-IF($D344="","",IF(ISNA(SUMIF('9'!$B:$B,$D344,'9'!$L:$L)),0,SUMIF('9'!$B:$B,$D344,'9'!$L:$L)))))</f>
        <v>0</v>
      </c>
      <c r="O344" s="36">
        <f>IF($D344="","",(IF($C344="","",IF(ISNA(SUMIF('10'!$V:$V,$C344,'10'!$AB:$AB)),0,SUMIF('10'!$V:$V,$C344,'10'!$AB:$AB)))-IF($D344="","",IF(ISNA(SUMIF('10'!$B:$B,$D344,'10'!$L:$L)),0,SUMIF('10'!$B:$B,$D344,'10'!$L:$L)))))</f>
        <v>0</v>
      </c>
      <c r="P344" s="36">
        <f>IF($D344="","",(IF($C344="","",IF(ISNA(SUMIF('11'!$V:$V,$C344,'11'!$AB:$AB)),0,SUMIF('11'!$V:$V,$C344,'11'!$AB:$AB)))-IF($D344="","",IF(ISNA(SUMIF('11'!$B:$B,$D344,'11'!$L:$L)),0,SUMIF('11'!$B:$B,$D344,'11'!$L:$L)))))</f>
        <v>0</v>
      </c>
      <c r="Q344" s="36">
        <f>IF($D344="","",(IF($C344="","",IF(ISNA(SUMIF('12'!$V:$V,$C344,'12'!$AB:$AB)),0,SUMIF('12'!$V:$V,$C344,'12'!$AB:$AB)))-IF($D344="","",IF(ISNA(SUMIF('12'!$B:$B,$D344,'12'!$L:$L)),0,SUMIF('12'!$B:$B,$D344,'12'!$L:$L)))))</f>
        <v>0</v>
      </c>
      <c r="R344" s="36">
        <f>IF($D344="","",(IF($C344="","",IF(ISNA(SUMIF('13'!$V:$V,$C344,'13'!$AB:$AB)),0,SUMIF('13'!$V:$V,$C344,'13'!$AB:$AB)))-IF($D344="","",IF(ISNA(SUMIF('13'!$B:$B,$D344,'13'!$L:$L)),0,SUMIF('13'!$B:$B,$D344,'13'!$L:$L)))))</f>
        <v>0</v>
      </c>
      <c r="S344" s="36">
        <f>IF($D344="","",(IF($C344="","",IF(ISNA(SUMIF('14'!$V:$V,$C344,'14'!$AB:$AB)),0,SUMIF('14'!$V:$V,$C344,'14'!$AB:$AB)))-IF($D344="","",IF(ISNA(SUMIF('14'!$B:$B,$D344,'14'!$L:$L)),0,SUMIF('14'!$B:$B,$D344,'14'!$L:$L)))))</f>
        <v>0</v>
      </c>
      <c r="T344" s="36">
        <f>IF($D344="","",(IF($C344="","",IF(ISNA(SUMIF('15'!$V:$V,$C344,'15'!$AB:$AB)),0,SUMIF('15'!$V:$V,$C344,'15'!$AB:$AB)))-IF($D344="","",IF(ISNA(SUMIF('15'!$B:$B,$D344,'15'!$L:$L)),0,SUMIF('15'!$B:$B,$D344,'15'!$L:$L)))))</f>
        <v>0</v>
      </c>
      <c r="U344" s="36">
        <f>IF($D344="","",(IF($C344="","",IF(ISNA(SUMIF('16'!$V:$V,$C344,'16'!$AB:$AB)),0,SUMIF('16'!$V:$V,$C344,'16'!$AB:$AB)))-IF($D344="","",IF(ISNA(SUMIF('16'!$B:$B,$D344,'16'!$L:$L)),0,SUMIF('16'!$B:$B,$D344,'16'!$L:$L)))))</f>
        <v>0</v>
      </c>
      <c r="V344" s="36">
        <f>IF($D344="","",(IF($C344="","",IF(ISNA(SUMIF('17'!$V:$V,$C344,'17'!$AB:$AB)),0,SUMIF('17'!$V:$V,$C344,'17'!$AB:$AB)))-IF($D344="","",IF(ISNA(SUMIF('17'!$B:$B,$D344,'17'!$L:$L)),0,SUMIF('17'!$B:$B,$D344,'17'!$L:$L)))))</f>
        <v>0</v>
      </c>
      <c r="W344" s="36">
        <f>IF($D344="","",(IF($C344="","",IF(ISNA(SUMIF('18'!$V:$V,$C344,'18'!$AB:$AB)),0,SUMIF('18'!$V:$V,$C344,'18'!$AB:$AB)))-IF($D344="","",IF(ISNA(SUMIF('18'!$B:$B,$D344,'18'!$L:$L)),0,SUMIF('18'!$B:$B,$D344,'18'!$L:$L)))))</f>
        <v>0</v>
      </c>
      <c r="X344" s="36">
        <f>IF($D344="","",(IF($C344="","",IF(ISNA(SUMIF('19'!$V:$V,$C344,'19'!$AB:$AB)),0,SUMIF('19'!$V:$V,$C344,'19'!$AB:$AB)))-IF($D344="","",IF(ISNA(SUMIF('19'!$B:$B,$D344,'19'!$L:$L)),0,SUMIF('19'!$B:$B,$D344,'19'!$L:$L)))))</f>
        <v>0</v>
      </c>
      <c r="Y344" s="36">
        <f>IF($D344="","",(IF($C344="","",IF(ISNA(SUMIF('20'!$V:$V,$C344,'20'!$AB:$AB)),0,SUMIF('20'!$V:$V,$C344,'20'!$AB:$AB)))-IF($D344="","",IF(ISNA(SUMIF('20'!$B:$B,$D344,'20'!$L:$L)),0,SUMIF('20'!$B:$B,$D344,'20'!$L:$L)))))</f>
        <v>0</v>
      </c>
      <c r="Z344" s="36">
        <f>IF($D344="","",(IF($C344="","",IF(ISNA(SUMIF('21'!$V:$V,$C344,'21'!$AB:$AB)),0,SUMIF('21'!$V:$V,$C344,'21'!$AB:$AB)))-IF($D344="","",IF(ISNA(SUMIF('21'!$B:$B,$D344,'21'!$L:$L)),0,SUMIF('21'!$B:$B,$D344,'21'!$L:$L)))))</f>
        <v>0</v>
      </c>
      <c r="AA344" s="36">
        <f>IF($D344="","",(IF($C344="","",IF(ISNA(SUMIF('22'!$V:$V,$C344,'22'!$AB:$AB)),0,SUMIF('22'!$V:$V,$C344,'22'!$AB:$AB)))-IF($D344="","",IF(ISNA(SUMIF('22'!$B:$B,$D344,'22'!$L:$L)),0,SUMIF('22'!$B:$B,$D344,'22'!$L:$L)))))</f>
        <v>0</v>
      </c>
      <c r="AB344" s="36">
        <f>IF($D344="","",(IF($C344="","",IF(ISNA(SUMIF('23'!$V:$V,$C344,'23'!$AB:$AB)),0,SUMIF('23'!$V:$V,$C344,'23'!$AB:$AB)))-IF($D344="","",IF(ISNA(SUMIF('23'!$B:$B,$D344,'23'!$L:$L)),0,SUMIF('23'!$B:$B,$D344,'23'!$L:$L)))))</f>
        <v>0</v>
      </c>
      <c r="AC344" s="36">
        <f>IF($D344="","",(IF($C344="","",IF(ISNA(SUMIF('24'!$V:$V,$C344,'24'!$AB:$AB)),0,SUMIF('24'!$V:$V,$C344,'24'!$AB:$AB)))-IF($D344="","",IF(ISNA(SUMIF('24'!$B:$B,$D344,'24'!$L:$L)),0,SUMIF('24'!$B:$B,$D344,'24'!$L:$L)))))</f>
        <v>0</v>
      </c>
      <c r="AD344" s="36">
        <f>IF($D344="","",(IF($C344="","",IF(ISNA(SUMIF('25'!$V:$V,$C344,'25'!$AB:$AB)),0,SUMIF('25'!$V:$V,$C344,'25'!$AB:$AB)))-IF($D344="","",IF(ISNA(SUMIF('25'!$B:$B,$D344,'25'!$L:$L)),0,SUMIF('25'!$B:$B,$D344,'25'!$L:$L)))))</f>
        <v>0</v>
      </c>
      <c r="AE344" s="36">
        <f>IF($D344="","",(IF($C344="","",IF(ISNA(SUMIF('26'!$V:$V,$C344,'26'!$AB:$AB)),0,SUMIF('26'!$V:$V,$C344,'26'!$AB:$AB)))-IF($D344="","",IF(ISNA(SUMIF('26'!$B:$B,$D344,'26'!$L:$L)),0,SUMIF('26'!$B:$B,$D344,'26'!$L:$L)))))</f>
        <v>0</v>
      </c>
      <c r="AF344" s="36">
        <f>IF($D344="","",(IF($C344="","",IF(ISNA(SUMIF('27'!$V:$V,$C344,'27'!$AB:$AB)),0,SUMIF('27'!$V:$V,$C344,'27'!$AB:$AB)))-IF($D344="","",IF(ISNA(SUMIF('27'!$B:$B,$D344,'27'!$L:$L)),0,SUMIF('27'!$B:$B,$D344,'27'!$L:$L)))))</f>
        <v>0</v>
      </c>
      <c r="AG344" s="36">
        <f>IF($D344="","",(IF($C344="","",IF(ISNA(SUMIF('28'!$V:$V,$C344,'28'!$AB:$AB)),0,SUMIF('28'!$V:$V,$C344,'28'!$AB:$AB)))-IF($D344="","",IF(ISNA(SUMIF('28'!$B:$B,$D344,'28'!$L:$L)),0,SUMIF('28'!$B:$B,$D344,'28'!$L:$L)))))</f>
        <v>0</v>
      </c>
      <c r="AH344" s="36">
        <f>IF($D344="","",(IF($C344="","",IF(ISNA(SUMIF('29'!$V:$V,$C344,'29'!$AB:$AB)),0,SUMIF('29'!$V:$V,$C344,'29'!$AB:$AB)))-IF($D344="","",IF(ISNA(SUMIF('29'!$B:$B,$D344,'29'!$L:$L)),0,SUMIF('29'!$B:$B,$D344,'29'!$L:$L)))))</f>
        <v>0</v>
      </c>
      <c r="AI344" s="36">
        <f>IF($D344="","",(IF($C344="","",IF(ISNA(SUMIF('30'!$V:$V,$C344,'30'!$AB:$AB)),0,SUMIF('30'!$V:$V,$C344,'30'!$AB:$AB)))-IF($D344="","",IF(ISNA(SUMIF('30'!$B:$B,$D344,'30'!$L:$L)),0,SUMIF('30'!$B:$B,$D344,'30'!$L:$L)))))</f>
        <v>0</v>
      </c>
      <c r="AJ344" s="36">
        <f>IF($D344="","",(IF($C344="","",IF(ISNA(SUMIF('31'!$V:$V,$C344,'31'!$AB:$AB)),0,SUMIF('31'!$V:$V,$C344,'31'!$AB:$AB)))-IF($D344="","",IF(ISNA(SUMIF('31'!$B:$B,$D344,'31'!$L:$L)),0,SUMIF('31'!$B:$B,$D344,'31'!$L:$L)))))</f>
        <v>0</v>
      </c>
      <c r="AK344" s="37">
        <f t="shared" si="20"/>
        <v>0</v>
      </c>
      <c r="AL344" s="33">
        <f t="shared" si="21"/>
        <v>292</v>
      </c>
    </row>
    <row r="345" spans="1:38" ht="17.399999999999999">
      <c r="A345" s="20">
        <v>21</v>
      </c>
      <c r="C345" s="41">
        <f>IF(D345="","",VLOOKUP('CUADRO GENERADO'!D345,'BASE DATOS CONDUCTORES'!B:C,2,FALSE))</f>
        <v>6380</v>
      </c>
      <c r="D345" s="30">
        <f>IFERROR(VLOOKUP(A345,'BASE DATOS CONDUCTORES'!$AA$4:$AB$1001,2,FALSE),"")</f>
        <v>293</v>
      </c>
      <c r="E345" s="36" t="str">
        <f>IF(ISNA(VLOOKUP(D345,SALDOS!B:C,2,FALSE)),"",VLOOKUP(D345,SALDOS!B:C,2,FALSE))</f>
        <v/>
      </c>
      <c r="F345" s="36">
        <f>IF($D345="","",(IF($C345="","",IF(ISNA(SUMIF('1'!$V:$V,$C345,'1'!$AB:$AB)),0,SUMIF('1'!$V:$V,$C345,'1'!$AB:$AB)))-IF($D345="","",IF(ISNA(SUMIF('1'!$B:$B,$D345,'1'!$L:$L)),0,SUMIF('1'!$B:$B,$D345,'1'!$L:$L)))))</f>
        <v>0</v>
      </c>
      <c r="G345" s="36">
        <f>IF($D345="","",(IF($C345="","",IF(ISNA(SUMIF('2'!$V:$V,$C345,'2'!$AB:$AB)),0,SUMIF('2'!$V:$V,$C345,'2'!$AB:$AB)))-IF($D345="","",IF(ISNA(SUMIF('2'!$B:$B,$D345,'2'!$L:$L)),0,SUMIF('2'!$B:$B,$D345,'2'!$L:$L)))))</f>
        <v>0</v>
      </c>
      <c r="H345" s="36">
        <f>IF($D345="","",(IF($C345="","",IF(ISNA(SUMIF('3'!$V:$V,$C345,'3'!$AB:$AB)),0,SUMIF('3'!$V:$V,$C345,'3'!$AB:$AB)))-IF($D345="","",IF(ISNA(SUMIF('3'!$B:$B,$D345,'3'!$L:$L)),0,SUMIF('3'!$B:$B,$D345,'3'!$L:$L)))))</f>
        <v>0</v>
      </c>
      <c r="I345" s="36">
        <f>IF($D345="","",(IF($C345="","",IF(ISNA(SUMIF('4'!$V:$V,$C345,'4'!$AB:$AB)),0,SUMIF('4'!$V:$V,$C345,'4'!$AB:$AB)))-IF($D345="","",IF(ISNA(SUMIF('4'!$B:$B,$D345,'4'!$L:$L)),0,SUMIF('4'!$B:$B,$D345,'4'!$L:$L)))))</f>
        <v>0</v>
      </c>
      <c r="J345" s="36">
        <f>IF($D345="","",(IF($C345="","",IF(ISNA(SUMIF('5'!$V:$V,$C345,'5'!$AB:$AB)),0,SUMIF('5'!$V:$V,$C345,'5'!$AB:$AB)))-IF($D345="","",IF(ISNA(SUMIF('5'!$B:$B,$D345,'5'!$L:$L)),0,SUMIF('5'!$B:$B,$D345,'5'!$L:$L)))))</f>
        <v>0</v>
      </c>
      <c r="K345" s="36">
        <f>IF($D345="","",(IF($C345="","",IF(ISNA(SUMIF('6'!$V:$V,$C345,'6'!$AB:$AB)),0,SUMIF('6'!$V:$V,$C345,'6'!$AB:$AB)))-IF($D345="","",IF(ISNA(SUMIF('6'!$B:$B,$D345,'6'!$L:$L)),0,SUMIF('6'!$B:$B,$D345,'6'!$L:$L)))))</f>
        <v>0</v>
      </c>
      <c r="L345" s="36">
        <f>IF($D345="","",(IF($C345="","",IF(ISNA(SUMIF('7'!$V:$V,$C345,'7'!$AB:$AB)),0,SUMIF('7'!$V:$V,$C345,'7'!$AB:$AB)))-IF($D345="","",IF(ISNA(SUMIF('7'!$B:$B,$D345,'7'!$L:$L)),0,SUMIF('7'!$B:$B,$D345,'7'!$L:$L)))))</f>
        <v>0</v>
      </c>
      <c r="M345" s="36">
        <f>IF($D345="","",(IF($C345="","",IF(ISNA(SUMIF('8'!$V:$V,$C345,'8'!$AB:$AB)),0,SUMIF('8'!$V:$V,$C345,'8'!$AB:$AB)))-IF($D345="","",IF(ISNA(SUMIF('8'!$B:$B,$D345,'8'!$L:$L)),0,SUMIF('8'!$B:$B,$D345,'8'!$L:$L)))))</f>
        <v>0</v>
      </c>
      <c r="N345" s="36">
        <f>IF($D345="","",(IF($C345="","",IF(ISNA(SUMIF('9'!$V:$V,$C345,'9'!$AB:$AB)),0,SUMIF('9'!$V:$V,$C345,'9'!$AB:$AB)))-IF($D345="","",IF(ISNA(SUMIF('9'!$B:$B,$D345,'9'!$L:$L)),0,SUMIF('9'!$B:$B,$D345,'9'!$L:$L)))))</f>
        <v>0</v>
      </c>
      <c r="O345" s="36">
        <f>IF($D345="","",(IF($C345="","",IF(ISNA(SUMIF('10'!$V:$V,$C345,'10'!$AB:$AB)),0,SUMIF('10'!$V:$V,$C345,'10'!$AB:$AB)))-IF($D345="","",IF(ISNA(SUMIF('10'!$B:$B,$D345,'10'!$L:$L)),0,SUMIF('10'!$B:$B,$D345,'10'!$L:$L)))))</f>
        <v>0</v>
      </c>
      <c r="P345" s="36">
        <f>IF($D345="","",(IF($C345="","",IF(ISNA(SUMIF('11'!$V:$V,$C345,'11'!$AB:$AB)),0,SUMIF('11'!$V:$V,$C345,'11'!$AB:$AB)))-IF($D345="","",IF(ISNA(SUMIF('11'!$B:$B,$D345,'11'!$L:$L)),0,SUMIF('11'!$B:$B,$D345,'11'!$L:$L)))))</f>
        <v>0</v>
      </c>
      <c r="Q345" s="36">
        <f>IF($D345="","",(IF($C345="","",IF(ISNA(SUMIF('12'!$V:$V,$C345,'12'!$AB:$AB)),0,SUMIF('12'!$V:$V,$C345,'12'!$AB:$AB)))-IF($D345="","",IF(ISNA(SUMIF('12'!$B:$B,$D345,'12'!$L:$L)),0,SUMIF('12'!$B:$B,$D345,'12'!$L:$L)))))</f>
        <v>0</v>
      </c>
      <c r="R345" s="36">
        <f>IF($D345="","",(IF($C345="","",IF(ISNA(SUMIF('13'!$V:$V,$C345,'13'!$AB:$AB)),0,SUMIF('13'!$V:$V,$C345,'13'!$AB:$AB)))-IF($D345="","",IF(ISNA(SUMIF('13'!$B:$B,$D345,'13'!$L:$L)),0,SUMIF('13'!$B:$B,$D345,'13'!$L:$L)))))</f>
        <v>0</v>
      </c>
      <c r="S345" s="36">
        <f>IF($D345="","",(IF($C345="","",IF(ISNA(SUMIF('14'!$V:$V,$C345,'14'!$AB:$AB)),0,SUMIF('14'!$V:$V,$C345,'14'!$AB:$AB)))-IF($D345="","",IF(ISNA(SUMIF('14'!$B:$B,$D345,'14'!$L:$L)),0,SUMIF('14'!$B:$B,$D345,'14'!$L:$L)))))</f>
        <v>0</v>
      </c>
      <c r="T345" s="36">
        <f>IF($D345="","",(IF($C345="","",IF(ISNA(SUMIF('15'!$V:$V,$C345,'15'!$AB:$AB)),0,SUMIF('15'!$V:$V,$C345,'15'!$AB:$AB)))-IF($D345="","",IF(ISNA(SUMIF('15'!$B:$B,$D345,'15'!$L:$L)),0,SUMIF('15'!$B:$B,$D345,'15'!$L:$L)))))</f>
        <v>0</v>
      </c>
      <c r="U345" s="36">
        <f>IF($D345="","",(IF($C345="","",IF(ISNA(SUMIF('16'!$V:$V,$C345,'16'!$AB:$AB)),0,SUMIF('16'!$V:$V,$C345,'16'!$AB:$AB)))-IF($D345="","",IF(ISNA(SUMIF('16'!$B:$B,$D345,'16'!$L:$L)),0,SUMIF('16'!$B:$B,$D345,'16'!$L:$L)))))</f>
        <v>0</v>
      </c>
      <c r="V345" s="36">
        <f>IF($D345="","",(IF($C345="","",IF(ISNA(SUMIF('17'!$V:$V,$C345,'17'!$AB:$AB)),0,SUMIF('17'!$V:$V,$C345,'17'!$AB:$AB)))-IF($D345="","",IF(ISNA(SUMIF('17'!$B:$B,$D345,'17'!$L:$L)),0,SUMIF('17'!$B:$B,$D345,'17'!$L:$L)))))</f>
        <v>0</v>
      </c>
      <c r="W345" s="36">
        <f>IF($D345="","",(IF($C345="","",IF(ISNA(SUMIF('18'!$V:$V,$C345,'18'!$AB:$AB)),0,SUMIF('18'!$V:$V,$C345,'18'!$AB:$AB)))-IF($D345="","",IF(ISNA(SUMIF('18'!$B:$B,$D345,'18'!$L:$L)),0,SUMIF('18'!$B:$B,$D345,'18'!$L:$L)))))</f>
        <v>0</v>
      </c>
      <c r="X345" s="36">
        <f>IF($D345="","",(IF($C345="","",IF(ISNA(SUMIF('19'!$V:$V,$C345,'19'!$AB:$AB)),0,SUMIF('19'!$V:$V,$C345,'19'!$AB:$AB)))-IF($D345="","",IF(ISNA(SUMIF('19'!$B:$B,$D345,'19'!$L:$L)),0,SUMIF('19'!$B:$B,$D345,'19'!$L:$L)))))</f>
        <v>0</v>
      </c>
      <c r="Y345" s="36">
        <f>IF($D345="","",(IF($C345="","",IF(ISNA(SUMIF('20'!$V:$V,$C345,'20'!$AB:$AB)),0,SUMIF('20'!$V:$V,$C345,'20'!$AB:$AB)))-IF($D345="","",IF(ISNA(SUMIF('20'!$B:$B,$D345,'20'!$L:$L)),0,SUMIF('20'!$B:$B,$D345,'20'!$L:$L)))))</f>
        <v>0</v>
      </c>
      <c r="Z345" s="36">
        <f>IF($D345="","",(IF($C345="","",IF(ISNA(SUMIF('21'!$V:$V,$C345,'21'!$AB:$AB)),0,SUMIF('21'!$V:$V,$C345,'21'!$AB:$AB)))-IF($D345="","",IF(ISNA(SUMIF('21'!$B:$B,$D345,'21'!$L:$L)),0,SUMIF('21'!$B:$B,$D345,'21'!$L:$L)))))</f>
        <v>0</v>
      </c>
      <c r="AA345" s="36">
        <f>IF($D345="","",(IF($C345="","",IF(ISNA(SUMIF('22'!$V:$V,$C345,'22'!$AB:$AB)),0,SUMIF('22'!$V:$V,$C345,'22'!$AB:$AB)))-IF($D345="","",IF(ISNA(SUMIF('22'!$B:$B,$D345,'22'!$L:$L)),0,SUMIF('22'!$B:$B,$D345,'22'!$L:$L)))))</f>
        <v>0</v>
      </c>
      <c r="AB345" s="36">
        <f>IF($D345="","",(IF($C345="","",IF(ISNA(SUMIF('23'!$V:$V,$C345,'23'!$AB:$AB)),0,SUMIF('23'!$V:$V,$C345,'23'!$AB:$AB)))-IF($D345="","",IF(ISNA(SUMIF('23'!$B:$B,$D345,'23'!$L:$L)),0,SUMIF('23'!$B:$B,$D345,'23'!$L:$L)))))</f>
        <v>0</v>
      </c>
      <c r="AC345" s="36">
        <f>IF($D345="","",(IF($C345="","",IF(ISNA(SUMIF('24'!$V:$V,$C345,'24'!$AB:$AB)),0,SUMIF('24'!$V:$V,$C345,'24'!$AB:$AB)))-IF($D345="","",IF(ISNA(SUMIF('24'!$B:$B,$D345,'24'!$L:$L)),0,SUMIF('24'!$B:$B,$D345,'24'!$L:$L)))))</f>
        <v>0</v>
      </c>
      <c r="AD345" s="36">
        <f>IF($D345="","",(IF($C345="","",IF(ISNA(SUMIF('25'!$V:$V,$C345,'25'!$AB:$AB)),0,SUMIF('25'!$V:$V,$C345,'25'!$AB:$AB)))-IF($D345="","",IF(ISNA(SUMIF('25'!$B:$B,$D345,'25'!$L:$L)),0,SUMIF('25'!$B:$B,$D345,'25'!$L:$L)))))</f>
        <v>0</v>
      </c>
      <c r="AE345" s="36">
        <f>IF($D345="","",(IF($C345="","",IF(ISNA(SUMIF('26'!$V:$V,$C345,'26'!$AB:$AB)),0,SUMIF('26'!$V:$V,$C345,'26'!$AB:$AB)))-IF($D345="","",IF(ISNA(SUMIF('26'!$B:$B,$D345,'26'!$L:$L)),0,SUMIF('26'!$B:$B,$D345,'26'!$L:$L)))))</f>
        <v>0</v>
      </c>
      <c r="AF345" s="36">
        <f>IF($D345="","",(IF($C345="","",IF(ISNA(SUMIF('27'!$V:$V,$C345,'27'!$AB:$AB)),0,SUMIF('27'!$V:$V,$C345,'27'!$AB:$AB)))-IF($D345="","",IF(ISNA(SUMIF('27'!$B:$B,$D345,'27'!$L:$L)),0,SUMIF('27'!$B:$B,$D345,'27'!$L:$L)))))</f>
        <v>0</v>
      </c>
      <c r="AG345" s="36">
        <f>IF($D345="","",(IF($C345="","",IF(ISNA(SUMIF('28'!$V:$V,$C345,'28'!$AB:$AB)),0,SUMIF('28'!$V:$V,$C345,'28'!$AB:$AB)))-IF($D345="","",IF(ISNA(SUMIF('28'!$B:$B,$D345,'28'!$L:$L)),0,SUMIF('28'!$B:$B,$D345,'28'!$L:$L)))))</f>
        <v>0</v>
      </c>
      <c r="AH345" s="36">
        <f>IF($D345="","",(IF($C345="","",IF(ISNA(SUMIF('29'!$V:$V,$C345,'29'!$AB:$AB)),0,SUMIF('29'!$V:$V,$C345,'29'!$AB:$AB)))-IF($D345="","",IF(ISNA(SUMIF('29'!$B:$B,$D345,'29'!$L:$L)),0,SUMIF('29'!$B:$B,$D345,'29'!$L:$L)))))</f>
        <v>0</v>
      </c>
      <c r="AI345" s="36">
        <f>IF($D345="","",(IF($C345="","",IF(ISNA(SUMIF('30'!$V:$V,$C345,'30'!$AB:$AB)),0,SUMIF('30'!$V:$V,$C345,'30'!$AB:$AB)))-IF($D345="","",IF(ISNA(SUMIF('30'!$B:$B,$D345,'30'!$L:$L)),0,SUMIF('30'!$B:$B,$D345,'30'!$L:$L)))))</f>
        <v>0</v>
      </c>
      <c r="AJ345" s="36">
        <f>IF($D345="","",(IF($C345="","",IF(ISNA(SUMIF('31'!$V:$V,$C345,'31'!$AB:$AB)),0,SUMIF('31'!$V:$V,$C345,'31'!$AB:$AB)))-IF($D345="","",IF(ISNA(SUMIF('31'!$B:$B,$D345,'31'!$L:$L)),0,SUMIF('31'!$B:$B,$D345,'31'!$L:$L)))))</f>
        <v>0</v>
      </c>
      <c r="AK345" s="37">
        <f t="shared" si="20"/>
        <v>0</v>
      </c>
      <c r="AL345" s="33">
        <f t="shared" si="21"/>
        <v>293</v>
      </c>
    </row>
    <row r="346" spans="1:38" ht="17.399999999999999" hidden="1">
      <c r="A346" s="20">
        <v>22</v>
      </c>
      <c r="C346" s="41" t="str">
        <f>IF(D346="","",VLOOKUP('CUADRO GENERADO'!D346,'BASE DATOS CONDUCTORES'!B:C,2,FALSE))</f>
        <v/>
      </c>
      <c r="D346" s="30" t="str">
        <f>IFERROR(VLOOKUP(A346,'BASE DATOS CONDUCTORES'!$AA$4:$AB$1001,2,FALSE),"")</f>
        <v/>
      </c>
      <c r="E346" s="36" t="str">
        <f>IF(ISNA(VLOOKUP(D346,SALDOS!B:C,2,FALSE)),"",VLOOKUP(D346,SALDOS!B:C,2,FALSE))</f>
        <v/>
      </c>
      <c r="F346" s="36" t="str">
        <f>IF($D346="","",(IF($C346="","",IF(ISNA(SUMIF('1'!$V:$V,$C346,'1'!$AB:$AB)),0,SUMIF('1'!$V:$V,$C346,'1'!$AB:$AB)))-IF($D346="","",IF(ISNA(SUMIF('1'!$B:$B,$D346,'1'!$L:$L)),0,SUMIF('1'!$B:$B,$D346,'1'!$L:$L)))))</f>
        <v/>
      </c>
      <c r="G346" s="36" t="str">
        <f>IF($D346="","",(IF($C346="","",IF(ISNA(SUMIF('2'!$V:$V,$C346,'2'!$AB:$AB)),0,SUMIF('2'!$V:$V,$C346,'2'!$AB:$AB)))-IF($D346="","",IF(ISNA(SUMIF('2'!$B:$B,$D346,'2'!$L:$L)),0,SUMIF('2'!$B:$B,$D346,'2'!$L:$L)))))</f>
        <v/>
      </c>
      <c r="H346" s="36" t="str">
        <f>IF($D346="","",(IF($C346="","",IF(ISNA(SUMIF('3'!$V:$V,$C346,'3'!$AB:$AB)),0,SUMIF('3'!$V:$V,$C346,'3'!$AB:$AB)))-IF($D346="","",IF(ISNA(SUMIF('3'!$B:$B,$D346,'3'!$L:$L)),0,SUMIF('3'!$B:$B,$D346,'3'!$L:$L)))))</f>
        <v/>
      </c>
      <c r="I346" s="36" t="str">
        <f>IF($D346="","",(IF($C346="","",IF(ISNA(SUMIF('4'!$V:$V,$C346,'4'!$AB:$AB)),0,SUMIF('4'!$V:$V,$C346,'4'!$AB:$AB)))-IF($D346="","",IF(ISNA(SUMIF('4'!$B:$B,$D346,'4'!$L:$L)),0,SUMIF('4'!$B:$B,$D346,'4'!$L:$L)))))</f>
        <v/>
      </c>
      <c r="J346" s="36" t="str">
        <f>IF($D346="","",(IF($C346="","",IF(ISNA(SUMIF('5'!$V:$V,$C346,'5'!$AB:$AB)),0,SUMIF('5'!$V:$V,$C346,'5'!$AB:$AB)))-IF($D346="","",IF(ISNA(SUMIF('5'!$B:$B,$D346,'5'!$L:$L)),0,SUMIF('5'!$B:$B,$D346,'5'!$L:$L)))))</f>
        <v/>
      </c>
      <c r="K346" s="36" t="str">
        <f>IF($D346="","",(IF($C346="","",IF(ISNA(SUMIF('6'!$V:$V,$C346,'6'!$AB:$AB)),0,SUMIF('6'!$V:$V,$C346,'6'!$AB:$AB)))-IF($D346="","",IF(ISNA(SUMIF('6'!$B:$B,$D346,'6'!$L:$L)),0,SUMIF('6'!$B:$B,$D346,'6'!$L:$L)))))</f>
        <v/>
      </c>
      <c r="L346" s="36" t="str">
        <f>IF($D346="","",(IF($C346="","",IF(ISNA(SUMIF('7'!$V:$V,$C346,'7'!$AB:$AB)),0,SUMIF('7'!$V:$V,$C346,'7'!$AB:$AB)))-IF($D346="","",IF(ISNA(SUMIF('7'!$B:$B,$D346,'7'!$L:$L)),0,SUMIF('7'!$B:$B,$D346,'7'!$L:$L)))))</f>
        <v/>
      </c>
      <c r="M346" s="36" t="str">
        <f>IF($D346="","",(IF($C346="","",IF(ISNA(SUMIF('8'!$V:$V,$C346,'8'!$AB:$AB)),0,SUMIF('8'!$V:$V,$C346,'8'!$AB:$AB)))-IF($D346="","",IF(ISNA(SUMIF('8'!$B:$B,$D346,'8'!$L:$L)),0,SUMIF('8'!$B:$B,$D346,'8'!$L:$L)))))</f>
        <v/>
      </c>
      <c r="N346" s="36" t="str">
        <f>IF($D346="","",(IF($C346="","",IF(ISNA(SUMIF('9'!$V:$V,$C346,'9'!$AB:$AB)),0,SUMIF('9'!$V:$V,$C346,'9'!$AB:$AB)))-IF($D346="","",IF(ISNA(SUMIF('9'!$B:$B,$D346,'9'!$L:$L)),0,SUMIF('9'!$B:$B,$D346,'9'!$L:$L)))))</f>
        <v/>
      </c>
      <c r="O346" s="36" t="str">
        <f>IF($D346="","",(IF($C346="","",IF(ISNA(SUMIF('10'!$V:$V,$C346,'10'!$AB:$AB)),0,SUMIF('10'!$V:$V,$C346,'10'!$AB:$AB)))-IF($D346="","",IF(ISNA(SUMIF('10'!$B:$B,$D346,'10'!$L:$L)),0,SUMIF('10'!$B:$B,$D346,'10'!$L:$L)))))</f>
        <v/>
      </c>
      <c r="P346" s="36" t="str">
        <f>IF($D346="","",(IF($C346="","",IF(ISNA(SUMIF('11'!$V:$V,$C346,'11'!$AB:$AB)),0,SUMIF('11'!$V:$V,$C346,'11'!$AB:$AB)))-IF($D346="","",IF(ISNA(SUMIF('11'!$B:$B,$D346,'11'!$L:$L)),0,SUMIF('11'!$B:$B,$D346,'11'!$L:$L)))))</f>
        <v/>
      </c>
      <c r="Q346" s="36" t="str">
        <f>IF($D346="","",(IF($C346="","",IF(ISNA(SUMIF('12'!$V:$V,$C346,'12'!$AB:$AB)),0,SUMIF('12'!$V:$V,$C346,'12'!$AB:$AB)))-IF($D346="","",IF(ISNA(SUMIF('12'!$B:$B,$D346,'12'!$L:$L)),0,SUMIF('12'!$B:$B,$D346,'12'!$L:$L)))))</f>
        <v/>
      </c>
      <c r="R346" s="36" t="str">
        <f>IF($D346="","",(IF($C346="","",IF(ISNA(SUMIF('13'!$V:$V,$C346,'13'!$AB:$AB)),0,SUMIF('13'!$V:$V,$C346,'13'!$AB:$AB)))-IF($D346="","",IF(ISNA(SUMIF('13'!$B:$B,$D346,'13'!$L:$L)),0,SUMIF('13'!$B:$B,$D346,'13'!$L:$L)))))</f>
        <v/>
      </c>
      <c r="S346" s="36" t="str">
        <f>IF($D346="","",(IF($C346="","",IF(ISNA(SUMIF('14'!$V:$V,$C346,'14'!$AB:$AB)),0,SUMIF('14'!$V:$V,$C346,'14'!$AB:$AB)))-IF($D346="","",IF(ISNA(SUMIF('14'!$B:$B,$D346,'14'!$L:$L)),0,SUMIF('14'!$B:$B,$D346,'14'!$L:$L)))))</f>
        <v/>
      </c>
      <c r="T346" s="36" t="str">
        <f>IF($D346="","",(IF($C346="","",IF(ISNA(SUMIF('15'!$V:$V,$C346,'15'!$AB:$AB)),0,SUMIF('15'!$V:$V,$C346,'15'!$AB:$AB)))-IF($D346="","",IF(ISNA(SUMIF('15'!$B:$B,$D346,'15'!$L:$L)),0,SUMIF('15'!$B:$B,$D346,'15'!$L:$L)))))</f>
        <v/>
      </c>
      <c r="U346" s="36" t="str">
        <f>IF($D346="","",(IF($C346="","",IF(ISNA(SUMIF('16'!$V:$V,$C346,'16'!$AB:$AB)),0,SUMIF('16'!$V:$V,$C346,'16'!$AB:$AB)))-IF($D346="","",IF(ISNA(SUMIF('16'!$B:$B,$D346,'16'!$L:$L)),0,SUMIF('16'!$B:$B,$D346,'16'!$L:$L)))))</f>
        <v/>
      </c>
      <c r="V346" s="36" t="str">
        <f>IF($D346="","",(IF($C346="","",IF(ISNA(SUMIF('17'!$V:$V,$C346,'17'!$AB:$AB)),0,SUMIF('17'!$V:$V,$C346,'17'!$AB:$AB)))-IF($D346="","",IF(ISNA(SUMIF('17'!$B:$B,$D346,'17'!$L:$L)),0,SUMIF('17'!$B:$B,$D346,'17'!$L:$L)))))</f>
        <v/>
      </c>
      <c r="W346" s="36" t="str">
        <f>IF($D346="","",(IF($C346="","",IF(ISNA(SUMIF('18'!$V:$V,$C346,'18'!$AB:$AB)),0,SUMIF('18'!$V:$V,$C346,'18'!$AB:$AB)))-IF($D346="","",IF(ISNA(SUMIF('18'!$B:$B,$D346,'18'!$L:$L)),0,SUMIF('18'!$B:$B,$D346,'18'!$L:$L)))))</f>
        <v/>
      </c>
      <c r="X346" s="36" t="str">
        <f>IF($D346="","",(IF($C346="","",IF(ISNA(SUMIF('19'!$V:$V,$C346,'19'!$AB:$AB)),0,SUMIF('19'!$V:$V,$C346,'19'!$AB:$AB)))-IF($D346="","",IF(ISNA(SUMIF('19'!$B:$B,$D346,'19'!$L:$L)),0,SUMIF('19'!$B:$B,$D346,'19'!$L:$L)))))</f>
        <v/>
      </c>
      <c r="Y346" s="36" t="str">
        <f>IF($D346="","",(IF($C346="","",IF(ISNA(SUMIF('20'!$V:$V,$C346,'20'!$AB:$AB)),0,SUMIF('20'!$V:$V,$C346,'20'!$AB:$AB)))-IF($D346="","",IF(ISNA(SUMIF('20'!$B:$B,$D346,'20'!$L:$L)),0,SUMIF('20'!$B:$B,$D346,'20'!$L:$L)))))</f>
        <v/>
      </c>
      <c r="Z346" s="36" t="str">
        <f>IF($D346="","",(IF($C346="","",IF(ISNA(SUMIF('21'!$V:$V,$C346,'21'!$AB:$AB)),0,SUMIF('21'!$V:$V,$C346,'21'!$AB:$AB)))-IF($D346="","",IF(ISNA(SUMIF('21'!$B:$B,$D346,'21'!$L:$L)),0,SUMIF('21'!$B:$B,$D346,'21'!$L:$L)))))</f>
        <v/>
      </c>
      <c r="AA346" s="36" t="str">
        <f>IF($D346="","",(IF($C346="","",IF(ISNA(SUMIF('22'!$V:$V,$C346,'22'!$AB:$AB)),0,SUMIF('22'!$V:$V,$C346,'22'!$AB:$AB)))-IF($D346="","",IF(ISNA(SUMIF('22'!$B:$B,$D346,'22'!$L:$L)),0,SUMIF('22'!$B:$B,$D346,'22'!$L:$L)))))</f>
        <v/>
      </c>
      <c r="AB346" s="36" t="str">
        <f>IF($D346="","",(IF($C346="","",IF(ISNA(SUMIF('23'!$V:$V,$C346,'23'!$AB:$AB)),0,SUMIF('23'!$V:$V,$C346,'23'!$AB:$AB)))-IF($D346="","",IF(ISNA(SUMIF('23'!$B:$B,$D346,'23'!$L:$L)),0,SUMIF('23'!$B:$B,$D346,'23'!$L:$L)))))</f>
        <v/>
      </c>
      <c r="AC346" s="36" t="str">
        <f>IF($D346="","",(IF($C346="","",IF(ISNA(SUMIF('24'!$V:$V,$C346,'24'!$AB:$AB)),0,SUMIF('24'!$V:$V,$C346,'24'!$AB:$AB)))-IF($D346="","",IF(ISNA(SUMIF('24'!$B:$B,$D346,'24'!$L:$L)),0,SUMIF('24'!$B:$B,$D346,'24'!$L:$L)))))</f>
        <v/>
      </c>
      <c r="AD346" s="36" t="str">
        <f>IF($D346="","",(IF($C346="","",IF(ISNA(SUMIF('25'!$V:$V,$C346,'25'!$AB:$AB)),0,SUMIF('25'!$V:$V,$C346,'25'!$AB:$AB)))-IF($D346="","",IF(ISNA(SUMIF('25'!$B:$B,$D346,'25'!$L:$L)),0,SUMIF('25'!$B:$B,$D346,'25'!$L:$L)))))</f>
        <v/>
      </c>
      <c r="AE346" s="36" t="str">
        <f>IF($D346="","",(IF($C346="","",IF(ISNA(SUMIF('26'!$V:$V,$C346,'26'!$AB:$AB)),0,SUMIF('26'!$V:$V,$C346,'26'!$AB:$AB)))-IF($D346="","",IF(ISNA(SUMIF('26'!$B:$B,$D346,'26'!$L:$L)),0,SUMIF('26'!$B:$B,$D346,'26'!$L:$L)))))</f>
        <v/>
      </c>
      <c r="AF346" s="36" t="str">
        <f>IF($D346="","",(IF($C346="","",IF(ISNA(SUMIF('27'!$V:$V,$C346,'27'!$AB:$AB)),0,SUMIF('27'!$V:$V,$C346,'27'!$AB:$AB)))-IF($D346="","",IF(ISNA(SUMIF('27'!$B:$B,$D346,'27'!$L:$L)),0,SUMIF('27'!$B:$B,$D346,'27'!$L:$L)))))</f>
        <v/>
      </c>
      <c r="AG346" s="36" t="str">
        <f>IF($D346="","",(IF($C346="","",IF(ISNA(SUMIF('28'!$V:$V,$C346,'28'!$AB:$AB)),0,SUMIF('28'!$V:$V,$C346,'28'!$AB:$AB)))-IF($D346="","",IF(ISNA(SUMIF('28'!$B:$B,$D346,'28'!$L:$L)),0,SUMIF('28'!$B:$B,$D346,'28'!$L:$L)))))</f>
        <v/>
      </c>
      <c r="AH346" s="36" t="str">
        <f>IF($D346="","",(IF($C346="","",IF(ISNA(SUMIF('29'!$V:$V,$C346,'29'!$AB:$AB)),0,SUMIF('29'!$V:$V,$C346,'29'!$AB:$AB)))-IF($D346="","",IF(ISNA(SUMIF('29'!$B:$B,$D346,'29'!$L:$L)),0,SUMIF('29'!$B:$B,$D346,'29'!$L:$L)))))</f>
        <v/>
      </c>
      <c r="AI346" s="36" t="str">
        <f>IF($D346="","",(IF($C346="","",IF(ISNA(SUMIF('30'!$V:$V,$C346,'30'!$AB:$AB)),0,SUMIF('30'!$V:$V,$C346,'30'!$AB:$AB)))-IF($D346="","",IF(ISNA(SUMIF('30'!$B:$B,$D346,'30'!$L:$L)),0,SUMIF('30'!$B:$B,$D346,'30'!$L:$L)))))</f>
        <v/>
      </c>
      <c r="AJ346" s="36" t="str">
        <f>IF($D346="","",(IF($C346="","",IF(ISNA(SUMIF('31'!$V:$V,$C346,'31'!$AB:$AB)),0,SUMIF('31'!$V:$V,$C346,'31'!$AB:$AB)))-IF($D346="","",IF(ISNA(SUMIF('31'!$B:$B,$D346,'31'!$L:$L)),0,SUMIF('31'!$B:$B,$D346,'31'!$L:$L)))))</f>
        <v/>
      </c>
      <c r="AK346" s="37" t="str">
        <f t="shared" si="20"/>
        <v/>
      </c>
      <c r="AL346" s="33" t="str">
        <f t="shared" si="21"/>
        <v/>
      </c>
    </row>
    <row r="347" spans="1:38" ht="17.399999999999999" hidden="1">
      <c r="A347" s="20">
        <v>23</v>
      </c>
      <c r="C347" s="41" t="str">
        <f>IF(D347="","",VLOOKUP('CUADRO GENERADO'!D347,'BASE DATOS CONDUCTORES'!B:C,2,FALSE))</f>
        <v/>
      </c>
      <c r="D347" s="30" t="str">
        <f>IFERROR(VLOOKUP(A347,'BASE DATOS CONDUCTORES'!$AA$4:$AB$1001,2,FALSE),"")</f>
        <v/>
      </c>
      <c r="E347" s="36" t="str">
        <f>IF(ISNA(VLOOKUP(D347,SALDOS!B:C,2,FALSE)),"",VLOOKUP(D347,SALDOS!B:C,2,FALSE))</f>
        <v/>
      </c>
      <c r="F347" s="36" t="str">
        <f>IF($D347="","",(IF($C347="","",IF(ISNA(SUMIF('1'!$V:$V,$C347,'1'!$AB:$AB)),0,SUMIF('1'!$V:$V,$C347,'1'!$AB:$AB)))-IF($D347="","",IF(ISNA(SUMIF('1'!$B:$B,$D347,'1'!$L:$L)),0,SUMIF('1'!$B:$B,$D347,'1'!$L:$L)))))</f>
        <v/>
      </c>
      <c r="G347" s="36" t="str">
        <f>IF($D347="","",(IF($C347="","",IF(ISNA(SUMIF('2'!$V:$V,$C347,'2'!$AB:$AB)),0,SUMIF('2'!$V:$V,$C347,'2'!$AB:$AB)))-IF($D347="","",IF(ISNA(SUMIF('2'!$B:$B,$D347,'2'!$L:$L)),0,SUMIF('2'!$B:$B,$D347,'2'!$L:$L)))))</f>
        <v/>
      </c>
      <c r="H347" s="36" t="str">
        <f>IF($D347="","",(IF($C347="","",IF(ISNA(SUMIF('3'!$V:$V,$C347,'3'!$AB:$AB)),0,SUMIF('3'!$V:$V,$C347,'3'!$AB:$AB)))-IF($D347="","",IF(ISNA(SUMIF('3'!$B:$B,$D347,'3'!$L:$L)),0,SUMIF('3'!$B:$B,$D347,'3'!$L:$L)))))</f>
        <v/>
      </c>
      <c r="I347" s="36" t="str">
        <f>IF($D347="","",(IF($C347="","",IF(ISNA(SUMIF('4'!$V:$V,$C347,'4'!$AB:$AB)),0,SUMIF('4'!$V:$V,$C347,'4'!$AB:$AB)))-IF($D347="","",IF(ISNA(SUMIF('4'!$B:$B,$D347,'4'!$L:$L)),0,SUMIF('4'!$B:$B,$D347,'4'!$L:$L)))))</f>
        <v/>
      </c>
      <c r="J347" s="36" t="str">
        <f>IF($D347="","",(IF($C347="","",IF(ISNA(SUMIF('5'!$V:$V,$C347,'5'!$AB:$AB)),0,SUMIF('5'!$V:$V,$C347,'5'!$AB:$AB)))-IF($D347="","",IF(ISNA(SUMIF('5'!$B:$B,$D347,'5'!$L:$L)),0,SUMIF('5'!$B:$B,$D347,'5'!$L:$L)))))</f>
        <v/>
      </c>
      <c r="K347" s="36" t="str">
        <f>IF($D347="","",(IF($C347="","",IF(ISNA(SUMIF('6'!$V:$V,$C347,'6'!$AB:$AB)),0,SUMIF('6'!$V:$V,$C347,'6'!$AB:$AB)))-IF($D347="","",IF(ISNA(SUMIF('6'!$B:$B,$D347,'6'!$L:$L)),0,SUMIF('6'!$B:$B,$D347,'6'!$L:$L)))))</f>
        <v/>
      </c>
      <c r="L347" s="36" t="str">
        <f>IF($D347="","",(IF($C347="","",IF(ISNA(SUMIF('7'!$V:$V,$C347,'7'!$AB:$AB)),0,SUMIF('7'!$V:$V,$C347,'7'!$AB:$AB)))-IF($D347="","",IF(ISNA(SUMIF('7'!$B:$B,$D347,'7'!$L:$L)),0,SUMIF('7'!$B:$B,$D347,'7'!$L:$L)))))</f>
        <v/>
      </c>
      <c r="M347" s="36" t="str">
        <f>IF($D347="","",(IF($C347="","",IF(ISNA(SUMIF('8'!$V:$V,$C347,'8'!$AB:$AB)),0,SUMIF('8'!$V:$V,$C347,'8'!$AB:$AB)))-IF($D347="","",IF(ISNA(SUMIF('8'!$B:$B,$D347,'8'!$L:$L)),0,SUMIF('8'!$B:$B,$D347,'8'!$L:$L)))))</f>
        <v/>
      </c>
      <c r="N347" s="36" t="str">
        <f>IF($D347="","",(IF($C347="","",IF(ISNA(SUMIF('9'!$V:$V,$C347,'9'!$AB:$AB)),0,SUMIF('9'!$V:$V,$C347,'9'!$AB:$AB)))-IF($D347="","",IF(ISNA(SUMIF('9'!$B:$B,$D347,'9'!$L:$L)),0,SUMIF('9'!$B:$B,$D347,'9'!$L:$L)))))</f>
        <v/>
      </c>
      <c r="O347" s="36" t="str">
        <f>IF($D347="","",(IF($C347="","",IF(ISNA(SUMIF('10'!$V:$V,$C347,'10'!$AB:$AB)),0,SUMIF('10'!$V:$V,$C347,'10'!$AB:$AB)))-IF($D347="","",IF(ISNA(SUMIF('10'!$B:$B,$D347,'10'!$L:$L)),0,SUMIF('10'!$B:$B,$D347,'10'!$L:$L)))))</f>
        <v/>
      </c>
      <c r="P347" s="36" t="str">
        <f>IF($D347="","",(IF($C347="","",IF(ISNA(SUMIF('11'!$V:$V,$C347,'11'!$AB:$AB)),0,SUMIF('11'!$V:$V,$C347,'11'!$AB:$AB)))-IF($D347="","",IF(ISNA(SUMIF('11'!$B:$B,$D347,'11'!$L:$L)),0,SUMIF('11'!$B:$B,$D347,'11'!$L:$L)))))</f>
        <v/>
      </c>
      <c r="Q347" s="36" t="str">
        <f>IF($D347="","",(IF($C347="","",IF(ISNA(SUMIF('12'!$V:$V,$C347,'12'!$AB:$AB)),0,SUMIF('12'!$V:$V,$C347,'12'!$AB:$AB)))-IF($D347="","",IF(ISNA(SUMIF('12'!$B:$B,$D347,'12'!$L:$L)),0,SUMIF('12'!$B:$B,$D347,'12'!$L:$L)))))</f>
        <v/>
      </c>
      <c r="R347" s="36" t="str">
        <f>IF($D347="","",(IF($C347="","",IF(ISNA(SUMIF('13'!$V:$V,$C347,'13'!$AB:$AB)),0,SUMIF('13'!$V:$V,$C347,'13'!$AB:$AB)))-IF($D347="","",IF(ISNA(SUMIF('13'!$B:$B,$D347,'13'!$L:$L)),0,SUMIF('13'!$B:$B,$D347,'13'!$L:$L)))))</f>
        <v/>
      </c>
      <c r="S347" s="36" t="str">
        <f>IF($D347="","",(IF($C347="","",IF(ISNA(SUMIF('14'!$V:$V,$C347,'14'!$AB:$AB)),0,SUMIF('14'!$V:$V,$C347,'14'!$AB:$AB)))-IF($D347="","",IF(ISNA(SUMIF('14'!$B:$B,$D347,'14'!$L:$L)),0,SUMIF('14'!$B:$B,$D347,'14'!$L:$L)))))</f>
        <v/>
      </c>
      <c r="T347" s="36" t="str">
        <f>IF($D347="","",(IF($C347="","",IF(ISNA(SUMIF('15'!$V:$V,$C347,'15'!$AB:$AB)),0,SUMIF('15'!$V:$V,$C347,'15'!$AB:$AB)))-IF($D347="","",IF(ISNA(SUMIF('15'!$B:$B,$D347,'15'!$L:$L)),0,SUMIF('15'!$B:$B,$D347,'15'!$L:$L)))))</f>
        <v/>
      </c>
      <c r="U347" s="36" t="str">
        <f>IF($D347="","",(IF($C347="","",IF(ISNA(SUMIF('16'!$V:$V,$C347,'16'!$AB:$AB)),0,SUMIF('16'!$V:$V,$C347,'16'!$AB:$AB)))-IF($D347="","",IF(ISNA(SUMIF('16'!$B:$B,$D347,'16'!$L:$L)),0,SUMIF('16'!$B:$B,$D347,'16'!$L:$L)))))</f>
        <v/>
      </c>
      <c r="V347" s="36" t="str">
        <f>IF($D347="","",(IF($C347="","",IF(ISNA(SUMIF('17'!$V:$V,$C347,'17'!$AB:$AB)),0,SUMIF('17'!$V:$V,$C347,'17'!$AB:$AB)))-IF($D347="","",IF(ISNA(SUMIF('17'!$B:$B,$D347,'17'!$L:$L)),0,SUMIF('17'!$B:$B,$D347,'17'!$L:$L)))))</f>
        <v/>
      </c>
      <c r="W347" s="36" t="str">
        <f>IF($D347="","",(IF($C347="","",IF(ISNA(SUMIF('18'!$V:$V,$C347,'18'!$AB:$AB)),0,SUMIF('18'!$V:$V,$C347,'18'!$AB:$AB)))-IF($D347="","",IF(ISNA(SUMIF('18'!$B:$B,$D347,'18'!$L:$L)),0,SUMIF('18'!$B:$B,$D347,'18'!$L:$L)))))</f>
        <v/>
      </c>
      <c r="X347" s="36" t="str">
        <f>IF($D347="","",(IF($C347="","",IF(ISNA(SUMIF('19'!$V:$V,$C347,'19'!$AB:$AB)),0,SUMIF('19'!$V:$V,$C347,'19'!$AB:$AB)))-IF($D347="","",IF(ISNA(SUMIF('19'!$B:$B,$D347,'19'!$L:$L)),0,SUMIF('19'!$B:$B,$D347,'19'!$L:$L)))))</f>
        <v/>
      </c>
      <c r="Y347" s="36" t="str">
        <f>IF($D347="","",(IF($C347="","",IF(ISNA(SUMIF('20'!$V:$V,$C347,'20'!$AB:$AB)),0,SUMIF('20'!$V:$V,$C347,'20'!$AB:$AB)))-IF($D347="","",IF(ISNA(SUMIF('20'!$B:$B,$D347,'20'!$L:$L)),0,SUMIF('20'!$B:$B,$D347,'20'!$L:$L)))))</f>
        <v/>
      </c>
      <c r="Z347" s="36" t="str">
        <f>IF($D347="","",(IF($C347="","",IF(ISNA(SUMIF('21'!$V:$V,$C347,'21'!$AB:$AB)),0,SUMIF('21'!$V:$V,$C347,'21'!$AB:$AB)))-IF($D347="","",IF(ISNA(SUMIF('21'!$B:$B,$D347,'21'!$L:$L)),0,SUMIF('21'!$B:$B,$D347,'21'!$L:$L)))))</f>
        <v/>
      </c>
      <c r="AA347" s="36" t="str">
        <f>IF($D347="","",(IF($C347="","",IF(ISNA(SUMIF('22'!$V:$V,$C347,'22'!$AB:$AB)),0,SUMIF('22'!$V:$V,$C347,'22'!$AB:$AB)))-IF($D347="","",IF(ISNA(SUMIF('22'!$B:$B,$D347,'22'!$L:$L)),0,SUMIF('22'!$B:$B,$D347,'22'!$L:$L)))))</f>
        <v/>
      </c>
      <c r="AB347" s="36" t="str">
        <f>IF($D347="","",(IF($C347="","",IF(ISNA(SUMIF('23'!$V:$V,$C347,'23'!$AB:$AB)),0,SUMIF('23'!$V:$V,$C347,'23'!$AB:$AB)))-IF($D347="","",IF(ISNA(SUMIF('23'!$B:$B,$D347,'23'!$L:$L)),0,SUMIF('23'!$B:$B,$D347,'23'!$L:$L)))))</f>
        <v/>
      </c>
      <c r="AC347" s="36" t="str">
        <f>IF($D347="","",(IF($C347="","",IF(ISNA(SUMIF('24'!$V:$V,$C347,'24'!$AB:$AB)),0,SUMIF('24'!$V:$V,$C347,'24'!$AB:$AB)))-IF($D347="","",IF(ISNA(SUMIF('24'!$B:$B,$D347,'24'!$L:$L)),0,SUMIF('24'!$B:$B,$D347,'24'!$L:$L)))))</f>
        <v/>
      </c>
      <c r="AD347" s="36" t="str">
        <f>IF($D347="","",(IF($C347="","",IF(ISNA(SUMIF('25'!$V:$V,$C347,'25'!$AB:$AB)),0,SUMIF('25'!$V:$V,$C347,'25'!$AB:$AB)))-IF($D347="","",IF(ISNA(SUMIF('25'!$B:$B,$D347,'25'!$L:$L)),0,SUMIF('25'!$B:$B,$D347,'25'!$L:$L)))))</f>
        <v/>
      </c>
      <c r="AE347" s="36" t="str">
        <f>IF($D347="","",(IF($C347="","",IF(ISNA(SUMIF('26'!$V:$V,$C347,'26'!$AB:$AB)),0,SUMIF('26'!$V:$V,$C347,'26'!$AB:$AB)))-IF($D347="","",IF(ISNA(SUMIF('26'!$B:$B,$D347,'26'!$L:$L)),0,SUMIF('26'!$B:$B,$D347,'26'!$L:$L)))))</f>
        <v/>
      </c>
      <c r="AF347" s="36" t="str">
        <f>IF($D347="","",(IF($C347="","",IF(ISNA(SUMIF('27'!$V:$V,$C347,'27'!$AB:$AB)),0,SUMIF('27'!$V:$V,$C347,'27'!$AB:$AB)))-IF($D347="","",IF(ISNA(SUMIF('27'!$B:$B,$D347,'27'!$L:$L)),0,SUMIF('27'!$B:$B,$D347,'27'!$L:$L)))))</f>
        <v/>
      </c>
      <c r="AG347" s="36" t="str">
        <f>IF($D347="","",(IF($C347="","",IF(ISNA(SUMIF('28'!$V:$V,$C347,'28'!$AB:$AB)),0,SUMIF('28'!$V:$V,$C347,'28'!$AB:$AB)))-IF($D347="","",IF(ISNA(SUMIF('28'!$B:$B,$D347,'28'!$L:$L)),0,SUMIF('28'!$B:$B,$D347,'28'!$L:$L)))))</f>
        <v/>
      </c>
      <c r="AH347" s="36" t="str">
        <f>IF($D347="","",(IF($C347="","",IF(ISNA(SUMIF('29'!$V:$V,$C347,'29'!$AB:$AB)),0,SUMIF('29'!$V:$V,$C347,'29'!$AB:$AB)))-IF($D347="","",IF(ISNA(SUMIF('29'!$B:$B,$D347,'29'!$L:$L)),0,SUMIF('29'!$B:$B,$D347,'29'!$L:$L)))))</f>
        <v/>
      </c>
      <c r="AI347" s="36" t="str">
        <f>IF($D347="","",(IF($C347="","",IF(ISNA(SUMIF('30'!$V:$V,$C347,'30'!$AB:$AB)),0,SUMIF('30'!$V:$V,$C347,'30'!$AB:$AB)))-IF($D347="","",IF(ISNA(SUMIF('30'!$B:$B,$D347,'30'!$L:$L)),0,SUMIF('30'!$B:$B,$D347,'30'!$L:$L)))))</f>
        <v/>
      </c>
      <c r="AJ347" s="36" t="str">
        <f>IF($D347="","",(IF($C347="","",IF(ISNA(SUMIF('31'!$V:$V,$C347,'31'!$AB:$AB)),0,SUMIF('31'!$V:$V,$C347,'31'!$AB:$AB)))-IF($D347="","",IF(ISNA(SUMIF('31'!$B:$B,$D347,'31'!$L:$L)),0,SUMIF('31'!$B:$B,$D347,'31'!$L:$L)))))</f>
        <v/>
      </c>
      <c r="AK347" s="37" t="str">
        <f t="shared" si="20"/>
        <v/>
      </c>
      <c r="AL347" s="33" t="str">
        <f t="shared" si="21"/>
        <v/>
      </c>
    </row>
    <row r="348" spans="1:38" ht="17.399999999999999" hidden="1">
      <c r="A348" s="20">
        <v>24</v>
      </c>
      <c r="C348" s="41" t="str">
        <f>IF(D348="","",VLOOKUP('CUADRO GENERADO'!D348,'BASE DATOS CONDUCTORES'!B:C,2,FALSE))</f>
        <v/>
      </c>
      <c r="D348" s="30" t="str">
        <f>IFERROR(VLOOKUP(A348,'BASE DATOS CONDUCTORES'!$AA$4:$AB$1001,2,FALSE),"")</f>
        <v/>
      </c>
      <c r="E348" s="36" t="str">
        <f>IF(ISNA(VLOOKUP(D348,SALDOS!B:C,2,FALSE)),"",VLOOKUP(D348,SALDOS!B:C,2,FALSE))</f>
        <v/>
      </c>
      <c r="F348" s="36" t="str">
        <f>IF($D348="","",(IF($C348="","",IF(ISNA(SUMIF('1'!$V:$V,$C348,'1'!$AB:$AB)),0,SUMIF('1'!$V:$V,$C348,'1'!$AB:$AB)))-IF($D348="","",IF(ISNA(SUMIF('1'!$B:$B,$D348,'1'!$L:$L)),0,SUMIF('1'!$B:$B,$D348,'1'!$L:$L)))))</f>
        <v/>
      </c>
      <c r="G348" s="36" t="str">
        <f>IF($D348="","",(IF($C348="","",IF(ISNA(SUMIF('2'!$V:$V,$C348,'2'!$AB:$AB)),0,SUMIF('2'!$V:$V,$C348,'2'!$AB:$AB)))-IF($D348="","",IF(ISNA(SUMIF('2'!$B:$B,$D348,'2'!$L:$L)),0,SUMIF('2'!$B:$B,$D348,'2'!$L:$L)))))</f>
        <v/>
      </c>
      <c r="H348" s="36" t="str">
        <f>IF($D348="","",(IF($C348="","",IF(ISNA(SUMIF('3'!$V:$V,$C348,'3'!$AB:$AB)),0,SUMIF('3'!$V:$V,$C348,'3'!$AB:$AB)))-IF($D348="","",IF(ISNA(SUMIF('3'!$B:$B,$D348,'3'!$L:$L)),0,SUMIF('3'!$B:$B,$D348,'3'!$L:$L)))))</f>
        <v/>
      </c>
      <c r="I348" s="36" t="str">
        <f>IF($D348="","",(IF($C348="","",IF(ISNA(SUMIF('4'!$V:$V,$C348,'4'!$AB:$AB)),0,SUMIF('4'!$V:$V,$C348,'4'!$AB:$AB)))-IF($D348="","",IF(ISNA(SUMIF('4'!$B:$B,$D348,'4'!$L:$L)),0,SUMIF('4'!$B:$B,$D348,'4'!$L:$L)))))</f>
        <v/>
      </c>
      <c r="J348" s="36" t="str">
        <f>IF($D348="","",(IF($C348="","",IF(ISNA(SUMIF('5'!$V:$V,$C348,'5'!$AB:$AB)),0,SUMIF('5'!$V:$V,$C348,'5'!$AB:$AB)))-IF($D348="","",IF(ISNA(SUMIF('5'!$B:$B,$D348,'5'!$L:$L)),0,SUMIF('5'!$B:$B,$D348,'5'!$L:$L)))))</f>
        <v/>
      </c>
      <c r="K348" s="36" t="str">
        <f>IF($D348="","",(IF($C348="","",IF(ISNA(SUMIF('6'!$V:$V,$C348,'6'!$AB:$AB)),0,SUMIF('6'!$V:$V,$C348,'6'!$AB:$AB)))-IF($D348="","",IF(ISNA(SUMIF('6'!$B:$B,$D348,'6'!$L:$L)),0,SUMIF('6'!$B:$B,$D348,'6'!$L:$L)))))</f>
        <v/>
      </c>
      <c r="L348" s="36" t="str">
        <f>IF($D348="","",(IF($C348="","",IF(ISNA(SUMIF('7'!$V:$V,$C348,'7'!$AB:$AB)),0,SUMIF('7'!$V:$V,$C348,'7'!$AB:$AB)))-IF($D348="","",IF(ISNA(SUMIF('7'!$B:$B,$D348,'7'!$L:$L)),0,SUMIF('7'!$B:$B,$D348,'7'!$L:$L)))))</f>
        <v/>
      </c>
      <c r="M348" s="36" t="str">
        <f>IF($D348="","",(IF($C348="","",IF(ISNA(SUMIF('8'!$V:$V,$C348,'8'!$AB:$AB)),0,SUMIF('8'!$V:$V,$C348,'8'!$AB:$AB)))-IF($D348="","",IF(ISNA(SUMIF('8'!$B:$B,$D348,'8'!$L:$L)),0,SUMIF('8'!$B:$B,$D348,'8'!$L:$L)))))</f>
        <v/>
      </c>
      <c r="N348" s="36" t="str">
        <f>IF($D348="","",(IF($C348="","",IF(ISNA(SUMIF('9'!$V:$V,$C348,'9'!$AB:$AB)),0,SUMIF('9'!$V:$V,$C348,'9'!$AB:$AB)))-IF($D348="","",IF(ISNA(SUMIF('9'!$B:$B,$D348,'9'!$L:$L)),0,SUMIF('9'!$B:$B,$D348,'9'!$L:$L)))))</f>
        <v/>
      </c>
      <c r="O348" s="36" t="str">
        <f>IF($D348="","",(IF($C348="","",IF(ISNA(SUMIF('10'!$V:$V,$C348,'10'!$AB:$AB)),0,SUMIF('10'!$V:$V,$C348,'10'!$AB:$AB)))-IF($D348="","",IF(ISNA(SUMIF('10'!$B:$B,$D348,'10'!$L:$L)),0,SUMIF('10'!$B:$B,$D348,'10'!$L:$L)))))</f>
        <v/>
      </c>
      <c r="P348" s="36" t="str">
        <f>IF($D348="","",(IF($C348="","",IF(ISNA(SUMIF('11'!$V:$V,$C348,'11'!$AB:$AB)),0,SUMIF('11'!$V:$V,$C348,'11'!$AB:$AB)))-IF($D348="","",IF(ISNA(SUMIF('11'!$B:$B,$D348,'11'!$L:$L)),0,SUMIF('11'!$B:$B,$D348,'11'!$L:$L)))))</f>
        <v/>
      </c>
      <c r="Q348" s="36" t="str">
        <f>IF($D348="","",(IF($C348="","",IF(ISNA(SUMIF('12'!$V:$V,$C348,'12'!$AB:$AB)),0,SUMIF('12'!$V:$V,$C348,'12'!$AB:$AB)))-IF($D348="","",IF(ISNA(SUMIF('12'!$B:$B,$D348,'12'!$L:$L)),0,SUMIF('12'!$B:$B,$D348,'12'!$L:$L)))))</f>
        <v/>
      </c>
      <c r="R348" s="36" t="str">
        <f>IF($D348="","",(IF($C348="","",IF(ISNA(SUMIF('13'!$V:$V,$C348,'13'!$AB:$AB)),0,SUMIF('13'!$V:$V,$C348,'13'!$AB:$AB)))-IF($D348="","",IF(ISNA(SUMIF('13'!$B:$B,$D348,'13'!$L:$L)),0,SUMIF('13'!$B:$B,$D348,'13'!$L:$L)))))</f>
        <v/>
      </c>
      <c r="S348" s="36" t="str">
        <f>IF($D348="","",(IF($C348="","",IF(ISNA(SUMIF('14'!$V:$V,$C348,'14'!$AB:$AB)),0,SUMIF('14'!$V:$V,$C348,'14'!$AB:$AB)))-IF($D348="","",IF(ISNA(SUMIF('14'!$B:$B,$D348,'14'!$L:$L)),0,SUMIF('14'!$B:$B,$D348,'14'!$L:$L)))))</f>
        <v/>
      </c>
      <c r="T348" s="36" t="str">
        <f>IF($D348="","",(IF($C348="","",IF(ISNA(SUMIF('15'!$V:$V,$C348,'15'!$AB:$AB)),0,SUMIF('15'!$V:$V,$C348,'15'!$AB:$AB)))-IF($D348="","",IF(ISNA(SUMIF('15'!$B:$B,$D348,'15'!$L:$L)),0,SUMIF('15'!$B:$B,$D348,'15'!$L:$L)))))</f>
        <v/>
      </c>
      <c r="U348" s="36" t="str">
        <f>IF($D348="","",(IF($C348="","",IF(ISNA(SUMIF('16'!$V:$V,$C348,'16'!$AB:$AB)),0,SUMIF('16'!$V:$V,$C348,'16'!$AB:$AB)))-IF($D348="","",IF(ISNA(SUMIF('16'!$B:$B,$D348,'16'!$L:$L)),0,SUMIF('16'!$B:$B,$D348,'16'!$L:$L)))))</f>
        <v/>
      </c>
      <c r="V348" s="36" t="str">
        <f>IF($D348="","",(IF($C348="","",IF(ISNA(SUMIF('17'!$V:$V,$C348,'17'!$AB:$AB)),0,SUMIF('17'!$V:$V,$C348,'17'!$AB:$AB)))-IF($D348="","",IF(ISNA(SUMIF('17'!$B:$B,$D348,'17'!$L:$L)),0,SUMIF('17'!$B:$B,$D348,'17'!$L:$L)))))</f>
        <v/>
      </c>
      <c r="W348" s="36" t="str">
        <f>IF($D348="","",(IF($C348="","",IF(ISNA(SUMIF('18'!$V:$V,$C348,'18'!$AB:$AB)),0,SUMIF('18'!$V:$V,$C348,'18'!$AB:$AB)))-IF($D348="","",IF(ISNA(SUMIF('18'!$B:$B,$D348,'18'!$L:$L)),0,SUMIF('18'!$B:$B,$D348,'18'!$L:$L)))))</f>
        <v/>
      </c>
      <c r="X348" s="36" t="str">
        <f>IF($D348="","",(IF($C348="","",IF(ISNA(SUMIF('19'!$V:$V,$C348,'19'!$AB:$AB)),0,SUMIF('19'!$V:$V,$C348,'19'!$AB:$AB)))-IF($D348="","",IF(ISNA(SUMIF('19'!$B:$B,$D348,'19'!$L:$L)),0,SUMIF('19'!$B:$B,$D348,'19'!$L:$L)))))</f>
        <v/>
      </c>
      <c r="Y348" s="36" t="str">
        <f>IF($D348="","",(IF($C348="","",IF(ISNA(SUMIF('20'!$V:$V,$C348,'20'!$AB:$AB)),0,SUMIF('20'!$V:$V,$C348,'20'!$AB:$AB)))-IF($D348="","",IF(ISNA(SUMIF('20'!$B:$B,$D348,'20'!$L:$L)),0,SUMIF('20'!$B:$B,$D348,'20'!$L:$L)))))</f>
        <v/>
      </c>
      <c r="Z348" s="36" t="str">
        <f>IF($D348="","",(IF($C348="","",IF(ISNA(SUMIF('21'!$V:$V,$C348,'21'!$AB:$AB)),0,SUMIF('21'!$V:$V,$C348,'21'!$AB:$AB)))-IF($D348="","",IF(ISNA(SUMIF('21'!$B:$B,$D348,'21'!$L:$L)),0,SUMIF('21'!$B:$B,$D348,'21'!$L:$L)))))</f>
        <v/>
      </c>
      <c r="AA348" s="36" t="str">
        <f>IF($D348="","",(IF($C348="","",IF(ISNA(SUMIF('22'!$V:$V,$C348,'22'!$AB:$AB)),0,SUMIF('22'!$V:$V,$C348,'22'!$AB:$AB)))-IF($D348="","",IF(ISNA(SUMIF('22'!$B:$B,$D348,'22'!$L:$L)),0,SUMIF('22'!$B:$B,$D348,'22'!$L:$L)))))</f>
        <v/>
      </c>
      <c r="AB348" s="36" t="str">
        <f>IF($D348="","",(IF($C348="","",IF(ISNA(SUMIF('23'!$V:$V,$C348,'23'!$AB:$AB)),0,SUMIF('23'!$V:$V,$C348,'23'!$AB:$AB)))-IF($D348="","",IF(ISNA(SUMIF('23'!$B:$B,$D348,'23'!$L:$L)),0,SUMIF('23'!$B:$B,$D348,'23'!$L:$L)))))</f>
        <v/>
      </c>
      <c r="AC348" s="36" t="str">
        <f>IF($D348="","",(IF($C348="","",IF(ISNA(SUMIF('24'!$V:$V,$C348,'24'!$AB:$AB)),0,SUMIF('24'!$V:$V,$C348,'24'!$AB:$AB)))-IF($D348="","",IF(ISNA(SUMIF('24'!$B:$B,$D348,'24'!$L:$L)),0,SUMIF('24'!$B:$B,$D348,'24'!$L:$L)))))</f>
        <v/>
      </c>
      <c r="AD348" s="36" t="str">
        <f>IF($D348="","",(IF($C348="","",IF(ISNA(SUMIF('25'!$V:$V,$C348,'25'!$AB:$AB)),0,SUMIF('25'!$V:$V,$C348,'25'!$AB:$AB)))-IF($D348="","",IF(ISNA(SUMIF('25'!$B:$B,$D348,'25'!$L:$L)),0,SUMIF('25'!$B:$B,$D348,'25'!$L:$L)))))</f>
        <v/>
      </c>
      <c r="AE348" s="36" t="str">
        <f>IF($D348="","",(IF($C348="","",IF(ISNA(SUMIF('26'!$V:$V,$C348,'26'!$AB:$AB)),0,SUMIF('26'!$V:$V,$C348,'26'!$AB:$AB)))-IF($D348="","",IF(ISNA(SUMIF('26'!$B:$B,$D348,'26'!$L:$L)),0,SUMIF('26'!$B:$B,$D348,'26'!$L:$L)))))</f>
        <v/>
      </c>
      <c r="AF348" s="36" t="str">
        <f>IF($D348="","",(IF($C348="","",IF(ISNA(SUMIF('27'!$V:$V,$C348,'27'!$AB:$AB)),0,SUMIF('27'!$V:$V,$C348,'27'!$AB:$AB)))-IF($D348="","",IF(ISNA(SUMIF('27'!$B:$B,$D348,'27'!$L:$L)),0,SUMIF('27'!$B:$B,$D348,'27'!$L:$L)))))</f>
        <v/>
      </c>
      <c r="AG348" s="36" t="str">
        <f>IF($D348="","",(IF($C348="","",IF(ISNA(SUMIF('28'!$V:$V,$C348,'28'!$AB:$AB)),0,SUMIF('28'!$V:$V,$C348,'28'!$AB:$AB)))-IF($D348="","",IF(ISNA(SUMIF('28'!$B:$B,$D348,'28'!$L:$L)),0,SUMIF('28'!$B:$B,$D348,'28'!$L:$L)))))</f>
        <v/>
      </c>
      <c r="AH348" s="36" t="str">
        <f>IF($D348="","",(IF($C348="","",IF(ISNA(SUMIF('29'!$V:$V,$C348,'29'!$AB:$AB)),0,SUMIF('29'!$V:$V,$C348,'29'!$AB:$AB)))-IF($D348="","",IF(ISNA(SUMIF('29'!$B:$B,$D348,'29'!$L:$L)),0,SUMIF('29'!$B:$B,$D348,'29'!$L:$L)))))</f>
        <v/>
      </c>
      <c r="AI348" s="36" t="str">
        <f>IF($D348="","",(IF($C348="","",IF(ISNA(SUMIF('30'!$V:$V,$C348,'30'!$AB:$AB)),0,SUMIF('30'!$V:$V,$C348,'30'!$AB:$AB)))-IF($D348="","",IF(ISNA(SUMIF('30'!$B:$B,$D348,'30'!$L:$L)),0,SUMIF('30'!$B:$B,$D348,'30'!$L:$L)))))</f>
        <v/>
      </c>
      <c r="AJ348" s="36" t="str">
        <f>IF($D348="","",(IF($C348="","",IF(ISNA(SUMIF('31'!$V:$V,$C348,'31'!$AB:$AB)),0,SUMIF('31'!$V:$V,$C348,'31'!$AB:$AB)))-IF($D348="","",IF(ISNA(SUMIF('31'!$B:$B,$D348,'31'!$L:$L)),0,SUMIF('31'!$B:$B,$D348,'31'!$L:$L)))))</f>
        <v/>
      </c>
      <c r="AK348" s="37" t="str">
        <f t="shared" si="20"/>
        <v/>
      </c>
      <c r="AL348" s="33" t="str">
        <f t="shared" si="21"/>
        <v/>
      </c>
    </row>
    <row r="349" spans="1:38" ht="17.399999999999999" hidden="1">
      <c r="A349" s="20">
        <v>25</v>
      </c>
      <c r="C349" s="41" t="str">
        <f>IF(D349="","",VLOOKUP('CUADRO GENERADO'!D349,'BASE DATOS CONDUCTORES'!B:C,2,FALSE))</f>
        <v/>
      </c>
      <c r="D349" s="30" t="str">
        <f>IFERROR(VLOOKUP(A349,'BASE DATOS CONDUCTORES'!$AA$4:$AB$1001,2,FALSE),"")</f>
        <v/>
      </c>
      <c r="E349" s="36" t="str">
        <f>IF(ISNA(VLOOKUP(D349,SALDOS!B:C,2,FALSE)),"",VLOOKUP(D349,SALDOS!B:C,2,FALSE))</f>
        <v/>
      </c>
      <c r="F349" s="36" t="str">
        <f>IF($D349="","",(IF($C349="","",IF(ISNA(SUMIF('1'!$V:$V,$C349,'1'!$AB:$AB)),0,SUMIF('1'!$V:$V,$C349,'1'!$AB:$AB)))-IF($D349="","",IF(ISNA(SUMIF('1'!$B:$B,$D349,'1'!$L:$L)),0,SUMIF('1'!$B:$B,$D349,'1'!$L:$L)))))</f>
        <v/>
      </c>
      <c r="G349" s="36" t="str">
        <f>IF($D349="","",(IF($C349="","",IF(ISNA(SUMIF('2'!$V:$V,$C349,'2'!$AB:$AB)),0,SUMIF('2'!$V:$V,$C349,'2'!$AB:$AB)))-IF($D349="","",IF(ISNA(SUMIF('2'!$B:$B,$D349,'2'!$L:$L)),0,SUMIF('2'!$B:$B,$D349,'2'!$L:$L)))))</f>
        <v/>
      </c>
      <c r="H349" s="36" t="str">
        <f>IF($D349="","",(IF($C349="","",IF(ISNA(SUMIF('3'!$V:$V,$C349,'3'!$AB:$AB)),0,SUMIF('3'!$V:$V,$C349,'3'!$AB:$AB)))-IF($D349="","",IF(ISNA(SUMIF('3'!$B:$B,$D349,'3'!$L:$L)),0,SUMIF('3'!$B:$B,$D349,'3'!$L:$L)))))</f>
        <v/>
      </c>
      <c r="I349" s="36" t="str">
        <f>IF($D349="","",(IF($C349="","",IF(ISNA(SUMIF('4'!$V:$V,$C349,'4'!$AB:$AB)),0,SUMIF('4'!$V:$V,$C349,'4'!$AB:$AB)))-IF($D349="","",IF(ISNA(SUMIF('4'!$B:$B,$D349,'4'!$L:$L)),0,SUMIF('4'!$B:$B,$D349,'4'!$L:$L)))))</f>
        <v/>
      </c>
      <c r="J349" s="36" t="str">
        <f>IF($D349="","",(IF($C349="","",IF(ISNA(SUMIF('5'!$V:$V,$C349,'5'!$AB:$AB)),0,SUMIF('5'!$V:$V,$C349,'5'!$AB:$AB)))-IF($D349="","",IF(ISNA(SUMIF('5'!$B:$B,$D349,'5'!$L:$L)),0,SUMIF('5'!$B:$B,$D349,'5'!$L:$L)))))</f>
        <v/>
      </c>
      <c r="K349" s="36" t="str">
        <f>IF($D349="","",(IF($C349="","",IF(ISNA(SUMIF('6'!$V:$V,$C349,'6'!$AB:$AB)),0,SUMIF('6'!$V:$V,$C349,'6'!$AB:$AB)))-IF($D349="","",IF(ISNA(SUMIF('6'!$B:$B,$D349,'6'!$L:$L)),0,SUMIF('6'!$B:$B,$D349,'6'!$L:$L)))))</f>
        <v/>
      </c>
      <c r="L349" s="36" t="str">
        <f>IF($D349="","",(IF($C349="","",IF(ISNA(SUMIF('7'!$V:$V,$C349,'7'!$AB:$AB)),0,SUMIF('7'!$V:$V,$C349,'7'!$AB:$AB)))-IF($D349="","",IF(ISNA(SUMIF('7'!$B:$B,$D349,'7'!$L:$L)),0,SUMIF('7'!$B:$B,$D349,'7'!$L:$L)))))</f>
        <v/>
      </c>
      <c r="M349" s="36" t="str">
        <f>IF($D349="","",(IF($C349="","",IF(ISNA(SUMIF('8'!$V:$V,$C349,'8'!$AB:$AB)),0,SUMIF('8'!$V:$V,$C349,'8'!$AB:$AB)))-IF($D349="","",IF(ISNA(SUMIF('8'!$B:$B,$D349,'8'!$L:$L)),0,SUMIF('8'!$B:$B,$D349,'8'!$L:$L)))))</f>
        <v/>
      </c>
      <c r="N349" s="36" t="str">
        <f>IF($D349="","",(IF($C349="","",IF(ISNA(SUMIF('9'!$V:$V,$C349,'9'!$AB:$AB)),0,SUMIF('9'!$V:$V,$C349,'9'!$AB:$AB)))-IF($D349="","",IF(ISNA(SUMIF('9'!$B:$B,$D349,'9'!$L:$L)),0,SUMIF('9'!$B:$B,$D349,'9'!$L:$L)))))</f>
        <v/>
      </c>
      <c r="O349" s="36" t="str">
        <f>IF($D349="","",(IF($C349="","",IF(ISNA(SUMIF('10'!$V:$V,$C349,'10'!$AB:$AB)),0,SUMIF('10'!$V:$V,$C349,'10'!$AB:$AB)))-IF($D349="","",IF(ISNA(SUMIF('10'!$B:$B,$D349,'10'!$L:$L)),0,SUMIF('10'!$B:$B,$D349,'10'!$L:$L)))))</f>
        <v/>
      </c>
      <c r="P349" s="36" t="str">
        <f>IF($D349="","",(IF($C349="","",IF(ISNA(SUMIF('11'!$V:$V,$C349,'11'!$AB:$AB)),0,SUMIF('11'!$V:$V,$C349,'11'!$AB:$AB)))-IF($D349="","",IF(ISNA(SUMIF('11'!$B:$B,$D349,'11'!$L:$L)),0,SUMIF('11'!$B:$B,$D349,'11'!$L:$L)))))</f>
        <v/>
      </c>
      <c r="Q349" s="36" t="str">
        <f>IF($D349="","",(IF($C349="","",IF(ISNA(SUMIF('12'!$V:$V,$C349,'12'!$AB:$AB)),0,SUMIF('12'!$V:$V,$C349,'12'!$AB:$AB)))-IF($D349="","",IF(ISNA(SUMIF('12'!$B:$B,$D349,'12'!$L:$L)),0,SUMIF('12'!$B:$B,$D349,'12'!$L:$L)))))</f>
        <v/>
      </c>
      <c r="R349" s="36" t="str">
        <f>IF($D349="","",(IF($C349="","",IF(ISNA(SUMIF('13'!$V:$V,$C349,'13'!$AB:$AB)),0,SUMIF('13'!$V:$V,$C349,'13'!$AB:$AB)))-IF($D349="","",IF(ISNA(SUMIF('13'!$B:$B,$D349,'13'!$L:$L)),0,SUMIF('13'!$B:$B,$D349,'13'!$L:$L)))))</f>
        <v/>
      </c>
      <c r="S349" s="36" t="str">
        <f>IF($D349="","",(IF($C349="","",IF(ISNA(SUMIF('14'!$V:$V,$C349,'14'!$AB:$AB)),0,SUMIF('14'!$V:$V,$C349,'14'!$AB:$AB)))-IF($D349="","",IF(ISNA(SUMIF('14'!$B:$B,$D349,'14'!$L:$L)),0,SUMIF('14'!$B:$B,$D349,'14'!$L:$L)))))</f>
        <v/>
      </c>
      <c r="T349" s="36" t="str">
        <f>IF($D349="","",(IF($C349="","",IF(ISNA(SUMIF('15'!$V:$V,$C349,'15'!$AB:$AB)),0,SUMIF('15'!$V:$V,$C349,'15'!$AB:$AB)))-IF($D349="","",IF(ISNA(SUMIF('15'!$B:$B,$D349,'15'!$L:$L)),0,SUMIF('15'!$B:$B,$D349,'15'!$L:$L)))))</f>
        <v/>
      </c>
      <c r="U349" s="36" t="str">
        <f>IF($D349="","",(IF($C349="","",IF(ISNA(SUMIF('16'!$V:$V,$C349,'16'!$AB:$AB)),0,SUMIF('16'!$V:$V,$C349,'16'!$AB:$AB)))-IF($D349="","",IF(ISNA(SUMIF('16'!$B:$B,$D349,'16'!$L:$L)),0,SUMIF('16'!$B:$B,$D349,'16'!$L:$L)))))</f>
        <v/>
      </c>
      <c r="V349" s="36" t="str">
        <f>IF($D349="","",(IF($C349="","",IF(ISNA(SUMIF('17'!$V:$V,$C349,'17'!$AB:$AB)),0,SUMIF('17'!$V:$V,$C349,'17'!$AB:$AB)))-IF($D349="","",IF(ISNA(SUMIF('17'!$B:$B,$D349,'17'!$L:$L)),0,SUMIF('17'!$B:$B,$D349,'17'!$L:$L)))))</f>
        <v/>
      </c>
      <c r="W349" s="36" t="str">
        <f>IF($D349="","",(IF($C349="","",IF(ISNA(SUMIF('18'!$V:$V,$C349,'18'!$AB:$AB)),0,SUMIF('18'!$V:$V,$C349,'18'!$AB:$AB)))-IF($D349="","",IF(ISNA(SUMIF('18'!$B:$B,$D349,'18'!$L:$L)),0,SUMIF('18'!$B:$B,$D349,'18'!$L:$L)))))</f>
        <v/>
      </c>
      <c r="X349" s="36" t="str">
        <f>IF($D349="","",(IF($C349="","",IF(ISNA(SUMIF('19'!$V:$V,$C349,'19'!$AB:$AB)),0,SUMIF('19'!$V:$V,$C349,'19'!$AB:$AB)))-IF($D349="","",IF(ISNA(SUMIF('19'!$B:$B,$D349,'19'!$L:$L)),0,SUMIF('19'!$B:$B,$D349,'19'!$L:$L)))))</f>
        <v/>
      </c>
      <c r="Y349" s="36" t="str">
        <f>IF($D349="","",(IF($C349="","",IF(ISNA(SUMIF('20'!$V:$V,$C349,'20'!$AB:$AB)),0,SUMIF('20'!$V:$V,$C349,'20'!$AB:$AB)))-IF($D349="","",IF(ISNA(SUMIF('20'!$B:$B,$D349,'20'!$L:$L)),0,SUMIF('20'!$B:$B,$D349,'20'!$L:$L)))))</f>
        <v/>
      </c>
      <c r="Z349" s="36" t="str">
        <f>IF($D349="","",(IF($C349="","",IF(ISNA(SUMIF('21'!$V:$V,$C349,'21'!$AB:$AB)),0,SUMIF('21'!$V:$V,$C349,'21'!$AB:$AB)))-IF($D349="","",IF(ISNA(SUMIF('21'!$B:$B,$D349,'21'!$L:$L)),0,SUMIF('21'!$B:$B,$D349,'21'!$L:$L)))))</f>
        <v/>
      </c>
      <c r="AA349" s="36" t="str">
        <f>IF($D349="","",(IF($C349="","",IF(ISNA(SUMIF('22'!$V:$V,$C349,'22'!$AB:$AB)),0,SUMIF('22'!$V:$V,$C349,'22'!$AB:$AB)))-IF($D349="","",IF(ISNA(SUMIF('22'!$B:$B,$D349,'22'!$L:$L)),0,SUMIF('22'!$B:$B,$D349,'22'!$L:$L)))))</f>
        <v/>
      </c>
      <c r="AB349" s="36" t="str">
        <f>IF($D349="","",(IF($C349="","",IF(ISNA(SUMIF('23'!$V:$V,$C349,'23'!$AB:$AB)),0,SUMIF('23'!$V:$V,$C349,'23'!$AB:$AB)))-IF($D349="","",IF(ISNA(SUMIF('23'!$B:$B,$D349,'23'!$L:$L)),0,SUMIF('23'!$B:$B,$D349,'23'!$L:$L)))))</f>
        <v/>
      </c>
      <c r="AC349" s="36" t="str">
        <f>IF($D349="","",(IF($C349="","",IF(ISNA(SUMIF('24'!$V:$V,$C349,'24'!$AB:$AB)),0,SUMIF('24'!$V:$V,$C349,'24'!$AB:$AB)))-IF($D349="","",IF(ISNA(SUMIF('24'!$B:$B,$D349,'24'!$L:$L)),0,SUMIF('24'!$B:$B,$D349,'24'!$L:$L)))))</f>
        <v/>
      </c>
      <c r="AD349" s="36" t="str">
        <f>IF($D349="","",(IF($C349="","",IF(ISNA(SUMIF('25'!$V:$V,$C349,'25'!$AB:$AB)),0,SUMIF('25'!$V:$V,$C349,'25'!$AB:$AB)))-IF($D349="","",IF(ISNA(SUMIF('25'!$B:$B,$D349,'25'!$L:$L)),0,SUMIF('25'!$B:$B,$D349,'25'!$L:$L)))))</f>
        <v/>
      </c>
      <c r="AE349" s="36" t="str">
        <f>IF($D349="","",(IF($C349="","",IF(ISNA(SUMIF('26'!$V:$V,$C349,'26'!$AB:$AB)),0,SUMIF('26'!$V:$V,$C349,'26'!$AB:$AB)))-IF($D349="","",IF(ISNA(SUMIF('26'!$B:$B,$D349,'26'!$L:$L)),0,SUMIF('26'!$B:$B,$D349,'26'!$L:$L)))))</f>
        <v/>
      </c>
      <c r="AF349" s="36" t="str">
        <f>IF($D349="","",(IF($C349="","",IF(ISNA(SUMIF('27'!$V:$V,$C349,'27'!$AB:$AB)),0,SUMIF('27'!$V:$V,$C349,'27'!$AB:$AB)))-IF($D349="","",IF(ISNA(SUMIF('27'!$B:$B,$D349,'27'!$L:$L)),0,SUMIF('27'!$B:$B,$D349,'27'!$L:$L)))))</f>
        <v/>
      </c>
      <c r="AG349" s="36" t="str">
        <f>IF($D349="","",(IF($C349="","",IF(ISNA(SUMIF('28'!$V:$V,$C349,'28'!$AB:$AB)),0,SUMIF('28'!$V:$V,$C349,'28'!$AB:$AB)))-IF($D349="","",IF(ISNA(SUMIF('28'!$B:$B,$D349,'28'!$L:$L)),0,SUMIF('28'!$B:$B,$D349,'28'!$L:$L)))))</f>
        <v/>
      </c>
      <c r="AH349" s="36" t="str">
        <f>IF($D349="","",(IF($C349="","",IF(ISNA(SUMIF('29'!$V:$V,$C349,'29'!$AB:$AB)),0,SUMIF('29'!$V:$V,$C349,'29'!$AB:$AB)))-IF($D349="","",IF(ISNA(SUMIF('29'!$B:$B,$D349,'29'!$L:$L)),0,SUMIF('29'!$B:$B,$D349,'29'!$L:$L)))))</f>
        <v/>
      </c>
      <c r="AI349" s="36" t="str">
        <f>IF($D349="","",(IF($C349="","",IF(ISNA(SUMIF('30'!$V:$V,$C349,'30'!$AB:$AB)),0,SUMIF('30'!$V:$V,$C349,'30'!$AB:$AB)))-IF($D349="","",IF(ISNA(SUMIF('30'!$B:$B,$D349,'30'!$L:$L)),0,SUMIF('30'!$B:$B,$D349,'30'!$L:$L)))))</f>
        <v/>
      </c>
      <c r="AJ349" s="36" t="str">
        <f>IF($D349="","",(IF($C349="","",IF(ISNA(SUMIF('31'!$V:$V,$C349,'31'!$AB:$AB)),0,SUMIF('31'!$V:$V,$C349,'31'!$AB:$AB)))-IF($D349="","",IF(ISNA(SUMIF('31'!$B:$B,$D349,'31'!$L:$L)),0,SUMIF('31'!$B:$B,$D349,'31'!$L:$L)))))</f>
        <v/>
      </c>
      <c r="AK349" s="37" t="str">
        <f t="shared" si="20"/>
        <v/>
      </c>
      <c r="AL349" s="33" t="str">
        <f t="shared" si="21"/>
        <v/>
      </c>
    </row>
    <row r="350" spans="1:38" ht="17.399999999999999" hidden="1">
      <c r="A350" s="20">
        <v>26</v>
      </c>
      <c r="C350" s="41" t="str">
        <f>IF(D350="","",VLOOKUP('CUADRO GENERADO'!D350,'BASE DATOS CONDUCTORES'!B:C,2,FALSE))</f>
        <v/>
      </c>
      <c r="D350" s="30" t="str">
        <f>IFERROR(VLOOKUP(A350,'BASE DATOS CONDUCTORES'!$AA$4:$AB$1001,2,FALSE),"")</f>
        <v/>
      </c>
      <c r="E350" s="36" t="str">
        <f>IF(ISNA(VLOOKUP(D350,SALDOS!B:C,2,FALSE)),"",VLOOKUP(D350,SALDOS!B:C,2,FALSE))</f>
        <v/>
      </c>
      <c r="F350" s="36" t="str">
        <f>IF($D350="","",(IF($C350="","",IF(ISNA(SUMIF('1'!$V:$V,$C350,'1'!$AB:$AB)),0,SUMIF('1'!$V:$V,$C350,'1'!$AB:$AB)))-IF($D350="","",IF(ISNA(SUMIF('1'!$B:$B,$D350,'1'!$L:$L)),0,SUMIF('1'!$B:$B,$D350,'1'!$L:$L)))))</f>
        <v/>
      </c>
      <c r="G350" s="36" t="str">
        <f>IF($D350="","",(IF($C350="","",IF(ISNA(SUMIF('2'!$V:$V,$C350,'2'!$AB:$AB)),0,SUMIF('2'!$V:$V,$C350,'2'!$AB:$AB)))-IF($D350="","",IF(ISNA(SUMIF('2'!$B:$B,$D350,'2'!$L:$L)),0,SUMIF('2'!$B:$B,$D350,'2'!$L:$L)))))</f>
        <v/>
      </c>
      <c r="H350" s="36" t="str">
        <f>IF($D350="","",(IF($C350="","",IF(ISNA(SUMIF('3'!$V:$V,$C350,'3'!$AB:$AB)),0,SUMIF('3'!$V:$V,$C350,'3'!$AB:$AB)))-IF($D350="","",IF(ISNA(SUMIF('3'!$B:$B,$D350,'3'!$L:$L)),0,SUMIF('3'!$B:$B,$D350,'3'!$L:$L)))))</f>
        <v/>
      </c>
      <c r="I350" s="36" t="str">
        <f>IF($D350="","",(IF($C350="","",IF(ISNA(SUMIF('4'!$V:$V,$C350,'4'!$AB:$AB)),0,SUMIF('4'!$V:$V,$C350,'4'!$AB:$AB)))-IF($D350="","",IF(ISNA(SUMIF('4'!$B:$B,$D350,'4'!$L:$L)),0,SUMIF('4'!$B:$B,$D350,'4'!$L:$L)))))</f>
        <v/>
      </c>
      <c r="J350" s="36" t="str">
        <f>IF($D350="","",(IF($C350="","",IF(ISNA(SUMIF('5'!$V:$V,$C350,'5'!$AB:$AB)),0,SUMIF('5'!$V:$V,$C350,'5'!$AB:$AB)))-IF($D350="","",IF(ISNA(SUMIF('5'!$B:$B,$D350,'5'!$L:$L)),0,SUMIF('5'!$B:$B,$D350,'5'!$L:$L)))))</f>
        <v/>
      </c>
      <c r="K350" s="36" t="str">
        <f>IF($D350="","",(IF($C350="","",IF(ISNA(SUMIF('6'!$V:$V,$C350,'6'!$AB:$AB)),0,SUMIF('6'!$V:$V,$C350,'6'!$AB:$AB)))-IF($D350="","",IF(ISNA(SUMIF('6'!$B:$B,$D350,'6'!$L:$L)),0,SUMIF('6'!$B:$B,$D350,'6'!$L:$L)))))</f>
        <v/>
      </c>
      <c r="L350" s="36" t="str">
        <f>IF($D350="","",(IF($C350="","",IF(ISNA(SUMIF('7'!$V:$V,$C350,'7'!$AB:$AB)),0,SUMIF('7'!$V:$V,$C350,'7'!$AB:$AB)))-IF($D350="","",IF(ISNA(SUMIF('7'!$B:$B,$D350,'7'!$L:$L)),0,SUMIF('7'!$B:$B,$D350,'7'!$L:$L)))))</f>
        <v/>
      </c>
      <c r="M350" s="36" t="str">
        <f>IF($D350="","",(IF($C350="","",IF(ISNA(SUMIF('8'!$V:$V,$C350,'8'!$AB:$AB)),0,SUMIF('8'!$V:$V,$C350,'8'!$AB:$AB)))-IF($D350="","",IF(ISNA(SUMIF('8'!$B:$B,$D350,'8'!$L:$L)),0,SUMIF('8'!$B:$B,$D350,'8'!$L:$L)))))</f>
        <v/>
      </c>
      <c r="N350" s="36" t="str">
        <f>IF($D350="","",(IF($C350="","",IF(ISNA(SUMIF('9'!$V:$V,$C350,'9'!$AB:$AB)),0,SUMIF('9'!$V:$V,$C350,'9'!$AB:$AB)))-IF($D350="","",IF(ISNA(SUMIF('9'!$B:$B,$D350,'9'!$L:$L)),0,SUMIF('9'!$B:$B,$D350,'9'!$L:$L)))))</f>
        <v/>
      </c>
      <c r="O350" s="36" t="str">
        <f>IF($D350="","",(IF($C350="","",IF(ISNA(SUMIF('10'!$V:$V,$C350,'10'!$AB:$AB)),0,SUMIF('10'!$V:$V,$C350,'10'!$AB:$AB)))-IF($D350="","",IF(ISNA(SUMIF('10'!$B:$B,$D350,'10'!$L:$L)),0,SUMIF('10'!$B:$B,$D350,'10'!$L:$L)))))</f>
        <v/>
      </c>
      <c r="P350" s="36" t="str">
        <f>IF($D350="","",(IF($C350="","",IF(ISNA(SUMIF('11'!$V:$V,$C350,'11'!$AB:$AB)),0,SUMIF('11'!$V:$V,$C350,'11'!$AB:$AB)))-IF($D350="","",IF(ISNA(SUMIF('11'!$B:$B,$D350,'11'!$L:$L)),0,SUMIF('11'!$B:$B,$D350,'11'!$L:$L)))))</f>
        <v/>
      </c>
      <c r="Q350" s="36" t="str">
        <f>IF($D350="","",(IF($C350="","",IF(ISNA(SUMIF('12'!$V:$V,$C350,'12'!$AB:$AB)),0,SUMIF('12'!$V:$V,$C350,'12'!$AB:$AB)))-IF($D350="","",IF(ISNA(SUMIF('12'!$B:$B,$D350,'12'!$L:$L)),0,SUMIF('12'!$B:$B,$D350,'12'!$L:$L)))))</f>
        <v/>
      </c>
      <c r="R350" s="36" t="str">
        <f>IF($D350="","",(IF($C350="","",IF(ISNA(SUMIF('13'!$V:$V,$C350,'13'!$AB:$AB)),0,SUMIF('13'!$V:$V,$C350,'13'!$AB:$AB)))-IF($D350="","",IF(ISNA(SUMIF('13'!$B:$B,$D350,'13'!$L:$L)),0,SUMIF('13'!$B:$B,$D350,'13'!$L:$L)))))</f>
        <v/>
      </c>
      <c r="S350" s="36" t="str">
        <f>IF($D350="","",(IF($C350="","",IF(ISNA(SUMIF('14'!$V:$V,$C350,'14'!$AB:$AB)),0,SUMIF('14'!$V:$V,$C350,'14'!$AB:$AB)))-IF($D350="","",IF(ISNA(SUMIF('14'!$B:$B,$D350,'14'!$L:$L)),0,SUMIF('14'!$B:$B,$D350,'14'!$L:$L)))))</f>
        <v/>
      </c>
      <c r="T350" s="36" t="str">
        <f>IF($D350="","",(IF($C350="","",IF(ISNA(SUMIF('15'!$V:$V,$C350,'15'!$AB:$AB)),0,SUMIF('15'!$V:$V,$C350,'15'!$AB:$AB)))-IF($D350="","",IF(ISNA(SUMIF('15'!$B:$B,$D350,'15'!$L:$L)),0,SUMIF('15'!$B:$B,$D350,'15'!$L:$L)))))</f>
        <v/>
      </c>
      <c r="U350" s="36" t="str">
        <f>IF($D350="","",(IF($C350="","",IF(ISNA(SUMIF('16'!$V:$V,$C350,'16'!$AB:$AB)),0,SUMIF('16'!$V:$V,$C350,'16'!$AB:$AB)))-IF($D350="","",IF(ISNA(SUMIF('16'!$B:$B,$D350,'16'!$L:$L)),0,SUMIF('16'!$B:$B,$D350,'16'!$L:$L)))))</f>
        <v/>
      </c>
      <c r="V350" s="36" t="str">
        <f>IF($D350="","",(IF($C350="","",IF(ISNA(SUMIF('17'!$V:$V,$C350,'17'!$AB:$AB)),0,SUMIF('17'!$V:$V,$C350,'17'!$AB:$AB)))-IF($D350="","",IF(ISNA(SUMIF('17'!$B:$B,$D350,'17'!$L:$L)),0,SUMIF('17'!$B:$B,$D350,'17'!$L:$L)))))</f>
        <v/>
      </c>
      <c r="W350" s="36" t="str">
        <f>IF($D350="","",(IF($C350="","",IF(ISNA(SUMIF('18'!$V:$V,$C350,'18'!$AB:$AB)),0,SUMIF('18'!$V:$V,$C350,'18'!$AB:$AB)))-IF($D350="","",IF(ISNA(SUMIF('18'!$B:$B,$D350,'18'!$L:$L)),0,SUMIF('18'!$B:$B,$D350,'18'!$L:$L)))))</f>
        <v/>
      </c>
      <c r="X350" s="36" t="str">
        <f>IF($D350="","",(IF($C350="","",IF(ISNA(SUMIF('19'!$V:$V,$C350,'19'!$AB:$AB)),0,SUMIF('19'!$V:$V,$C350,'19'!$AB:$AB)))-IF($D350="","",IF(ISNA(SUMIF('19'!$B:$B,$D350,'19'!$L:$L)),0,SUMIF('19'!$B:$B,$D350,'19'!$L:$L)))))</f>
        <v/>
      </c>
      <c r="Y350" s="36" t="str">
        <f>IF($D350="","",(IF($C350="","",IF(ISNA(SUMIF('20'!$V:$V,$C350,'20'!$AB:$AB)),0,SUMIF('20'!$V:$V,$C350,'20'!$AB:$AB)))-IF($D350="","",IF(ISNA(SUMIF('20'!$B:$B,$D350,'20'!$L:$L)),0,SUMIF('20'!$B:$B,$D350,'20'!$L:$L)))))</f>
        <v/>
      </c>
      <c r="Z350" s="36" t="str">
        <f>IF($D350="","",(IF($C350="","",IF(ISNA(SUMIF('21'!$V:$V,$C350,'21'!$AB:$AB)),0,SUMIF('21'!$V:$V,$C350,'21'!$AB:$AB)))-IF($D350="","",IF(ISNA(SUMIF('21'!$B:$B,$D350,'21'!$L:$L)),0,SUMIF('21'!$B:$B,$D350,'21'!$L:$L)))))</f>
        <v/>
      </c>
      <c r="AA350" s="36" t="str">
        <f>IF($D350="","",(IF($C350="","",IF(ISNA(SUMIF('22'!$V:$V,$C350,'22'!$AB:$AB)),0,SUMIF('22'!$V:$V,$C350,'22'!$AB:$AB)))-IF($D350="","",IF(ISNA(SUMIF('22'!$B:$B,$D350,'22'!$L:$L)),0,SUMIF('22'!$B:$B,$D350,'22'!$L:$L)))))</f>
        <v/>
      </c>
      <c r="AB350" s="36" t="str">
        <f>IF($D350="","",(IF($C350="","",IF(ISNA(SUMIF('23'!$V:$V,$C350,'23'!$AB:$AB)),0,SUMIF('23'!$V:$V,$C350,'23'!$AB:$AB)))-IF($D350="","",IF(ISNA(SUMIF('23'!$B:$B,$D350,'23'!$L:$L)),0,SUMIF('23'!$B:$B,$D350,'23'!$L:$L)))))</f>
        <v/>
      </c>
      <c r="AC350" s="36" t="str">
        <f>IF($D350="","",(IF($C350="","",IF(ISNA(SUMIF('24'!$V:$V,$C350,'24'!$AB:$AB)),0,SUMIF('24'!$V:$V,$C350,'24'!$AB:$AB)))-IF($D350="","",IF(ISNA(SUMIF('24'!$B:$B,$D350,'24'!$L:$L)),0,SUMIF('24'!$B:$B,$D350,'24'!$L:$L)))))</f>
        <v/>
      </c>
      <c r="AD350" s="36" t="str">
        <f>IF($D350="","",(IF($C350="","",IF(ISNA(SUMIF('25'!$V:$V,$C350,'25'!$AB:$AB)),0,SUMIF('25'!$V:$V,$C350,'25'!$AB:$AB)))-IF($D350="","",IF(ISNA(SUMIF('25'!$B:$B,$D350,'25'!$L:$L)),0,SUMIF('25'!$B:$B,$D350,'25'!$L:$L)))))</f>
        <v/>
      </c>
      <c r="AE350" s="36" t="str">
        <f>IF($D350="","",(IF($C350="","",IF(ISNA(SUMIF('26'!$V:$V,$C350,'26'!$AB:$AB)),0,SUMIF('26'!$V:$V,$C350,'26'!$AB:$AB)))-IF($D350="","",IF(ISNA(SUMIF('26'!$B:$B,$D350,'26'!$L:$L)),0,SUMIF('26'!$B:$B,$D350,'26'!$L:$L)))))</f>
        <v/>
      </c>
      <c r="AF350" s="36" t="str">
        <f>IF($D350="","",(IF($C350="","",IF(ISNA(SUMIF('27'!$V:$V,$C350,'27'!$AB:$AB)),0,SUMIF('27'!$V:$V,$C350,'27'!$AB:$AB)))-IF($D350="","",IF(ISNA(SUMIF('27'!$B:$B,$D350,'27'!$L:$L)),0,SUMIF('27'!$B:$B,$D350,'27'!$L:$L)))))</f>
        <v/>
      </c>
      <c r="AG350" s="36" t="str">
        <f>IF($D350="","",(IF($C350="","",IF(ISNA(SUMIF('28'!$V:$V,$C350,'28'!$AB:$AB)),0,SUMIF('28'!$V:$V,$C350,'28'!$AB:$AB)))-IF($D350="","",IF(ISNA(SUMIF('28'!$B:$B,$D350,'28'!$L:$L)),0,SUMIF('28'!$B:$B,$D350,'28'!$L:$L)))))</f>
        <v/>
      </c>
      <c r="AH350" s="36" t="str">
        <f>IF($D350="","",(IF($C350="","",IF(ISNA(SUMIF('29'!$V:$V,$C350,'29'!$AB:$AB)),0,SUMIF('29'!$V:$V,$C350,'29'!$AB:$AB)))-IF($D350="","",IF(ISNA(SUMIF('29'!$B:$B,$D350,'29'!$L:$L)),0,SUMIF('29'!$B:$B,$D350,'29'!$L:$L)))))</f>
        <v/>
      </c>
      <c r="AI350" s="36" t="str">
        <f>IF($D350="","",(IF($C350="","",IF(ISNA(SUMIF('30'!$V:$V,$C350,'30'!$AB:$AB)),0,SUMIF('30'!$V:$V,$C350,'30'!$AB:$AB)))-IF($D350="","",IF(ISNA(SUMIF('30'!$B:$B,$D350,'30'!$L:$L)),0,SUMIF('30'!$B:$B,$D350,'30'!$L:$L)))))</f>
        <v/>
      </c>
      <c r="AJ350" s="36" t="str">
        <f>IF($D350="","",(IF($C350="","",IF(ISNA(SUMIF('31'!$V:$V,$C350,'31'!$AB:$AB)),0,SUMIF('31'!$V:$V,$C350,'31'!$AB:$AB)))-IF($D350="","",IF(ISNA(SUMIF('31'!$B:$B,$D350,'31'!$L:$L)),0,SUMIF('31'!$B:$B,$D350,'31'!$L:$L)))))</f>
        <v/>
      </c>
      <c r="AK350" s="37" t="str">
        <f t="shared" si="20"/>
        <v/>
      </c>
      <c r="AL350" s="33" t="str">
        <f t="shared" si="21"/>
        <v/>
      </c>
    </row>
    <row r="351" spans="1:38" ht="17.399999999999999" hidden="1">
      <c r="A351" s="20">
        <v>27</v>
      </c>
      <c r="C351" s="41" t="str">
        <f>IF(D351="","",VLOOKUP('CUADRO GENERADO'!D351,'BASE DATOS CONDUCTORES'!B:C,2,FALSE))</f>
        <v/>
      </c>
      <c r="D351" s="30" t="str">
        <f>IFERROR(VLOOKUP(A351,'BASE DATOS CONDUCTORES'!$AA$4:$AB$1001,2,FALSE),"")</f>
        <v/>
      </c>
      <c r="E351" s="36" t="str">
        <f>IF(ISNA(VLOOKUP(D351,SALDOS!B:C,2,FALSE)),"",VLOOKUP(D351,SALDOS!B:C,2,FALSE))</f>
        <v/>
      </c>
      <c r="F351" s="36" t="str">
        <f>IF($D351="","",(IF($C351="","",IF(ISNA(SUMIF('1'!$V:$V,$C351,'1'!$AB:$AB)),0,SUMIF('1'!$V:$V,$C351,'1'!$AB:$AB)))-IF($D351="","",IF(ISNA(SUMIF('1'!$B:$B,$D351,'1'!$L:$L)),0,SUMIF('1'!$B:$B,$D351,'1'!$L:$L)))))</f>
        <v/>
      </c>
      <c r="G351" s="36" t="str">
        <f>IF($D351="","",(IF($C351="","",IF(ISNA(SUMIF('2'!$V:$V,$C351,'2'!$AB:$AB)),0,SUMIF('2'!$V:$V,$C351,'2'!$AB:$AB)))-IF($D351="","",IF(ISNA(SUMIF('2'!$B:$B,$D351,'2'!$L:$L)),0,SUMIF('2'!$B:$B,$D351,'2'!$L:$L)))))</f>
        <v/>
      </c>
      <c r="H351" s="36" t="str">
        <f>IF($D351="","",(IF($C351="","",IF(ISNA(SUMIF('3'!$V:$V,$C351,'3'!$AB:$AB)),0,SUMIF('3'!$V:$V,$C351,'3'!$AB:$AB)))-IF($D351="","",IF(ISNA(SUMIF('3'!$B:$B,$D351,'3'!$L:$L)),0,SUMIF('3'!$B:$B,$D351,'3'!$L:$L)))))</f>
        <v/>
      </c>
      <c r="I351" s="36" t="str">
        <f>IF($D351="","",(IF($C351="","",IF(ISNA(SUMIF('4'!$V:$V,$C351,'4'!$AB:$AB)),0,SUMIF('4'!$V:$V,$C351,'4'!$AB:$AB)))-IF($D351="","",IF(ISNA(SUMIF('4'!$B:$B,$D351,'4'!$L:$L)),0,SUMIF('4'!$B:$B,$D351,'4'!$L:$L)))))</f>
        <v/>
      </c>
      <c r="J351" s="36" t="str">
        <f>IF($D351="","",(IF($C351="","",IF(ISNA(SUMIF('5'!$V:$V,$C351,'5'!$AB:$AB)),0,SUMIF('5'!$V:$V,$C351,'5'!$AB:$AB)))-IF($D351="","",IF(ISNA(SUMIF('5'!$B:$B,$D351,'5'!$L:$L)),0,SUMIF('5'!$B:$B,$D351,'5'!$L:$L)))))</f>
        <v/>
      </c>
      <c r="K351" s="36" t="str">
        <f>IF($D351="","",(IF($C351="","",IF(ISNA(SUMIF('6'!$V:$V,$C351,'6'!$AB:$AB)),0,SUMIF('6'!$V:$V,$C351,'6'!$AB:$AB)))-IF($D351="","",IF(ISNA(SUMIF('6'!$B:$B,$D351,'6'!$L:$L)),0,SUMIF('6'!$B:$B,$D351,'6'!$L:$L)))))</f>
        <v/>
      </c>
      <c r="L351" s="36" t="str">
        <f>IF($D351="","",(IF($C351="","",IF(ISNA(SUMIF('7'!$V:$V,$C351,'7'!$AB:$AB)),0,SUMIF('7'!$V:$V,$C351,'7'!$AB:$AB)))-IF($D351="","",IF(ISNA(SUMIF('7'!$B:$B,$D351,'7'!$L:$L)),0,SUMIF('7'!$B:$B,$D351,'7'!$L:$L)))))</f>
        <v/>
      </c>
      <c r="M351" s="36" t="str">
        <f>IF($D351="","",(IF($C351="","",IF(ISNA(SUMIF('8'!$V:$V,$C351,'8'!$AB:$AB)),0,SUMIF('8'!$V:$V,$C351,'8'!$AB:$AB)))-IF($D351="","",IF(ISNA(SUMIF('8'!$B:$B,$D351,'8'!$L:$L)),0,SUMIF('8'!$B:$B,$D351,'8'!$L:$L)))))</f>
        <v/>
      </c>
      <c r="N351" s="36" t="str">
        <f>IF($D351="","",(IF($C351="","",IF(ISNA(SUMIF('9'!$V:$V,$C351,'9'!$AB:$AB)),0,SUMIF('9'!$V:$V,$C351,'9'!$AB:$AB)))-IF($D351="","",IF(ISNA(SUMIF('9'!$B:$B,$D351,'9'!$L:$L)),0,SUMIF('9'!$B:$B,$D351,'9'!$L:$L)))))</f>
        <v/>
      </c>
      <c r="O351" s="36" t="str">
        <f>IF($D351="","",(IF($C351="","",IF(ISNA(SUMIF('10'!$V:$V,$C351,'10'!$AB:$AB)),0,SUMIF('10'!$V:$V,$C351,'10'!$AB:$AB)))-IF($D351="","",IF(ISNA(SUMIF('10'!$B:$B,$D351,'10'!$L:$L)),0,SUMIF('10'!$B:$B,$D351,'10'!$L:$L)))))</f>
        <v/>
      </c>
      <c r="P351" s="36" t="str">
        <f>IF($D351="","",(IF($C351="","",IF(ISNA(SUMIF('11'!$V:$V,$C351,'11'!$AB:$AB)),0,SUMIF('11'!$V:$V,$C351,'11'!$AB:$AB)))-IF($D351="","",IF(ISNA(SUMIF('11'!$B:$B,$D351,'11'!$L:$L)),0,SUMIF('11'!$B:$B,$D351,'11'!$L:$L)))))</f>
        <v/>
      </c>
      <c r="Q351" s="36" t="str">
        <f>IF($D351="","",(IF($C351="","",IF(ISNA(SUMIF('12'!$V:$V,$C351,'12'!$AB:$AB)),0,SUMIF('12'!$V:$V,$C351,'12'!$AB:$AB)))-IF($D351="","",IF(ISNA(SUMIF('12'!$B:$B,$D351,'12'!$L:$L)),0,SUMIF('12'!$B:$B,$D351,'12'!$L:$L)))))</f>
        <v/>
      </c>
      <c r="R351" s="36" t="str">
        <f>IF($D351="","",(IF($C351="","",IF(ISNA(SUMIF('13'!$V:$V,$C351,'13'!$AB:$AB)),0,SUMIF('13'!$V:$V,$C351,'13'!$AB:$AB)))-IF($D351="","",IF(ISNA(SUMIF('13'!$B:$B,$D351,'13'!$L:$L)),0,SUMIF('13'!$B:$B,$D351,'13'!$L:$L)))))</f>
        <v/>
      </c>
      <c r="S351" s="36" t="str">
        <f>IF($D351="","",(IF($C351="","",IF(ISNA(SUMIF('14'!$V:$V,$C351,'14'!$AB:$AB)),0,SUMIF('14'!$V:$V,$C351,'14'!$AB:$AB)))-IF($D351="","",IF(ISNA(SUMIF('14'!$B:$B,$D351,'14'!$L:$L)),0,SUMIF('14'!$B:$B,$D351,'14'!$L:$L)))))</f>
        <v/>
      </c>
      <c r="T351" s="36" t="str">
        <f>IF($D351="","",(IF($C351="","",IF(ISNA(SUMIF('15'!$V:$V,$C351,'15'!$AB:$AB)),0,SUMIF('15'!$V:$V,$C351,'15'!$AB:$AB)))-IF($D351="","",IF(ISNA(SUMIF('15'!$B:$B,$D351,'15'!$L:$L)),0,SUMIF('15'!$B:$B,$D351,'15'!$L:$L)))))</f>
        <v/>
      </c>
      <c r="U351" s="36" t="str">
        <f>IF($D351="","",(IF($C351="","",IF(ISNA(SUMIF('16'!$V:$V,$C351,'16'!$AB:$AB)),0,SUMIF('16'!$V:$V,$C351,'16'!$AB:$AB)))-IF($D351="","",IF(ISNA(SUMIF('16'!$B:$B,$D351,'16'!$L:$L)),0,SUMIF('16'!$B:$B,$D351,'16'!$L:$L)))))</f>
        <v/>
      </c>
      <c r="V351" s="36" t="str">
        <f>IF($D351="","",(IF($C351="","",IF(ISNA(SUMIF('17'!$V:$V,$C351,'17'!$AB:$AB)),0,SUMIF('17'!$V:$V,$C351,'17'!$AB:$AB)))-IF($D351="","",IF(ISNA(SUMIF('17'!$B:$B,$D351,'17'!$L:$L)),0,SUMIF('17'!$B:$B,$D351,'17'!$L:$L)))))</f>
        <v/>
      </c>
      <c r="W351" s="36" t="str">
        <f>IF($D351="","",(IF($C351="","",IF(ISNA(SUMIF('18'!$V:$V,$C351,'18'!$AB:$AB)),0,SUMIF('18'!$V:$V,$C351,'18'!$AB:$AB)))-IF($D351="","",IF(ISNA(SUMIF('18'!$B:$B,$D351,'18'!$L:$L)),0,SUMIF('18'!$B:$B,$D351,'18'!$L:$L)))))</f>
        <v/>
      </c>
      <c r="X351" s="36" t="str">
        <f>IF($D351="","",(IF($C351="","",IF(ISNA(SUMIF('19'!$V:$V,$C351,'19'!$AB:$AB)),0,SUMIF('19'!$V:$V,$C351,'19'!$AB:$AB)))-IF($D351="","",IF(ISNA(SUMIF('19'!$B:$B,$D351,'19'!$L:$L)),0,SUMIF('19'!$B:$B,$D351,'19'!$L:$L)))))</f>
        <v/>
      </c>
      <c r="Y351" s="36" t="str">
        <f>IF($D351="","",(IF($C351="","",IF(ISNA(SUMIF('20'!$V:$V,$C351,'20'!$AB:$AB)),0,SUMIF('20'!$V:$V,$C351,'20'!$AB:$AB)))-IF($D351="","",IF(ISNA(SUMIF('20'!$B:$B,$D351,'20'!$L:$L)),0,SUMIF('20'!$B:$B,$D351,'20'!$L:$L)))))</f>
        <v/>
      </c>
      <c r="Z351" s="36" t="str">
        <f>IF($D351="","",(IF($C351="","",IF(ISNA(SUMIF('21'!$V:$V,$C351,'21'!$AB:$AB)),0,SUMIF('21'!$V:$V,$C351,'21'!$AB:$AB)))-IF($D351="","",IF(ISNA(SUMIF('21'!$B:$B,$D351,'21'!$L:$L)),0,SUMIF('21'!$B:$B,$D351,'21'!$L:$L)))))</f>
        <v/>
      </c>
      <c r="AA351" s="36" t="str">
        <f>IF($D351="","",(IF($C351="","",IF(ISNA(SUMIF('22'!$V:$V,$C351,'22'!$AB:$AB)),0,SUMIF('22'!$V:$V,$C351,'22'!$AB:$AB)))-IF($D351="","",IF(ISNA(SUMIF('22'!$B:$B,$D351,'22'!$L:$L)),0,SUMIF('22'!$B:$B,$D351,'22'!$L:$L)))))</f>
        <v/>
      </c>
      <c r="AB351" s="36" t="str">
        <f>IF($D351="","",(IF($C351="","",IF(ISNA(SUMIF('23'!$V:$V,$C351,'23'!$AB:$AB)),0,SUMIF('23'!$V:$V,$C351,'23'!$AB:$AB)))-IF($D351="","",IF(ISNA(SUMIF('23'!$B:$B,$D351,'23'!$L:$L)),0,SUMIF('23'!$B:$B,$D351,'23'!$L:$L)))))</f>
        <v/>
      </c>
      <c r="AC351" s="36" t="str">
        <f>IF($D351="","",(IF($C351="","",IF(ISNA(SUMIF('24'!$V:$V,$C351,'24'!$AB:$AB)),0,SUMIF('24'!$V:$V,$C351,'24'!$AB:$AB)))-IF($D351="","",IF(ISNA(SUMIF('24'!$B:$B,$D351,'24'!$L:$L)),0,SUMIF('24'!$B:$B,$D351,'24'!$L:$L)))))</f>
        <v/>
      </c>
      <c r="AD351" s="36" t="str">
        <f>IF($D351="","",(IF($C351="","",IF(ISNA(SUMIF('25'!$V:$V,$C351,'25'!$AB:$AB)),0,SUMIF('25'!$V:$V,$C351,'25'!$AB:$AB)))-IF($D351="","",IF(ISNA(SUMIF('25'!$B:$B,$D351,'25'!$L:$L)),0,SUMIF('25'!$B:$B,$D351,'25'!$L:$L)))))</f>
        <v/>
      </c>
      <c r="AE351" s="36" t="str">
        <f>IF($D351="","",(IF($C351="","",IF(ISNA(SUMIF('26'!$V:$V,$C351,'26'!$AB:$AB)),0,SUMIF('26'!$V:$V,$C351,'26'!$AB:$AB)))-IF($D351="","",IF(ISNA(SUMIF('26'!$B:$B,$D351,'26'!$L:$L)),0,SUMIF('26'!$B:$B,$D351,'26'!$L:$L)))))</f>
        <v/>
      </c>
      <c r="AF351" s="36" t="str">
        <f>IF($D351="","",(IF($C351="","",IF(ISNA(SUMIF('27'!$V:$V,$C351,'27'!$AB:$AB)),0,SUMIF('27'!$V:$V,$C351,'27'!$AB:$AB)))-IF($D351="","",IF(ISNA(SUMIF('27'!$B:$B,$D351,'27'!$L:$L)),0,SUMIF('27'!$B:$B,$D351,'27'!$L:$L)))))</f>
        <v/>
      </c>
      <c r="AG351" s="36" t="str">
        <f>IF($D351="","",(IF($C351="","",IF(ISNA(SUMIF('28'!$V:$V,$C351,'28'!$AB:$AB)),0,SUMIF('28'!$V:$V,$C351,'28'!$AB:$AB)))-IF($D351="","",IF(ISNA(SUMIF('28'!$B:$B,$D351,'28'!$L:$L)),0,SUMIF('28'!$B:$B,$D351,'28'!$L:$L)))))</f>
        <v/>
      </c>
      <c r="AH351" s="36" t="str">
        <f>IF($D351="","",(IF($C351="","",IF(ISNA(SUMIF('29'!$V:$V,$C351,'29'!$AB:$AB)),0,SUMIF('29'!$V:$V,$C351,'29'!$AB:$AB)))-IF($D351="","",IF(ISNA(SUMIF('29'!$B:$B,$D351,'29'!$L:$L)),0,SUMIF('29'!$B:$B,$D351,'29'!$L:$L)))))</f>
        <v/>
      </c>
      <c r="AI351" s="36" t="str">
        <f>IF($D351="","",(IF($C351="","",IF(ISNA(SUMIF('30'!$V:$V,$C351,'30'!$AB:$AB)),0,SUMIF('30'!$V:$V,$C351,'30'!$AB:$AB)))-IF($D351="","",IF(ISNA(SUMIF('30'!$B:$B,$D351,'30'!$L:$L)),0,SUMIF('30'!$B:$B,$D351,'30'!$L:$L)))))</f>
        <v/>
      </c>
      <c r="AJ351" s="36" t="str">
        <f>IF($D351="","",(IF($C351="","",IF(ISNA(SUMIF('31'!$V:$V,$C351,'31'!$AB:$AB)),0,SUMIF('31'!$V:$V,$C351,'31'!$AB:$AB)))-IF($D351="","",IF(ISNA(SUMIF('31'!$B:$B,$D351,'31'!$L:$L)),0,SUMIF('31'!$B:$B,$D351,'31'!$L:$L)))))</f>
        <v/>
      </c>
      <c r="AK351" s="37" t="str">
        <f t="shared" si="20"/>
        <v/>
      </c>
      <c r="AL351" s="33" t="str">
        <f t="shared" si="21"/>
        <v/>
      </c>
    </row>
    <row r="352" spans="1:38" ht="17.399999999999999" hidden="1">
      <c r="A352" s="20">
        <v>28</v>
      </c>
      <c r="C352" s="41" t="str">
        <f>IF(D352="","",VLOOKUP('CUADRO GENERADO'!D352,'BASE DATOS CONDUCTORES'!B:C,2,FALSE))</f>
        <v/>
      </c>
      <c r="D352" s="30" t="str">
        <f>IFERROR(VLOOKUP(A352,'BASE DATOS CONDUCTORES'!$AA$4:$AB$1001,2,FALSE),"")</f>
        <v/>
      </c>
      <c r="E352" s="36" t="str">
        <f>IF(ISNA(VLOOKUP(D352,SALDOS!B:C,2,FALSE)),"",VLOOKUP(D352,SALDOS!B:C,2,FALSE))</f>
        <v/>
      </c>
      <c r="F352" s="36" t="str">
        <f>IF($D352="","",(IF($C352="","",IF(ISNA(SUMIF('1'!$V:$V,$C352,'1'!$AB:$AB)),0,SUMIF('1'!$V:$V,$C352,'1'!$AB:$AB)))-IF($D352="","",IF(ISNA(SUMIF('1'!$B:$B,$D352,'1'!$L:$L)),0,SUMIF('1'!$B:$B,$D352,'1'!$L:$L)))))</f>
        <v/>
      </c>
      <c r="G352" s="36" t="str">
        <f>IF($D352="","",(IF($C352="","",IF(ISNA(SUMIF('2'!$V:$V,$C352,'2'!$AB:$AB)),0,SUMIF('2'!$V:$V,$C352,'2'!$AB:$AB)))-IF($D352="","",IF(ISNA(SUMIF('2'!$B:$B,$D352,'2'!$L:$L)),0,SUMIF('2'!$B:$B,$D352,'2'!$L:$L)))))</f>
        <v/>
      </c>
      <c r="H352" s="36" t="str">
        <f>IF($D352="","",(IF($C352="","",IF(ISNA(SUMIF('3'!$V:$V,$C352,'3'!$AB:$AB)),0,SUMIF('3'!$V:$V,$C352,'3'!$AB:$AB)))-IF($D352="","",IF(ISNA(SUMIF('3'!$B:$B,$D352,'3'!$L:$L)),0,SUMIF('3'!$B:$B,$D352,'3'!$L:$L)))))</f>
        <v/>
      </c>
      <c r="I352" s="36" t="str">
        <f>IF($D352="","",(IF($C352="","",IF(ISNA(SUMIF('4'!$V:$V,$C352,'4'!$AB:$AB)),0,SUMIF('4'!$V:$V,$C352,'4'!$AB:$AB)))-IF($D352="","",IF(ISNA(SUMIF('4'!$B:$B,$D352,'4'!$L:$L)),0,SUMIF('4'!$B:$B,$D352,'4'!$L:$L)))))</f>
        <v/>
      </c>
      <c r="J352" s="36" t="str">
        <f>IF($D352="","",(IF($C352="","",IF(ISNA(SUMIF('5'!$V:$V,$C352,'5'!$AB:$AB)),0,SUMIF('5'!$V:$V,$C352,'5'!$AB:$AB)))-IF($D352="","",IF(ISNA(SUMIF('5'!$B:$B,$D352,'5'!$L:$L)),0,SUMIF('5'!$B:$B,$D352,'5'!$L:$L)))))</f>
        <v/>
      </c>
      <c r="K352" s="36" t="str">
        <f>IF($D352="","",(IF($C352="","",IF(ISNA(SUMIF('6'!$V:$V,$C352,'6'!$AB:$AB)),0,SUMIF('6'!$V:$V,$C352,'6'!$AB:$AB)))-IF($D352="","",IF(ISNA(SUMIF('6'!$B:$B,$D352,'6'!$L:$L)),0,SUMIF('6'!$B:$B,$D352,'6'!$L:$L)))))</f>
        <v/>
      </c>
      <c r="L352" s="36" t="str">
        <f>IF($D352="","",(IF($C352="","",IF(ISNA(SUMIF('7'!$V:$V,$C352,'7'!$AB:$AB)),0,SUMIF('7'!$V:$V,$C352,'7'!$AB:$AB)))-IF($D352="","",IF(ISNA(SUMIF('7'!$B:$B,$D352,'7'!$L:$L)),0,SUMIF('7'!$B:$B,$D352,'7'!$L:$L)))))</f>
        <v/>
      </c>
      <c r="M352" s="36" t="str">
        <f>IF($D352="","",(IF($C352="","",IF(ISNA(SUMIF('8'!$V:$V,$C352,'8'!$AB:$AB)),0,SUMIF('8'!$V:$V,$C352,'8'!$AB:$AB)))-IF($D352="","",IF(ISNA(SUMIF('8'!$B:$B,$D352,'8'!$L:$L)),0,SUMIF('8'!$B:$B,$D352,'8'!$L:$L)))))</f>
        <v/>
      </c>
      <c r="N352" s="36" t="str">
        <f>IF($D352="","",(IF($C352="","",IF(ISNA(SUMIF('9'!$V:$V,$C352,'9'!$AB:$AB)),0,SUMIF('9'!$V:$V,$C352,'9'!$AB:$AB)))-IF($D352="","",IF(ISNA(SUMIF('9'!$B:$B,$D352,'9'!$L:$L)),0,SUMIF('9'!$B:$B,$D352,'9'!$L:$L)))))</f>
        <v/>
      </c>
      <c r="O352" s="36" t="str">
        <f>IF($D352="","",(IF($C352="","",IF(ISNA(SUMIF('10'!$V:$V,$C352,'10'!$AB:$AB)),0,SUMIF('10'!$V:$V,$C352,'10'!$AB:$AB)))-IF($D352="","",IF(ISNA(SUMIF('10'!$B:$B,$D352,'10'!$L:$L)),0,SUMIF('10'!$B:$B,$D352,'10'!$L:$L)))))</f>
        <v/>
      </c>
      <c r="P352" s="36" t="str">
        <f>IF($D352="","",(IF($C352="","",IF(ISNA(SUMIF('11'!$V:$V,$C352,'11'!$AB:$AB)),0,SUMIF('11'!$V:$V,$C352,'11'!$AB:$AB)))-IF($D352="","",IF(ISNA(SUMIF('11'!$B:$B,$D352,'11'!$L:$L)),0,SUMIF('11'!$B:$B,$D352,'11'!$L:$L)))))</f>
        <v/>
      </c>
      <c r="Q352" s="36" t="str">
        <f>IF($D352="","",(IF($C352="","",IF(ISNA(SUMIF('12'!$V:$V,$C352,'12'!$AB:$AB)),0,SUMIF('12'!$V:$V,$C352,'12'!$AB:$AB)))-IF($D352="","",IF(ISNA(SUMIF('12'!$B:$B,$D352,'12'!$L:$L)),0,SUMIF('12'!$B:$B,$D352,'12'!$L:$L)))))</f>
        <v/>
      </c>
      <c r="R352" s="36" t="str">
        <f>IF($D352="","",(IF($C352="","",IF(ISNA(SUMIF('13'!$V:$V,$C352,'13'!$AB:$AB)),0,SUMIF('13'!$V:$V,$C352,'13'!$AB:$AB)))-IF($D352="","",IF(ISNA(SUMIF('13'!$B:$B,$D352,'13'!$L:$L)),0,SUMIF('13'!$B:$B,$D352,'13'!$L:$L)))))</f>
        <v/>
      </c>
      <c r="S352" s="36" t="str">
        <f>IF($D352="","",(IF($C352="","",IF(ISNA(SUMIF('14'!$V:$V,$C352,'14'!$AB:$AB)),0,SUMIF('14'!$V:$V,$C352,'14'!$AB:$AB)))-IF($D352="","",IF(ISNA(SUMIF('14'!$B:$B,$D352,'14'!$L:$L)),0,SUMIF('14'!$B:$B,$D352,'14'!$L:$L)))))</f>
        <v/>
      </c>
      <c r="T352" s="36" t="str">
        <f>IF($D352="","",(IF($C352="","",IF(ISNA(SUMIF('15'!$V:$V,$C352,'15'!$AB:$AB)),0,SUMIF('15'!$V:$V,$C352,'15'!$AB:$AB)))-IF($D352="","",IF(ISNA(SUMIF('15'!$B:$B,$D352,'15'!$L:$L)),0,SUMIF('15'!$B:$B,$D352,'15'!$L:$L)))))</f>
        <v/>
      </c>
      <c r="U352" s="36" t="str">
        <f>IF($D352="","",(IF($C352="","",IF(ISNA(SUMIF('16'!$V:$V,$C352,'16'!$AB:$AB)),0,SUMIF('16'!$V:$V,$C352,'16'!$AB:$AB)))-IF($D352="","",IF(ISNA(SUMIF('16'!$B:$B,$D352,'16'!$L:$L)),0,SUMIF('16'!$B:$B,$D352,'16'!$L:$L)))))</f>
        <v/>
      </c>
      <c r="V352" s="36" t="str">
        <f>IF($D352="","",(IF($C352="","",IF(ISNA(SUMIF('17'!$V:$V,$C352,'17'!$AB:$AB)),0,SUMIF('17'!$V:$V,$C352,'17'!$AB:$AB)))-IF($D352="","",IF(ISNA(SUMIF('17'!$B:$B,$D352,'17'!$L:$L)),0,SUMIF('17'!$B:$B,$D352,'17'!$L:$L)))))</f>
        <v/>
      </c>
      <c r="W352" s="36" t="str">
        <f>IF($D352="","",(IF($C352="","",IF(ISNA(SUMIF('18'!$V:$V,$C352,'18'!$AB:$AB)),0,SUMIF('18'!$V:$V,$C352,'18'!$AB:$AB)))-IF($D352="","",IF(ISNA(SUMIF('18'!$B:$B,$D352,'18'!$L:$L)),0,SUMIF('18'!$B:$B,$D352,'18'!$L:$L)))))</f>
        <v/>
      </c>
      <c r="X352" s="36" t="str">
        <f>IF($D352="","",(IF($C352="","",IF(ISNA(SUMIF('19'!$V:$V,$C352,'19'!$AB:$AB)),0,SUMIF('19'!$V:$V,$C352,'19'!$AB:$AB)))-IF($D352="","",IF(ISNA(SUMIF('19'!$B:$B,$D352,'19'!$L:$L)),0,SUMIF('19'!$B:$B,$D352,'19'!$L:$L)))))</f>
        <v/>
      </c>
      <c r="Y352" s="36" t="str">
        <f>IF($D352="","",(IF($C352="","",IF(ISNA(SUMIF('20'!$V:$V,$C352,'20'!$AB:$AB)),0,SUMIF('20'!$V:$V,$C352,'20'!$AB:$AB)))-IF($D352="","",IF(ISNA(SUMIF('20'!$B:$B,$D352,'20'!$L:$L)),0,SUMIF('20'!$B:$B,$D352,'20'!$L:$L)))))</f>
        <v/>
      </c>
      <c r="Z352" s="36" t="str">
        <f>IF($D352="","",(IF($C352="","",IF(ISNA(SUMIF('21'!$V:$V,$C352,'21'!$AB:$AB)),0,SUMIF('21'!$V:$V,$C352,'21'!$AB:$AB)))-IF($D352="","",IF(ISNA(SUMIF('21'!$B:$B,$D352,'21'!$L:$L)),0,SUMIF('21'!$B:$B,$D352,'21'!$L:$L)))))</f>
        <v/>
      </c>
      <c r="AA352" s="36" t="str">
        <f>IF($D352="","",(IF($C352="","",IF(ISNA(SUMIF('22'!$V:$V,$C352,'22'!$AB:$AB)),0,SUMIF('22'!$V:$V,$C352,'22'!$AB:$AB)))-IF($D352="","",IF(ISNA(SUMIF('22'!$B:$B,$D352,'22'!$L:$L)),0,SUMIF('22'!$B:$B,$D352,'22'!$L:$L)))))</f>
        <v/>
      </c>
      <c r="AB352" s="36" t="str">
        <f>IF($D352="","",(IF($C352="","",IF(ISNA(SUMIF('23'!$V:$V,$C352,'23'!$AB:$AB)),0,SUMIF('23'!$V:$V,$C352,'23'!$AB:$AB)))-IF($D352="","",IF(ISNA(SUMIF('23'!$B:$B,$D352,'23'!$L:$L)),0,SUMIF('23'!$B:$B,$D352,'23'!$L:$L)))))</f>
        <v/>
      </c>
      <c r="AC352" s="36" t="str">
        <f>IF($D352="","",(IF($C352="","",IF(ISNA(SUMIF('24'!$V:$V,$C352,'24'!$AB:$AB)),0,SUMIF('24'!$V:$V,$C352,'24'!$AB:$AB)))-IF($D352="","",IF(ISNA(SUMIF('24'!$B:$B,$D352,'24'!$L:$L)),0,SUMIF('24'!$B:$B,$D352,'24'!$L:$L)))))</f>
        <v/>
      </c>
      <c r="AD352" s="36" t="str">
        <f>IF($D352="","",(IF($C352="","",IF(ISNA(SUMIF('25'!$V:$V,$C352,'25'!$AB:$AB)),0,SUMIF('25'!$V:$V,$C352,'25'!$AB:$AB)))-IF($D352="","",IF(ISNA(SUMIF('25'!$B:$B,$D352,'25'!$L:$L)),0,SUMIF('25'!$B:$B,$D352,'25'!$L:$L)))))</f>
        <v/>
      </c>
      <c r="AE352" s="36" t="str">
        <f>IF($D352="","",(IF($C352="","",IF(ISNA(SUMIF('26'!$V:$V,$C352,'26'!$AB:$AB)),0,SUMIF('26'!$V:$V,$C352,'26'!$AB:$AB)))-IF($D352="","",IF(ISNA(SUMIF('26'!$B:$B,$D352,'26'!$L:$L)),0,SUMIF('26'!$B:$B,$D352,'26'!$L:$L)))))</f>
        <v/>
      </c>
      <c r="AF352" s="36" t="str">
        <f>IF($D352="","",(IF($C352="","",IF(ISNA(SUMIF('27'!$V:$V,$C352,'27'!$AB:$AB)),0,SUMIF('27'!$V:$V,$C352,'27'!$AB:$AB)))-IF($D352="","",IF(ISNA(SUMIF('27'!$B:$B,$D352,'27'!$L:$L)),0,SUMIF('27'!$B:$B,$D352,'27'!$L:$L)))))</f>
        <v/>
      </c>
      <c r="AG352" s="36" t="str">
        <f>IF($D352="","",(IF($C352="","",IF(ISNA(SUMIF('28'!$V:$V,$C352,'28'!$AB:$AB)),0,SUMIF('28'!$V:$V,$C352,'28'!$AB:$AB)))-IF($D352="","",IF(ISNA(SUMIF('28'!$B:$B,$D352,'28'!$L:$L)),0,SUMIF('28'!$B:$B,$D352,'28'!$L:$L)))))</f>
        <v/>
      </c>
      <c r="AH352" s="36" t="str">
        <f>IF($D352="","",(IF($C352="","",IF(ISNA(SUMIF('29'!$V:$V,$C352,'29'!$AB:$AB)),0,SUMIF('29'!$V:$V,$C352,'29'!$AB:$AB)))-IF($D352="","",IF(ISNA(SUMIF('29'!$B:$B,$D352,'29'!$L:$L)),0,SUMIF('29'!$B:$B,$D352,'29'!$L:$L)))))</f>
        <v/>
      </c>
      <c r="AI352" s="36" t="str">
        <f>IF($D352="","",(IF($C352="","",IF(ISNA(SUMIF('30'!$V:$V,$C352,'30'!$AB:$AB)),0,SUMIF('30'!$V:$V,$C352,'30'!$AB:$AB)))-IF($D352="","",IF(ISNA(SUMIF('30'!$B:$B,$D352,'30'!$L:$L)),0,SUMIF('30'!$B:$B,$D352,'30'!$L:$L)))))</f>
        <v/>
      </c>
      <c r="AJ352" s="36" t="str">
        <f>IF($D352="","",(IF($C352="","",IF(ISNA(SUMIF('31'!$V:$V,$C352,'31'!$AB:$AB)),0,SUMIF('31'!$V:$V,$C352,'31'!$AB:$AB)))-IF($D352="","",IF(ISNA(SUMIF('31'!$B:$B,$D352,'31'!$L:$L)),0,SUMIF('31'!$B:$B,$D352,'31'!$L:$L)))))</f>
        <v/>
      </c>
      <c r="AK352" s="37" t="str">
        <f t="shared" si="20"/>
        <v/>
      </c>
      <c r="AL352" s="33" t="str">
        <f t="shared" si="21"/>
        <v/>
      </c>
    </row>
    <row r="353" spans="1:38" ht="17.399999999999999" hidden="1">
      <c r="A353" s="20">
        <v>29</v>
      </c>
      <c r="C353" s="41" t="str">
        <f>IF(D353="","",VLOOKUP('CUADRO GENERADO'!D353,'BASE DATOS CONDUCTORES'!B:C,2,FALSE))</f>
        <v/>
      </c>
      <c r="D353" s="30" t="str">
        <f>IFERROR(VLOOKUP(A353,'BASE DATOS CONDUCTORES'!$AA$4:$AB$1001,2,FALSE),"")</f>
        <v/>
      </c>
      <c r="E353" s="36" t="str">
        <f>IF(ISNA(VLOOKUP(D353,SALDOS!B:C,2,FALSE)),"",VLOOKUP(D353,SALDOS!B:C,2,FALSE))</f>
        <v/>
      </c>
      <c r="F353" s="36" t="str">
        <f>IF($D353="","",(IF($C353="","",IF(ISNA(SUMIF('1'!$V:$V,$C353,'1'!$AB:$AB)),0,SUMIF('1'!$V:$V,$C353,'1'!$AB:$AB)))-IF($D353="","",IF(ISNA(SUMIF('1'!$B:$B,$D353,'1'!$L:$L)),0,SUMIF('1'!$B:$B,$D353,'1'!$L:$L)))))</f>
        <v/>
      </c>
      <c r="G353" s="36" t="str">
        <f>IF($D353="","",(IF($C353="","",IF(ISNA(SUMIF('2'!$V:$V,$C353,'2'!$AB:$AB)),0,SUMIF('2'!$V:$V,$C353,'2'!$AB:$AB)))-IF($D353="","",IF(ISNA(SUMIF('2'!$B:$B,$D353,'2'!$L:$L)),0,SUMIF('2'!$B:$B,$D353,'2'!$L:$L)))))</f>
        <v/>
      </c>
      <c r="H353" s="36" t="str">
        <f>IF($D353="","",(IF($C353="","",IF(ISNA(SUMIF('3'!$V:$V,$C353,'3'!$AB:$AB)),0,SUMIF('3'!$V:$V,$C353,'3'!$AB:$AB)))-IF($D353="","",IF(ISNA(SUMIF('3'!$B:$B,$D353,'3'!$L:$L)),0,SUMIF('3'!$B:$B,$D353,'3'!$L:$L)))))</f>
        <v/>
      </c>
      <c r="I353" s="36" t="str">
        <f>IF($D353="","",(IF($C353="","",IF(ISNA(SUMIF('4'!$V:$V,$C353,'4'!$AB:$AB)),0,SUMIF('4'!$V:$V,$C353,'4'!$AB:$AB)))-IF($D353="","",IF(ISNA(SUMIF('4'!$B:$B,$D353,'4'!$L:$L)),0,SUMIF('4'!$B:$B,$D353,'4'!$L:$L)))))</f>
        <v/>
      </c>
      <c r="J353" s="36" t="str">
        <f>IF($D353="","",(IF($C353="","",IF(ISNA(SUMIF('5'!$V:$V,$C353,'5'!$AB:$AB)),0,SUMIF('5'!$V:$V,$C353,'5'!$AB:$AB)))-IF($D353="","",IF(ISNA(SUMIF('5'!$B:$B,$D353,'5'!$L:$L)),0,SUMIF('5'!$B:$B,$D353,'5'!$L:$L)))))</f>
        <v/>
      </c>
      <c r="K353" s="36" t="str">
        <f>IF($D353="","",(IF($C353="","",IF(ISNA(SUMIF('6'!$V:$V,$C353,'6'!$AB:$AB)),0,SUMIF('6'!$V:$V,$C353,'6'!$AB:$AB)))-IF($D353="","",IF(ISNA(SUMIF('6'!$B:$B,$D353,'6'!$L:$L)),0,SUMIF('6'!$B:$B,$D353,'6'!$L:$L)))))</f>
        <v/>
      </c>
      <c r="L353" s="36" t="str">
        <f>IF($D353="","",(IF($C353="","",IF(ISNA(SUMIF('7'!$V:$V,$C353,'7'!$AB:$AB)),0,SUMIF('7'!$V:$V,$C353,'7'!$AB:$AB)))-IF($D353="","",IF(ISNA(SUMIF('7'!$B:$B,$D353,'7'!$L:$L)),0,SUMIF('7'!$B:$B,$D353,'7'!$L:$L)))))</f>
        <v/>
      </c>
      <c r="M353" s="36" t="str">
        <f>IF($D353="","",(IF($C353="","",IF(ISNA(SUMIF('8'!$V:$V,$C353,'8'!$AB:$AB)),0,SUMIF('8'!$V:$V,$C353,'8'!$AB:$AB)))-IF($D353="","",IF(ISNA(SUMIF('8'!$B:$B,$D353,'8'!$L:$L)),0,SUMIF('8'!$B:$B,$D353,'8'!$L:$L)))))</f>
        <v/>
      </c>
      <c r="N353" s="36" t="str">
        <f>IF($D353="","",(IF($C353="","",IF(ISNA(SUMIF('9'!$V:$V,$C353,'9'!$AB:$AB)),0,SUMIF('9'!$V:$V,$C353,'9'!$AB:$AB)))-IF($D353="","",IF(ISNA(SUMIF('9'!$B:$B,$D353,'9'!$L:$L)),0,SUMIF('9'!$B:$B,$D353,'9'!$L:$L)))))</f>
        <v/>
      </c>
      <c r="O353" s="36" t="str">
        <f>IF($D353="","",(IF($C353="","",IF(ISNA(SUMIF('10'!$V:$V,$C353,'10'!$AB:$AB)),0,SUMIF('10'!$V:$V,$C353,'10'!$AB:$AB)))-IF($D353="","",IF(ISNA(SUMIF('10'!$B:$B,$D353,'10'!$L:$L)),0,SUMIF('10'!$B:$B,$D353,'10'!$L:$L)))))</f>
        <v/>
      </c>
      <c r="P353" s="36" t="str">
        <f>IF($D353="","",(IF($C353="","",IF(ISNA(SUMIF('11'!$V:$V,$C353,'11'!$AB:$AB)),0,SUMIF('11'!$V:$V,$C353,'11'!$AB:$AB)))-IF($D353="","",IF(ISNA(SUMIF('11'!$B:$B,$D353,'11'!$L:$L)),0,SUMIF('11'!$B:$B,$D353,'11'!$L:$L)))))</f>
        <v/>
      </c>
      <c r="Q353" s="36" t="str">
        <f>IF($D353="","",(IF($C353="","",IF(ISNA(SUMIF('12'!$V:$V,$C353,'12'!$AB:$AB)),0,SUMIF('12'!$V:$V,$C353,'12'!$AB:$AB)))-IF($D353="","",IF(ISNA(SUMIF('12'!$B:$B,$D353,'12'!$L:$L)),0,SUMIF('12'!$B:$B,$D353,'12'!$L:$L)))))</f>
        <v/>
      </c>
      <c r="R353" s="36" t="str">
        <f>IF($D353="","",(IF($C353="","",IF(ISNA(SUMIF('13'!$V:$V,$C353,'13'!$AB:$AB)),0,SUMIF('13'!$V:$V,$C353,'13'!$AB:$AB)))-IF($D353="","",IF(ISNA(SUMIF('13'!$B:$B,$D353,'13'!$L:$L)),0,SUMIF('13'!$B:$B,$D353,'13'!$L:$L)))))</f>
        <v/>
      </c>
      <c r="S353" s="36" t="str">
        <f>IF($D353="","",(IF($C353="","",IF(ISNA(SUMIF('14'!$V:$V,$C353,'14'!$AB:$AB)),0,SUMIF('14'!$V:$V,$C353,'14'!$AB:$AB)))-IF($D353="","",IF(ISNA(SUMIF('14'!$B:$B,$D353,'14'!$L:$L)),0,SUMIF('14'!$B:$B,$D353,'14'!$L:$L)))))</f>
        <v/>
      </c>
      <c r="T353" s="36" t="str">
        <f>IF($D353="","",(IF($C353="","",IF(ISNA(SUMIF('15'!$V:$V,$C353,'15'!$AB:$AB)),0,SUMIF('15'!$V:$V,$C353,'15'!$AB:$AB)))-IF($D353="","",IF(ISNA(SUMIF('15'!$B:$B,$D353,'15'!$L:$L)),0,SUMIF('15'!$B:$B,$D353,'15'!$L:$L)))))</f>
        <v/>
      </c>
      <c r="U353" s="36" t="str">
        <f>IF($D353="","",(IF($C353="","",IF(ISNA(SUMIF('16'!$V:$V,$C353,'16'!$AB:$AB)),0,SUMIF('16'!$V:$V,$C353,'16'!$AB:$AB)))-IF($D353="","",IF(ISNA(SUMIF('16'!$B:$B,$D353,'16'!$L:$L)),0,SUMIF('16'!$B:$B,$D353,'16'!$L:$L)))))</f>
        <v/>
      </c>
      <c r="V353" s="36" t="str">
        <f>IF($D353="","",(IF($C353="","",IF(ISNA(SUMIF('17'!$V:$V,$C353,'17'!$AB:$AB)),0,SUMIF('17'!$V:$V,$C353,'17'!$AB:$AB)))-IF($D353="","",IF(ISNA(SUMIF('17'!$B:$B,$D353,'17'!$L:$L)),0,SUMIF('17'!$B:$B,$D353,'17'!$L:$L)))))</f>
        <v/>
      </c>
      <c r="W353" s="36" t="str">
        <f>IF($D353="","",(IF($C353="","",IF(ISNA(SUMIF('18'!$V:$V,$C353,'18'!$AB:$AB)),0,SUMIF('18'!$V:$V,$C353,'18'!$AB:$AB)))-IF($D353="","",IF(ISNA(SUMIF('18'!$B:$B,$D353,'18'!$L:$L)),0,SUMIF('18'!$B:$B,$D353,'18'!$L:$L)))))</f>
        <v/>
      </c>
      <c r="X353" s="36" t="str">
        <f>IF($D353="","",(IF($C353="","",IF(ISNA(SUMIF('19'!$V:$V,$C353,'19'!$AB:$AB)),0,SUMIF('19'!$V:$V,$C353,'19'!$AB:$AB)))-IF($D353="","",IF(ISNA(SUMIF('19'!$B:$B,$D353,'19'!$L:$L)),0,SUMIF('19'!$B:$B,$D353,'19'!$L:$L)))))</f>
        <v/>
      </c>
      <c r="Y353" s="36" t="str">
        <f>IF($D353="","",(IF($C353="","",IF(ISNA(SUMIF('20'!$V:$V,$C353,'20'!$AB:$AB)),0,SUMIF('20'!$V:$V,$C353,'20'!$AB:$AB)))-IF($D353="","",IF(ISNA(SUMIF('20'!$B:$B,$D353,'20'!$L:$L)),0,SUMIF('20'!$B:$B,$D353,'20'!$L:$L)))))</f>
        <v/>
      </c>
      <c r="Z353" s="36" t="str">
        <f>IF($D353="","",(IF($C353="","",IF(ISNA(SUMIF('21'!$V:$V,$C353,'21'!$AB:$AB)),0,SUMIF('21'!$V:$V,$C353,'21'!$AB:$AB)))-IF($D353="","",IF(ISNA(SUMIF('21'!$B:$B,$D353,'21'!$L:$L)),0,SUMIF('21'!$B:$B,$D353,'21'!$L:$L)))))</f>
        <v/>
      </c>
      <c r="AA353" s="36" t="str">
        <f>IF($D353="","",(IF($C353="","",IF(ISNA(SUMIF('22'!$V:$V,$C353,'22'!$AB:$AB)),0,SUMIF('22'!$V:$V,$C353,'22'!$AB:$AB)))-IF($D353="","",IF(ISNA(SUMIF('22'!$B:$B,$D353,'22'!$L:$L)),0,SUMIF('22'!$B:$B,$D353,'22'!$L:$L)))))</f>
        <v/>
      </c>
      <c r="AB353" s="36" t="str">
        <f>IF($D353="","",(IF($C353="","",IF(ISNA(SUMIF('23'!$V:$V,$C353,'23'!$AB:$AB)),0,SUMIF('23'!$V:$V,$C353,'23'!$AB:$AB)))-IF($D353="","",IF(ISNA(SUMIF('23'!$B:$B,$D353,'23'!$L:$L)),0,SUMIF('23'!$B:$B,$D353,'23'!$L:$L)))))</f>
        <v/>
      </c>
      <c r="AC353" s="36" t="str">
        <f>IF($D353="","",(IF($C353="","",IF(ISNA(SUMIF('24'!$V:$V,$C353,'24'!$AB:$AB)),0,SUMIF('24'!$V:$V,$C353,'24'!$AB:$AB)))-IF($D353="","",IF(ISNA(SUMIF('24'!$B:$B,$D353,'24'!$L:$L)),0,SUMIF('24'!$B:$B,$D353,'24'!$L:$L)))))</f>
        <v/>
      </c>
      <c r="AD353" s="36" t="str">
        <f>IF($D353="","",(IF($C353="","",IF(ISNA(SUMIF('25'!$V:$V,$C353,'25'!$AB:$AB)),0,SUMIF('25'!$V:$V,$C353,'25'!$AB:$AB)))-IF($D353="","",IF(ISNA(SUMIF('25'!$B:$B,$D353,'25'!$L:$L)),0,SUMIF('25'!$B:$B,$D353,'25'!$L:$L)))))</f>
        <v/>
      </c>
      <c r="AE353" s="36" t="str">
        <f>IF($D353="","",(IF($C353="","",IF(ISNA(SUMIF('26'!$V:$V,$C353,'26'!$AB:$AB)),0,SUMIF('26'!$V:$V,$C353,'26'!$AB:$AB)))-IF($D353="","",IF(ISNA(SUMIF('26'!$B:$B,$D353,'26'!$L:$L)),0,SUMIF('26'!$B:$B,$D353,'26'!$L:$L)))))</f>
        <v/>
      </c>
      <c r="AF353" s="36" t="str">
        <f>IF($D353="","",(IF($C353="","",IF(ISNA(SUMIF('27'!$V:$V,$C353,'27'!$AB:$AB)),0,SUMIF('27'!$V:$V,$C353,'27'!$AB:$AB)))-IF($D353="","",IF(ISNA(SUMIF('27'!$B:$B,$D353,'27'!$L:$L)),0,SUMIF('27'!$B:$B,$D353,'27'!$L:$L)))))</f>
        <v/>
      </c>
      <c r="AG353" s="36" t="str">
        <f>IF($D353="","",(IF($C353="","",IF(ISNA(SUMIF('28'!$V:$V,$C353,'28'!$AB:$AB)),0,SUMIF('28'!$V:$V,$C353,'28'!$AB:$AB)))-IF($D353="","",IF(ISNA(SUMIF('28'!$B:$B,$D353,'28'!$L:$L)),0,SUMIF('28'!$B:$B,$D353,'28'!$L:$L)))))</f>
        <v/>
      </c>
      <c r="AH353" s="36" t="str">
        <f>IF($D353="","",(IF($C353="","",IF(ISNA(SUMIF('29'!$V:$V,$C353,'29'!$AB:$AB)),0,SUMIF('29'!$V:$V,$C353,'29'!$AB:$AB)))-IF($D353="","",IF(ISNA(SUMIF('29'!$B:$B,$D353,'29'!$L:$L)),0,SUMIF('29'!$B:$B,$D353,'29'!$L:$L)))))</f>
        <v/>
      </c>
      <c r="AI353" s="36" t="str">
        <f>IF($D353="","",(IF($C353="","",IF(ISNA(SUMIF('30'!$V:$V,$C353,'30'!$AB:$AB)),0,SUMIF('30'!$V:$V,$C353,'30'!$AB:$AB)))-IF($D353="","",IF(ISNA(SUMIF('30'!$B:$B,$D353,'30'!$L:$L)),0,SUMIF('30'!$B:$B,$D353,'30'!$L:$L)))))</f>
        <v/>
      </c>
      <c r="AJ353" s="36" t="str">
        <f>IF($D353="","",(IF($C353="","",IF(ISNA(SUMIF('31'!$V:$V,$C353,'31'!$AB:$AB)),0,SUMIF('31'!$V:$V,$C353,'31'!$AB:$AB)))-IF($D353="","",IF(ISNA(SUMIF('31'!$B:$B,$D353,'31'!$L:$L)),0,SUMIF('31'!$B:$B,$D353,'31'!$L:$L)))))</f>
        <v/>
      </c>
      <c r="AK353" s="37" t="str">
        <f t="shared" si="20"/>
        <v/>
      </c>
      <c r="AL353" s="33" t="str">
        <f t="shared" si="21"/>
        <v/>
      </c>
    </row>
    <row r="354" spans="1:38" ht="17.399999999999999" hidden="1">
      <c r="A354" s="20">
        <v>30</v>
      </c>
      <c r="C354" s="41" t="str">
        <f>IF(D354="","",VLOOKUP('CUADRO GENERADO'!D354,'BASE DATOS CONDUCTORES'!B:C,2,FALSE))</f>
        <v/>
      </c>
      <c r="D354" s="30" t="str">
        <f>IFERROR(VLOOKUP(A354,'BASE DATOS CONDUCTORES'!$AA$4:$AB$1001,2,FALSE),"")</f>
        <v/>
      </c>
      <c r="E354" s="36" t="str">
        <f>IF(ISNA(VLOOKUP(D354,SALDOS!B:C,2,FALSE)),"",VLOOKUP(D354,SALDOS!B:C,2,FALSE))</f>
        <v/>
      </c>
      <c r="F354" s="36" t="str">
        <f>IF($D354="","",(IF($C354="","",IF(ISNA(SUMIF('1'!$V:$V,$C354,'1'!$AB:$AB)),0,SUMIF('1'!$V:$V,$C354,'1'!$AB:$AB)))-IF($D354="","",IF(ISNA(SUMIF('1'!$B:$B,$D354,'1'!$L:$L)),0,SUMIF('1'!$B:$B,$D354,'1'!$L:$L)))))</f>
        <v/>
      </c>
      <c r="G354" s="36" t="str">
        <f>IF($D354="","",(IF($C354="","",IF(ISNA(SUMIF('2'!$V:$V,$C354,'2'!$AB:$AB)),0,SUMIF('2'!$V:$V,$C354,'2'!$AB:$AB)))-IF($D354="","",IF(ISNA(SUMIF('2'!$B:$B,$D354,'2'!$L:$L)),0,SUMIF('2'!$B:$B,$D354,'2'!$L:$L)))))</f>
        <v/>
      </c>
      <c r="H354" s="36" t="str">
        <f>IF($D354="","",(IF($C354="","",IF(ISNA(SUMIF('3'!$V:$V,$C354,'3'!$AB:$AB)),0,SUMIF('3'!$V:$V,$C354,'3'!$AB:$AB)))-IF($D354="","",IF(ISNA(SUMIF('3'!$B:$B,$D354,'3'!$L:$L)),0,SUMIF('3'!$B:$B,$D354,'3'!$L:$L)))))</f>
        <v/>
      </c>
      <c r="I354" s="36" t="str">
        <f>IF($D354="","",(IF($C354="","",IF(ISNA(SUMIF('4'!$V:$V,$C354,'4'!$AB:$AB)),0,SUMIF('4'!$V:$V,$C354,'4'!$AB:$AB)))-IF($D354="","",IF(ISNA(SUMIF('4'!$B:$B,$D354,'4'!$L:$L)),0,SUMIF('4'!$B:$B,$D354,'4'!$L:$L)))))</f>
        <v/>
      </c>
      <c r="J354" s="36" t="str">
        <f>IF($D354="","",(IF($C354="","",IF(ISNA(SUMIF('5'!$V:$V,$C354,'5'!$AB:$AB)),0,SUMIF('5'!$V:$V,$C354,'5'!$AB:$AB)))-IF($D354="","",IF(ISNA(SUMIF('5'!$B:$B,$D354,'5'!$L:$L)),0,SUMIF('5'!$B:$B,$D354,'5'!$L:$L)))))</f>
        <v/>
      </c>
      <c r="K354" s="36" t="str">
        <f>IF($D354="","",(IF($C354="","",IF(ISNA(SUMIF('6'!$V:$V,$C354,'6'!$AB:$AB)),0,SUMIF('6'!$V:$V,$C354,'6'!$AB:$AB)))-IF($D354="","",IF(ISNA(SUMIF('6'!$B:$B,$D354,'6'!$L:$L)),0,SUMIF('6'!$B:$B,$D354,'6'!$L:$L)))))</f>
        <v/>
      </c>
      <c r="L354" s="36" t="str">
        <f>IF($D354="","",(IF($C354="","",IF(ISNA(SUMIF('7'!$V:$V,$C354,'7'!$AB:$AB)),0,SUMIF('7'!$V:$V,$C354,'7'!$AB:$AB)))-IF($D354="","",IF(ISNA(SUMIF('7'!$B:$B,$D354,'7'!$L:$L)),0,SUMIF('7'!$B:$B,$D354,'7'!$L:$L)))))</f>
        <v/>
      </c>
      <c r="M354" s="36" t="str">
        <f>IF($D354="","",(IF($C354="","",IF(ISNA(SUMIF('8'!$V:$V,$C354,'8'!$AB:$AB)),0,SUMIF('8'!$V:$V,$C354,'8'!$AB:$AB)))-IF($D354="","",IF(ISNA(SUMIF('8'!$B:$B,$D354,'8'!$L:$L)),0,SUMIF('8'!$B:$B,$D354,'8'!$L:$L)))))</f>
        <v/>
      </c>
      <c r="N354" s="36" t="str">
        <f>IF($D354="","",(IF($C354="","",IF(ISNA(SUMIF('9'!$V:$V,$C354,'9'!$AB:$AB)),0,SUMIF('9'!$V:$V,$C354,'9'!$AB:$AB)))-IF($D354="","",IF(ISNA(SUMIF('9'!$B:$B,$D354,'9'!$L:$L)),0,SUMIF('9'!$B:$B,$D354,'9'!$L:$L)))))</f>
        <v/>
      </c>
      <c r="O354" s="36" t="str">
        <f>IF($D354="","",(IF($C354="","",IF(ISNA(SUMIF('10'!$V:$V,$C354,'10'!$AB:$AB)),0,SUMIF('10'!$V:$V,$C354,'10'!$AB:$AB)))-IF($D354="","",IF(ISNA(SUMIF('10'!$B:$B,$D354,'10'!$L:$L)),0,SUMIF('10'!$B:$B,$D354,'10'!$L:$L)))))</f>
        <v/>
      </c>
      <c r="P354" s="36" t="str">
        <f>IF($D354="","",(IF($C354="","",IF(ISNA(SUMIF('11'!$V:$V,$C354,'11'!$AB:$AB)),0,SUMIF('11'!$V:$V,$C354,'11'!$AB:$AB)))-IF($D354="","",IF(ISNA(SUMIF('11'!$B:$B,$D354,'11'!$L:$L)),0,SUMIF('11'!$B:$B,$D354,'11'!$L:$L)))))</f>
        <v/>
      </c>
      <c r="Q354" s="36" t="str">
        <f>IF($D354="","",(IF($C354="","",IF(ISNA(SUMIF('12'!$V:$V,$C354,'12'!$AB:$AB)),0,SUMIF('12'!$V:$V,$C354,'12'!$AB:$AB)))-IF($D354="","",IF(ISNA(SUMIF('12'!$B:$B,$D354,'12'!$L:$L)),0,SUMIF('12'!$B:$B,$D354,'12'!$L:$L)))))</f>
        <v/>
      </c>
      <c r="R354" s="36" t="str">
        <f>IF($D354="","",(IF($C354="","",IF(ISNA(SUMIF('13'!$V:$V,$C354,'13'!$AB:$AB)),0,SUMIF('13'!$V:$V,$C354,'13'!$AB:$AB)))-IF($D354="","",IF(ISNA(SUMIF('13'!$B:$B,$D354,'13'!$L:$L)),0,SUMIF('13'!$B:$B,$D354,'13'!$L:$L)))))</f>
        <v/>
      </c>
      <c r="S354" s="36" t="str">
        <f>IF($D354="","",(IF($C354="","",IF(ISNA(SUMIF('14'!$V:$V,$C354,'14'!$AB:$AB)),0,SUMIF('14'!$V:$V,$C354,'14'!$AB:$AB)))-IF($D354="","",IF(ISNA(SUMIF('14'!$B:$B,$D354,'14'!$L:$L)),0,SUMIF('14'!$B:$B,$D354,'14'!$L:$L)))))</f>
        <v/>
      </c>
      <c r="T354" s="36" t="str">
        <f>IF($D354="","",(IF($C354="","",IF(ISNA(SUMIF('15'!$V:$V,$C354,'15'!$AB:$AB)),0,SUMIF('15'!$V:$V,$C354,'15'!$AB:$AB)))-IF($D354="","",IF(ISNA(SUMIF('15'!$B:$B,$D354,'15'!$L:$L)),0,SUMIF('15'!$B:$B,$D354,'15'!$L:$L)))))</f>
        <v/>
      </c>
      <c r="U354" s="36" t="str">
        <f>IF($D354="","",(IF($C354="","",IF(ISNA(SUMIF('16'!$V:$V,$C354,'16'!$AB:$AB)),0,SUMIF('16'!$V:$V,$C354,'16'!$AB:$AB)))-IF($D354="","",IF(ISNA(SUMIF('16'!$B:$B,$D354,'16'!$L:$L)),0,SUMIF('16'!$B:$B,$D354,'16'!$L:$L)))))</f>
        <v/>
      </c>
      <c r="V354" s="36" t="str">
        <f>IF($D354="","",(IF($C354="","",IF(ISNA(SUMIF('17'!$V:$V,$C354,'17'!$AB:$AB)),0,SUMIF('17'!$V:$V,$C354,'17'!$AB:$AB)))-IF($D354="","",IF(ISNA(SUMIF('17'!$B:$B,$D354,'17'!$L:$L)),0,SUMIF('17'!$B:$B,$D354,'17'!$L:$L)))))</f>
        <v/>
      </c>
      <c r="W354" s="36" t="str">
        <f>IF($D354="","",(IF($C354="","",IF(ISNA(SUMIF('18'!$V:$V,$C354,'18'!$AB:$AB)),0,SUMIF('18'!$V:$V,$C354,'18'!$AB:$AB)))-IF($D354="","",IF(ISNA(SUMIF('18'!$B:$B,$D354,'18'!$L:$L)),0,SUMIF('18'!$B:$B,$D354,'18'!$L:$L)))))</f>
        <v/>
      </c>
      <c r="X354" s="36" t="str">
        <f>IF($D354="","",(IF($C354="","",IF(ISNA(SUMIF('19'!$V:$V,$C354,'19'!$AB:$AB)),0,SUMIF('19'!$V:$V,$C354,'19'!$AB:$AB)))-IF($D354="","",IF(ISNA(SUMIF('19'!$B:$B,$D354,'19'!$L:$L)),0,SUMIF('19'!$B:$B,$D354,'19'!$L:$L)))))</f>
        <v/>
      </c>
      <c r="Y354" s="36" t="str">
        <f>IF($D354="","",(IF($C354="","",IF(ISNA(SUMIF('20'!$V:$V,$C354,'20'!$AB:$AB)),0,SUMIF('20'!$V:$V,$C354,'20'!$AB:$AB)))-IF($D354="","",IF(ISNA(SUMIF('20'!$B:$B,$D354,'20'!$L:$L)),0,SUMIF('20'!$B:$B,$D354,'20'!$L:$L)))))</f>
        <v/>
      </c>
      <c r="Z354" s="36" t="str">
        <f>IF($D354="","",(IF($C354="","",IF(ISNA(SUMIF('21'!$V:$V,$C354,'21'!$AB:$AB)),0,SUMIF('21'!$V:$V,$C354,'21'!$AB:$AB)))-IF($D354="","",IF(ISNA(SUMIF('21'!$B:$B,$D354,'21'!$L:$L)),0,SUMIF('21'!$B:$B,$D354,'21'!$L:$L)))))</f>
        <v/>
      </c>
      <c r="AA354" s="36" t="str">
        <f>IF($D354="","",(IF($C354="","",IF(ISNA(SUMIF('22'!$V:$V,$C354,'22'!$AB:$AB)),0,SUMIF('22'!$V:$V,$C354,'22'!$AB:$AB)))-IF($D354="","",IF(ISNA(SUMIF('22'!$B:$B,$D354,'22'!$L:$L)),0,SUMIF('22'!$B:$B,$D354,'22'!$L:$L)))))</f>
        <v/>
      </c>
      <c r="AB354" s="36" t="str">
        <f>IF($D354="","",(IF($C354="","",IF(ISNA(SUMIF('23'!$V:$V,$C354,'23'!$AB:$AB)),0,SUMIF('23'!$V:$V,$C354,'23'!$AB:$AB)))-IF($D354="","",IF(ISNA(SUMIF('23'!$B:$B,$D354,'23'!$L:$L)),0,SUMIF('23'!$B:$B,$D354,'23'!$L:$L)))))</f>
        <v/>
      </c>
      <c r="AC354" s="36" t="str">
        <f>IF($D354="","",(IF($C354="","",IF(ISNA(SUMIF('24'!$V:$V,$C354,'24'!$AB:$AB)),0,SUMIF('24'!$V:$V,$C354,'24'!$AB:$AB)))-IF($D354="","",IF(ISNA(SUMIF('24'!$B:$B,$D354,'24'!$L:$L)),0,SUMIF('24'!$B:$B,$D354,'24'!$L:$L)))))</f>
        <v/>
      </c>
      <c r="AD354" s="36" t="str">
        <f>IF($D354="","",(IF($C354="","",IF(ISNA(SUMIF('25'!$V:$V,$C354,'25'!$AB:$AB)),0,SUMIF('25'!$V:$V,$C354,'25'!$AB:$AB)))-IF($D354="","",IF(ISNA(SUMIF('25'!$B:$B,$D354,'25'!$L:$L)),0,SUMIF('25'!$B:$B,$D354,'25'!$L:$L)))))</f>
        <v/>
      </c>
      <c r="AE354" s="36" t="str">
        <f>IF($D354="","",(IF($C354="","",IF(ISNA(SUMIF('26'!$V:$V,$C354,'26'!$AB:$AB)),0,SUMIF('26'!$V:$V,$C354,'26'!$AB:$AB)))-IF($D354="","",IF(ISNA(SUMIF('26'!$B:$B,$D354,'26'!$L:$L)),0,SUMIF('26'!$B:$B,$D354,'26'!$L:$L)))))</f>
        <v/>
      </c>
      <c r="AF354" s="36" t="str">
        <f>IF($D354="","",(IF($C354="","",IF(ISNA(SUMIF('27'!$V:$V,$C354,'27'!$AB:$AB)),0,SUMIF('27'!$V:$V,$C354,'27'!$AB:$AB)))-IF($D354="","",IF(ISNA(SUMIF('27'!$B:$B,$D354,'27'!$L:$L)),0,SUMIF('27'!$B:$B,$D354,'27'!$L:$L)))))</f>
        <v/>
      </c>
      <c r="AG354" s="36" t="str">
        <f>IF($D354="","",(IF($C354="","",IF(ISNA(SUMIF('28'!$V:$V,$C354,'28'!$AB:$AB)),0,SUMIF('28'!$V:$V,$C354,'28'!$AB:$AB)))-IF($D354="","",IF(ISNA(SUMIF('28'!$B:$B,$D354,'28'!$L:$L)),0,SUMIF('28'!$B:$B,$D354,'28'!$L:$L)))))</f>
        <v/>
      </c>
      <c r="AH354" s="36" t="str">
        <f>IF($D354="","",(IF($C354="","",IF(ISNA(SUMIF('29'!$V:$V,$C354,'29'!$AB:$AB)),0,SUMIF('29'!$V:$V,$C354,'29'!$AB:$AB)))-IF($D354="","",IF(ISNA(SUMIF('29'!$B:$B,$D354,'29'!$L:$L)),0,SUMIF('29'!$B:$B,$D354,'29'!$L:$L)))))</f>
        <v/>
      </c>
      <c r="AI354" s="36" t="str">
        <f>IF($D354="","",(IF($C354="","",IF(ISNA(SUMIF('30'!$V:$V,$C354,'30'!$AB:$AB)),0,SUMIF('30'!$V:$V,$C354,'30'!$AB:$AB)))-IF($D354="","",IF(ISNA(SUMIF('30'!$B:$B,$D354,'30'!$L:$L)),0,SUMIF('30'!$B:$B,$D354,'30'!$L:$L)))))</f>
        <v/>
      </c>
      <c r="AJ354" s="36" t="str">
        <f>IF($D354="","",(IF($C354="","",IF(ISNA(SUMIF('31'!$V:$V,$C354,'31'!$AB:$AB)),0,SUMIF('31'!$V:$V,$C354,'31'!$AB:$AB)))-IF($D354="","",IF(ISNA(SUMIF('31'!$B:$B,$D354,'31'!$L:$L)),0,SUMIF('31'!$B:$B,$D354,'31'!$L:$L)))))</f>
        <v/>
      </c>
      <c r="AK354" s="37" t="str">
        <f t="shared" si="20"/>
        <v/>
      </c>
      <c r="AL354" s="33" t="str">
        <f t="shared" si="21"/>
        <v/>
      </c>
    </row>
    <row r="355" spans="1:38" ht="17.399999999999999" hidden="1">
      <c r="A355" s="20">
        <v>31</v>
      </c>
      <c r="C355" s="41" t="str">
        <f>IF(D355="","",VLOOKUP('CUADRO GENERADO'!D355,'BASE DATOS CONDUCTORES'!B:C,2,FALSE))</f>
        <v/>
      </c>
      <c r="D355" s="30" t="str">
        <f>IFERROR(VLOOKUP(A355,'BASE DATOS CONDUCTORES'!$AA$4:$AB$1001,2,FALSE),"")</f>
        <v/>
      </c>
      <c r="E355" s="36" t="str">
        <f>IF(ISNA(VLOOKUP(D355,SALDOS!B:C,2,FALSE)),"",VLOOKUP(D355,SALDOS!B:C,2,FALSE))</f>
        <v/>
      </c>
      <c r="F355" s="36" t="str">
        <f>IF($D355="","",(IF($C355="","",IF(ISNA(SUMIF('1'!$V:$V,$C355,'1'!$AB:$AB)),0,SUMIF('1'!$V:$V,$C355,'1'!$AB:$AB)))-IF($D355="","",IF(ISNA(SUMIF('1'!$B:$B,$D355,'1'!$L:$L)),0,SUMIF('1'!$B:$B,$D355,'1'!$L:$L)))))</f>
        <v/>
      </c>
      <c r="G355" s="36" t="str">
        <f>IF($D355="","",(IF($C355="","",IF(ISNA(SUMIF('2'!$V:$V,$C355,'2'!$AB:$AB)),0,SUMIF('2'!$V:$V,$C355,'2'!$AB:$AB)))-IF($D355="","",IF(ISNA(SUMIF('2'!$B:$B,$D355,'2'!$L:$L)),0,SUMIF('2'!$B:$B,$D355,'2'!$L:$L)))))</f>
        <v/>
      </c>
      <c r="H355" s="36" t="str">
        <f>IF($D355="","",(IF($C355="","",IF(ISNA(SUMIF('3'!$V:$V,$C355,'3'!$AB:$AB)),0,SUMIF('3'!$V:$V,$C355,'3'!$AB:$AB)))-IF($D355="","",IF(ISNA(SUMIF('3'!$B:$B,$D355,'3'!$L:$L)),0,SUMIF('3'!$B:$B,$D355,'3'!$L:$L)))))</f>
        <v/>
      </c>
      <c r="I355" s="36" t="str">
        <f>IF($D355="","",(IF($C355="","",IF(ISNA(SUMIF('4'!$V:$V,$C355,'4'!$AB:$AB)),0,SUMIF('4'!$V:$V,$C355,'4'!$AB:$AB)))-IF($D355="","",IF(ISNA(SUMIF('4'!$B:$B,$D355,'4'!$L:$L)),0,SUMIF('4'!$B:$B,$D355,'4'!$L:$L)))))</f>
        <v/>
      </c>
      <c r="J355" s="36" t="str">
        <f>IF($D355="","",(IF($C355="","",IF(ISNA(SUMIF('5'!$V:$V,$C355,'5'!$AB:$AB)),0,SUMIF('5'!$V:$V,$C355,'5'!$AB:$AB)))-IF($D355="","",IF(ISNA(SUMIF('5'!$B:$B,$D355,'5'!$L:$L)),0,SUMIF('5'!$B:$B,$D355,'5'!$L:$L)))))</f>
        <v/>
      </c>
      <c r="K355" s="36" t="str">
        <f>IF($D355="","",(IF($C355="","",IF(ISNA(SUMIF('6'!$V:$V,$C355,'6'!$AB:$AB)),0,SUMIF('6'!$V:$V,$C355,'6'!$AB:$AB)))-IF($D355="","",IF(ISNA(SUMIF('6'!$B:$B,$D355,'6'!$L:$L)),0,SUMIF('6'!$B:$B,$D355,'6'!$L:$L)))))</f>
        <v/>
      </c>
      <c r="L355" s="36" t="str">
        <f>IF($D355="","",(IF($C355="","",IF(ISNA(SUMIF('7'!$V:$V,$C355,'7'!$AB:$AB)),0,SUMIF('7'!$V:$V,$C355,'7'!$AB:$AB)))-IF($D355="","",IF(ISNA(SUMIF('7'!$B:$B,$D355,'7'!$L:$L)),0,SUMIF('7'!$B:$B,$D355,'7'!$L:$L)))))</f>
        <v/>
      </c>
      <c r="M355" s="36" t="str">
        <f>IF($D355="","",(IF($C355="","",IF(ISNA(SUMIF('8'!$V:$V,$C355,'8'!$AB:$AB)),0,SUMIF('8'!$V:$V,$C355,'8'!$AB:$AB)))-IF($D355="","",IF(ISNA(SUMIF('8'!$B:$B,$D355,'8'!$L:$L)),0,SUMIF('8'!$B:$B,$D355,'8'!$L:$L)))))</f>
        <v/>
      </c>
      <c r="N355" s="36" t="str">
        <f>IF($D355="","",(IF($C355="","",IF(ISNA(SUMIF('9'!$V:$V,$C355,'9'!$AB:$AB)),0,SUMIF('9'!$V:$V,$C355,'9'!$AB:$AB)))-IF($D355="","",IF(ISNA(SUMIF('9'!$B:$B,$D355,'9'!$L:$L)),0,SUMIF('9'!$B:$B,$D355,'9'!$L:$L)))))</f>
        <v/>
      </c>
      <c r="O355" s="36" t="str">
        <f>IF($D355="","",(IF($C355="","",IF(ISNA(SUMIF('10'!$V:$V,$C355,'10'!$AB:$AB)),0,SUMIF('10'!$V:$V,$C355,'10'!$AB:$AB)))-IF($D355="","",IF(ISNA(SUMIF('10'!$B:$B,$D355,'10'!$L:$L)),0,SUMIF('10'!$B:$B,$D355,'10'!$L:$L)))))</f>
        <v/>
      </c>
      <c r="P355" s="36" t="str">
        <f>IF($D355="","",(IF($C355="","",IF(ISNA(SUMIF('11'!$V:$V,$C355,'11'!$AB:$AB)),0,SUMIF('11'!$V:$V,$C355,'11'!$AB:$AB)))-IF($D355="","",IF(ISNA(SUMIF('11'!$B:$B,$D355,'11'!$L:$L)),0,SUMIF('11'!$B:$B,$D355,'11'!$L:$L)))))</f>
        <v/>
      </c>
      <c r="Q355" s="36" t="str">
        <f>IF($D355="","",(IF($C355="","",IF(ISNA(SUMIF('12'!$V:$V,$C355,'12'!$AB:$AB)),0,SUMIF('12'!$V:$V,$C355,'12'!$AB:$AB)))-IF($D355="","",IF(ISNA(SUMIF('12'!$B:$B,$D355,'12'!$L:$L)),0,SUMIF('12'!$B:$B,$D355,'12'!$L:$L)))))</f>
        <v/>
      </c>
      <c r="R355" s="36" t="str">
        <f>IF($D355="","",(IF($C355="","",IF(ISNA(SUMIF('13'!$V:$V,$C355,'13'!$AB:$AB)),0,SUMIF('13'!$V:$V,$C355,'13'!$AB:$AB)))-IF($D355="","",IF(ISNA(SUMIF('13'!$B:$B,$D355,'13'!$L:$L)),0,SUMIF('13'!$B:$B,$D355,'13'!$L:$L)))))</f>
        <v/>
      </c>
      <c r="S355" s="36" t="str">
        <f>IF($D355="","",(IF($C355="","",IF(ISNA(SUMIF('14'!$V:$V,$C355,'14'!$AB:$AB)),0,SUMIF('14'!$V:$V,$C355,'14'!$AB:$AB)))-IF($D355="","",IF(ISNA(SUMIF('14'!$B:$B,$D355,'14'!$L:$L)),0,SUMIF('14'!$B:$B,$D355,'14'!$L:$L)))))</f>
        <v/>
      </c>
      <c r="T355" s="36" t="str">
        <f>IF($D355="","",(IF($C355="","",IF(ISNA(SUMIF('15'!$V:$V,$C355,'15'!$AB:$AB)),0,SUMIF('15'!$V:$V,$C355,'15'!$AB:$AB)))-IF($D355="","",IF(ISNA(SUMIF('15'!$B:$B,$D355,'15'!$L:$L)),0,SUMIF('15'!$B:$B,$D355,'15'!$L:$L)))))</f>
        <v/>
      </c>
      <c r="U355" s="36" t="str">
        <f>IF($D355="","",(IF($C355="","",IF(ISNA(SUMIF('16'!$V:$V,$C355,'16'!$AB:$AB)),0,SUMIF('16'!$V:$V,$C355,'16'!$AB:$AB)))-IF($D355="","",IF(ISNA(SUMIF('16'!$B:$B,$D355,'16'!$L:$L)),0,SUMIF('16'!$B:$B,$D355,'16'!$L:$L)))))</f>
        <v/>
      </c>
      <c r="V355" s="36" t="str">
        <f>IF($D355="","",(IF($C355="","",IF(ISNA(SUMIF('17'!$V:$V,$C355,'17'!$AB:$AB)),0,SUMIF('17'!$V:$V,$C355,'17'!$AB:$AB)))-IF($D355="","",IF(ISNA(SUMIF('17'!$B:$B,$D355,'17'!$L:$L)),0,SUMIF('17'!$B:$B,$D355,'17'!$L:$L)))))</f>
        <v/>
      </c>
      <c r="W355" s="36" t="str">
        <f>IF($D355="","",(IF($C355="","",IF(ISNA(SUMIF('18'!$V:$V,$C355,'18'!$AB:$AB)),0,SUMIF('18'!$V:$V,$C355,'18'!$AB:$AB)))-IF($D355="","",IF(ISNA(SUMIF('18'!$B:$B,$D355,'18'!$L:$L)),0,SUMIF('18'!$B:$B,$D355,'18'!$L:$L)))))</f>
        <v/>
      </c>
      <c r="X355" s="36" t="str">
        <f>IF($D355="","",(IF($C355="","",IF(ISNA(SUMIF('19'!$V:$V,$C355,'19'!$AB:$AB)),0,SUMIF('19'!$V:$V,$C355,'19'!$AB:$AB)))-IF($D355="","",IF(ISNA(SUMIF('19'!$B:$B,$D355,'19'!$L:$L)),0,SUMIF('19'!$B:$B,$D355,'19'!$L:$L)))))</f>
        <v/>
      </c>
      <c r="Y355" s="36" t="str">
        <f>IF($D355="","",(IF($C355="","",IF(ISNA(SUMIF('20'!$V:$V,$C355,'20'!$AB:$AB)),0,SUMIF('20'!$V:$V,$C355,'20'!$AB:$AB)))-IF($D355="","",IF(ISNA(SUMIF('20'!$B:$B,$D355,'20'!$L:$L)),0,SUMIF('20'!$B:$B,$D355,'20'!$L:$L)))))</f>
        <v/>
      </c>
      <c r="Z355" s="36" t="str">
        <f>IF($D355="","",(IF($C355="","",IF(ISNA(SUMIF('21'!$V:$V,$C355,'21'!$AB:$AB)),0,SUMIF('21'!$V:$V,$C355,'21'!$AB:$AB)))-IF($D355="","",IF(ISNA(SUMIF('21'!$B:$B,$D355,'21'!$L:$L)),0,SUMIF('21'!$B:$B,$D355,'21'!$L:$L)))))</f>
        <v/>
      </c>
      <c r="AA355" s="36" t="str">
        <f>IF($D355="","",(IF($C355="","",IF(ISNA(SUMIF('22'!$V:$V,$C355,'22'!$AB:$AB)),0,SUMIF('22'!$V:$V,$C355,'22'!$AB:$AB)))-IF($D355="","",IF(ISNA(SUMIF('22'!$B:$B,$D355,'22'!$L:$L)),0,SUMIF('22'!$B:$B,$D355,'22'!$L:$L)))))</f>
        <v/>
      </c>
      <c r="AB355" s="36" t="str">
        <f>IF($D355="","",(IF($C355="","",IF(ISNA(SUMIF('23'!$V:$V,$C355,'23'!$AB:$AB)),0,SUMIF('23'!$V:$V,$C355,'23'!$AB:$AB)))-IF($D355="","",IF(ISNA(SUMIF('23'!$B:$B,$D355,'23'!$L:$L)),0,SUMIF('23'!$B:$B,$D355,'23'!$L:$L)))))</f>
        <v/>
      </c>
      <c r="AC355" s="36" t="str">
        <f>IF($D355="","",(IF($C355="","",IF(ISNA(SUMIF('24'!$V:$V,$C355,'24'!$AB:$AB)),0,SUMIF('24'!$V:$V,$C355,'24'!$AB:$AB)))-IF($D355="","",IF(ISNA(SUMIF('24'!$B:$B,$D355,'24'!$L:$L)),0,SUMIF('24'!$B:$B,$D355,'24'!$L:$L)))))</f>
        <v/>
      </c>
      <c r="AD355" s="36" t="str">
        <f>IF($D355="","",(IF($C355="","",IF(ISNA(SUMIF('25'!$V:$V,$C355,'25'!$AB:$AB)),0,SUMIF('25'!$V:$V,$C355,'25'!$AB:$AB)))-IF($D355="","",IF(ISNA(SUMIF('25'!$B:$B,$D355,'25'!$L:$L)),0,SUMIF('25'!$B:$B,$D355,'25'!$L:$L)))))</f>
        <v/>
      </c>
      <c r="AE355" s="36" t="str">
        <f>IF($D355="","",(IF($C355="","",IF(ISNA(SUMIF('26'!$V:$V,$C355,'26'!$AB:$AB)),0,SUMIF('26'!$V:$V,$C355,'26'!$AB:$AB)))-IF($D355="","",IF(ISNA(SUMIF('26'!$B:$B,$D355,'26'!$L:$L)),0,SUMIF('26'!$B:$B,$D355,'26'!$L:$L)))))</f>
        <v/>
      </c>
      <c r="AF355" s="36" t="str">
        <f>IF($D355="","",(IF($C355="","",IF(ISNA(SUMIF('27'!$V:$V,$C355,'27'!$AB:$AB)),0,SUMIF('27'!$V:$V,$C355,'27'!$AB:$AB)))-IF($D355="","",IF(ISNA(SUMIF('27'!$B:$B,$D355,'27'!$L:$L)),0,SUMIF('27'!$B:$B,$D355,'27'!$L:$L)))))</f>
        <v/>
      </c>
      <c r="AG355" s="36" t="str">
        <f>IF($D355="","",(IF($C355="","",IF(ISNA(SUMIF('28'!$V:$V,$C355,'28'!$AB:$AB)),0,SUMIF('28'!$V:$V,$C355,'28'!$AB:$AB)))-IF($D355="","",IF(ISNA(SUMIF('28'!$B:$B,$D355,'28'!$L:$L)),0,SUMIF('28'!$B:$B,$D355,'28'!$L:$L)))))</f>
        <v/>
      </c>
      <c r="AH355" s="36" t="str">
        <f>IF($D355="","",(IF($C355="","",IF(ISNA(SUMIF('29'!$V:$V,$C355,'29'!$AB:$AB)),0,SUMIF('29'!$V:$V,$C355,'29'!$AB:$AB)))-IF($D355="","",IF(ISNA(SUMIF('29'!$B:$B,$D355,'29'!$L:$L)),0,SUMIF('29'!$B:$B,$D355,'29'!$L:$L)))))</f>
        <v/>
      </c>
      <c r="AI355" s="36" t="str">
        <f>IF($D355="","",(IF($C355="","",IF(ISNA(SUMIF('30'!$V:$V,$C355,'30'!$AB:$AB)),0,SUMIF('30'!$V:$V,$C355,'30'!$AB:$AB)))-IF($D355="","",IF(ISNA(SUMIF('30'!$B:$B,$D355,'30'!$L:$L)),0,SUMIF('30'!$B:$B,$D355,'30'!$L:$L)))))</f>
        <v/>
      </c>
      <c r="AJ355" s="36" t="str">
        <f>IF($D355="","",(IF($C355="","",IF(ISNA(SUMIF('31'!$V:$V,$C355,'31'!$AB:$AB)),0,SUMIF('31'!$V:$V,$C355,'31'!$AB:$AB)))-IF($D355="","",IF(ISNA(SUMIF('31'!$B:$B,$D355,'31'!$L:$L)),0,SUMIF('31'!$B:$B,$D355,'31'!$L:$L)))))</f>
        <v/>
      </c>
      <c r="AK355" s="37" t="str">
        <f t="shared" si="20"/>
        <v/>
      </c>
      <c r="AL355" s="33" t="str">
        <f t="shared" si="21"/>
        <v/>
      </c>
    </row>
    <row r="356" spans="1:38" ht="17.399999999999999" hidden="1">
      <c r="A356" s="20">
        <v>32</v>
      </c>
      <c r="C356" s="41" t="str">
        <f>IF(D356="","",VLOOKUP('CUADRO GENERADO'!D356,'BASE DATOS CONDUCTORES'!B:C,2,FALSE))</f>
        <v/>
      </c>
      <c r="D356" s="30" t="str">
        <f>IFERROR(VLOOKUP(A356,'BASE DATOS CONDUCTORES'!$AA$4:$AB$1001,2,FALSE),"")</f>
        <v/>
      </c>
      <c r="E356" s="36" t="str">
        <f>IF(ISNA(VLOOKUP(D356,SALDOS!B:C,2,FALSE)),"",VLOOKUP(D356,SALDOS!B:C,2,FALSE))</f>
        <v/>
      </c>
      <c r="F356" s="36" t="str">
        <f>IF($D356="","",(IF($C356="","",IF(ISNA(SUMIF('1'!$V:$V,$C356,'1'!$AB:$AB)),0,SUMIF('1'!$V:$V,$C356,'1'!$AB:$AB)))-IF($D356="","",IF(ISNA(SUMIF('1'!$B:$B,$D356,'1'!$L:$L)),0,SUMIF('1'!$B:$B,$D356,'1'!$L:$L)))))</f>
        <v/>
      </c>
      <c r="G356" s="36" t="str">
        <f>IF($D356="","",(IF($C356="","",IF(ISNA(SUMIF('2'!$V:$V,$C356,'2'!$AB:$AB)),0,SUMIF('2'!$V:$V,$C356,'2'!$AB:$AB)))-IF($D356="","",IF(ISNA(SUMIF('2'!$B:$B,$D356,'2'!$L:$L)),0,SUMIF('2'!$B:$B,$D356,'2'!$L:$L)))))</f>
        <v/>
      </c>
      <c r="H356" s="36" t="str">
        <f>IF($D356="","",(IF($C356="","",IF(ISNA(SUMIF('3'!$V:$V,$C356,'3'!$AB:$AB)),0,SUMIF('3'!$V:$V,$C356,'3'!$AB:$AB)))-IF($D356="","",IF(ISNA(SUMIF('3'!$B:$B,$D356,'3'!$L:$L)),0,SUMIF('3'!$B:$B,$D356,'3'!$L:$L)))))</f>
        <v/>
      </c>
      <c r="I356" s="36" t="str">
        <f>IF($D356="","",(IF($C356="","",IF(ISNA(SUMIF('4'!$V:$V,$C356,'4'!$AB:$AB)),0,SUMIF('4'!$V:$V,$C356,'4'!$AB:$AB)))-IF($D356="","",IF(ISNA(SUMIF('4'!$B:$B,$D356,'4'!$L:$L)),0,SUMIF('4'!$B:$B,$D356,'4'!$L:$L)))))</f>
        <v/>
      </c>
      <c r="J356" s="36" t="str">
        <f>IF($D356="","",(IF($C356="","",IF(ISNA(SUMIF('5'!$V:$V,$C356,'5'!$AB:$AB)),0,SUMIF('5'!$V:$V,$C356,'5'!$AB:$AB)))-IF($D356="","",IF(ISNA(SUMIF('5'!$B:$B,$D356,'5'!$L:$L)),0,SUMIF('5'!$B:$B,$D356,'5'!$L:$L)))))</f>
        <v/>
      </c>
      <c r="K356" s="36" t="str">
        <f>IF($D356="","",(IF($C356="","",IF(ISNA(SUMIF('6'!$V:$V,$C356,'6'!$AB:$AB)),0,SUMIF('6'!$V:$V,$C356,'6'!$AB:$AB)))-IF($D356="","",IF(ISNA(SUMIF('6'!$B:$B,$D356,'6'!$L:$L)),0,SUMIF('6'!$B:$B,$D356,'6'!$L:$L)))))</f>
        <v/>
      </c>
      <c r="L356" s="36" t="str">
        <f>IF($D356="","",(IF($C356="","",IF(ISNA(SUMIF('7'!$V:$V,$C356,'7'!$AB:$AB)),0,SUMIF('7'!$V:$V,$C356,'7'!$AB:$AB)))-IF($D356="","",IF(ISNA(SUMIF('7'!$B:$B,$D356,'7'!$L:$L)),0,SUMIF('7'!$B:$B,$D356,'7'!$L:$L)))))</f>
        <v/>
      </c>
      <c r="M356" s="36" t="str">
        <f>IF($D356="","",(IF($C356="","",IF(ISNA(SUMIF('8'!$V:$V,$C356,'8'!$AB:$AB)),0,SUMIF('8'!$V:$V,$C356,'8'!$AB:$AB)))-IF($D356="","",IF(ISNA(SUMIF('8'!$B:$B,$D356,'8'!$L:$L)),0,SUMIF('8'!$B:$B,$D356,'8'!$L:$L)))))</f>
        <v/>
      </c>
      <c r="N356" s="36" t="str">
        <f>IF($D356="","",(IF($C356="","",IF(ISNA(SUMIF('9'!$V:$V,$C356,'9'!$AB:$AB)),0,SUMIF('9'!$V:$V,$C356,'9'!$AB:$AB)))-IF($D356="","",IF(ISNA(SUMIF('9'!$B:$B,$D356,'9'!$L:$L)),0,SUMIF('9'!$B:$B,$D356,'9'!$L:$L)))))</f>
        <v/>
      </c>
      <c r="O356" s="36" t="str">
        <f>IF($D356="","",(IF($C356="","",IF(ISNA(SUMIF('10'!$V:$V,$C356,'10'!$AB:$AB)),0,SUMIF('10'!$V:$V,$C356,'10'!$AB:$AB)))-IF($D356="","",IF(ISNA(SUMIF('10'!$B:$B,$D356,'10'!$L:$L)),0,SUMIF('10'!$B:$B,$D356,'10'!$L:$L)))))</f>
        <v/>
      </c>
      <c r="P356" s="36" t="str">
        <f>IF($D356="","",(IF($C356="","",IF(ISNA(SUMIF('11'!$V:$V,$C356,'11'!$AB:$AB)),0,SUMIF('11'!$V:$V,$C356,'11'!$AB:$AB)))-IF($D356="","",IF(ISNA(SUMIF('11'!$B:$B,$D356,'11'!$L:$L)),0,SUMIF('11'!$B:$B,$D356,'11'!$L:$L)))))</f>
        <v/>
      </c>
      <c r="Q356" s="36" t="str">
        <f>IF($D356="","",(IF($C356="","",IF(ISNA(SUMIF('12'!$V:$V,$C356,'12'!$AB:$AB)),0,SUMIF('12'!$V:$V,$C356,'12'!$AB:$AB)))-IF($D356="","",IF(ISNA(SUMIF('12'!$B:$B,$D356,'12'!$L:$L)),0,SUMIF('12'!$B:$B,$D356,'12'!$L:$L)))))</f>
        <v/>
      </c>
      <c r="R356" s="36" t="str">
        <f>IF($D356="","",(IF($C356="","",IF(ISNA(SUMIF('13'!$V:$V,$C356,'13'!$AB:$AB)),0,SUMIF('13'!$V:$V,$C356,'13'!$AB:$AB)))-IF($D356="","",IF(ISNA(SUMIF('13'!$B:$B,$D356,'13'!$L:$L)),0,SUMIF('13'!$B:$B,$D356,'13'!$L:$L)))))</f>
        <v/>
      </c>
      <c r="S356" s="36" t="str">
        <f>IF($D356="","",(IF($C356="","",IF(ISNA(SUMIF('14'!$V:$V,$C356,'14'!$AB:$AB)),0,SUMIF('14'!$V:$V,$C356,'14'!$AB:$AB)))-IF($D356="","",IF(ISNA(SUMIF('14'!$B:$B,$D356,'14'!$L:$L)),0,SUMIF('14'!$B:$B,$D356,'14'!$L:$L)))))</f>
        <v/>
      </c>
      <c r="T356" s="36" t="str">
        <f>IF($D356="","",(IF($C356="","",IF(ISNA(SUMIF('15'!$V:$V,$C356,'15'!$AB:$AB)),0,SUMIF('15'!$V:$V,$C356,'15'!$AB:$AB)))-IF($D356="","",IF(ISNA(SUMIF('15'!$B:$B,$D356,'15'!$L:$L)),0,SUMIF('15'!$B:$B,$D356,'15'!$L:$L)))))</f>
        <v/>
      </c>
      <c r="U356" s="36" t="str">
        <f>IF($D356="","",(IF($C356="","",IF(ISNA(SUMIF('16'!$V:$V,$C356,'16'!$AB:$AB)),0,SUMIF('16'!$V:$V,$C356,'16'!$AB:$AB)))-IF($D356="","",IF(ISNA(SUMIF('16'!$B:$B,$D356,'16'!$L:$L)),0,SUMIF('16'!$B:$B,$D356,'16'!$L:$L)))))</f>
        <v/>
      </c>
      <c r="V356" s="36" t="str">
        <f>IF($D356="","",(IF($C356="","",IF(ISNA(SUMIF('17'!$V:$V,$C356,'17'!$AB:$AB)),0,SUMIF('17'!$V:$V,$C356,'17'!$AB:$AB)))-IF($D356="","",IF(ISNA(SUMIF('17'!$B:$B,$D356,'17'!$L:$L)),0,SUMIF('17'!$B:$B,$D356,'17'!$L:$L)))))</f>
        <v/>
      </c>
      <c r="W356" s="36" t="str">
        <f>IF($D356="","",(IF($C356="","",IF(ISNA(SUMIF('18'!$V:$V,$C356,'18'!$AB:$AB)),0,SUMIF('18'!$V:$V,$C356,'18'!$AB:$AB)))-IF($D356="","",IF(ISNA(SUMIF('18'!$B:$B,$D356,'18'!$L:$L)),0,SUMIF('18'!$B:$B,$D356,'18'!$L:$L)))))</f>
        <v/>
      </c>
      <c r="X356" s="36" t="str">
        <f>IF($D356="","",(IF($C356="","",IF(ISNA(SUMIF('19'!$V:$V,$C356,'19'!$AB:$AB)),0,SUMIF('19'!$V:$V,$C356,'19'!$AB:$AB)))-IF($D356="","",IF(ISNA(SUMIF('19'!$B:$B,$D356,'19'!$L:$L)),0,SUMIF('19'!$B:$B,$D356,'19'!$L:$L)))))</f>
        <v/>
      </c>
      <c r="Y356" s="36" t="str">
        <f>IF($D356="","",(IF($C356="","",IF(ISNA(SUMIF('20'!$V:$V,$C356,'20'!$AB:$AB)),0,SUMIF('20'!$V:$V,$C356,'20'!$AB:$AB)))-IF($D356="","",IF(ISNA(SUMIF('20'!$B:$B,$D356,'20'!$L:$L)),0,SUMIF('20'!$B:$B,$D356,'20'!$L:$L)))))</f>
        <v/>
      </c>
      <c r="Z356" s="36" t="str">
        <f>IF($D356="","",(IF($C356="","",IF(ISNA(SUMIF('21'!$V:$V,$C356,'21'!$AB:$AB)),0,SUMIF('21'!$V:$V,$C356,'21'!$AB:$AB)))-IF($D356="","",IF(ISNA(SUMIF('21'!$B:$B,$D356,'21'!$L:$L)),0,SUMIF('21'!$B:$B,$D356,'21'!$L:$L)))))</f>
        <v/>
      </c>
      <c r="AA356" s="36" t="str">
        <f>IF($D356="","",(IF($C356="","",IF(ISNA(SUMIF('22'!$V:$V,$C356,'22'!$AB:$AB)),0,SUMIF('22'!$V:$V,$C356,'22'!$AB:$AB)))-IF($D356="","",IF(ISNA(SUMIF('22'!$B:$B,$D356,'22'!$L:$L)),0,SUMIF('22'!$B:$B,$D356,'22'!$L:$L)))))</f>
        <v/>
      </c>
      <c r="AB356" s="36" t="str">
        <f>IF($D356="","",(IF($C356="","",IF(ISNA(SUMIF('23'!$V:$V,$C356,'23'!$AB:$AB)),0,SUMIF('23'!$V:$V,$C356,'23'!$AB:$AB)))-IF($D356="","",IF(ISNA(SUMIF('23'!$B:$B,$D356,'23'!$L:$L)),0,SUMIF('23'!$B:$B,$D356,'23'!$L:$L)))))</f>
        <v/>
      </c>
      <c r="AC356" s="36" t="str">
        <f>IF($D356="","",(IF($C356="","",IF(ISNA(SUMIF('24'!$V:$V,$C356,'24'!$AB:$AB)),0,SUMIF('24'!$V:$V,$C356,'24'!$AB:$AB)))-IF($D356="","",IF(ISNA(SUMIF('24'!$B:$B,$D356,'24'!$L:$L)),0,SUMIF('24'!$B:$B,$D356,'24'!$L:$L)))))</f>
        <v/>
      </c>
      <c r="AD356" s="36" t="str">
        <f>IF($D356="","",(IF($C356="","",IF(ISNA(SUMIF('25'!$V:$V,$C356,'25'!$AB:$AB)),0,SUMIF('25'!$V:$V,$C356,'25'!$AB:$AB)))-IF($D356="","",IF(ISNA(SUMIF('25'!$B:$B,$D356,'25'!$L:$L)),0,SUMIF('25'!$B:$B,$D356,'25'!$L:$L)))))</f>
        <v/>
      </c>
      <c r="AE356" s="36" t="str">
        <f>IF($D356="","",(IF($C356="","",IF(ISNA(SUMIF('26'!$V:$V,$C356,'26'!$AB:$AB)),0,SUMIF('26'!$V:$V,$C356,'26'!$AB:$AB)))-IF($D356="","",IF(ISNA(SUMIF('26'!$B:$B,$D356,'26'!$L:$L)),0,SUMIF('26'!$B:$B,$D356,'26'!$L:$L)))))</f>
        <v/>
      </c>
      <c r="AF356" s="36" t="str">
        <f>IF($D356="","",(IF($C356="","",IF(ISNA(SUMIF('27'!$V:$V,$C356,'27'!$AB:$AB)),0,SUMIF('27'!$V:$V,$C356,'27'!$AB:$AB)))-IF($D356="","",IF(ISNA(SUMIF('27'!$B:$B,$D356,'27'!$L:$L)),0,SUMIF('27'!$B:$B,$D356,'27'!$L:$L)))))</f>
        <v/>
      </c>
      <c r="AG356" s="36" t="str">
        <f>IF($D356="","",(IF($C356="","",IF(ISNA(SUMIF('28'!$V:$V,$C356,'28'!$AB:$AB)),0,SUMIF('28'!$V:$V,$C356,'28'!$AB:$AB)))-IF($D356="","",IF(ISNA(SUMIF('28'!$B:$B,$D356,'28'!$L:$L)),0,SUMIF('28'!$B:$B,$D356,'28'!$L:$L)))))</f>
        <v/>
      </c>
      <c r="AH356" s="36" t="str">
        <f>IF($D356="","",(IF($C356="","",IF(ISNA(SUMIF('29'!$V:$V,$C356,'29'!$AB:$AB)),0,SUMIF('29'!$V:$V,$C356,'29'!$AB:$AB)))-IF($D356="","",IF(ISNA(SUMIF('29'!$B:$B,$D356,'29'!$L:$L)),0,SUMIF('29'!$B:$B,$D356,'29'!$L:$L)))))</f>
        <v/>
      </c>
      <c r="AI356" s="36" t="str">
        <f>IF($D356="","",(IF($C356="","",IF(ISNA(SUMIF('30'!$V:$V,$C356,'30'!$AB:$AB)),0,SUMIF('30'!$V:$V,$C356,'30'!$AB:$AB)))-IF($D356="","",IF(ISNA(SUMIF('30'!$B:$B,$D356,'30'!$L:$L)),0,SUMIF('30'!$B:$B,$D356,'30'!$L:$L)))))</f>
        <v/>
      </c>
      <c r="AJ356" s="36" t="str">
        <f>IF($D356="","",(IF($C356="","",IF(ISNA(SUMIF('31'!$V:$V,$C356,'31'!$AB:$AB)),0,SUMIF('31'!$V:$V,$C356,'31'!$AB:$AB)))-IF($D356="","",IF(ISNA(SUMIF('31'!$B:$B,$D356,'31'!$L:$L)),0,SUMIF('31'!$B:$B,$D356,'31'!$L:$L)))))</f>
        <v/>
      </c>
      <c r="AK356" s="37" t="str">
        <f t="shared" si="20"/>
        <v/>
      </c>
      <c r="AL356" s="33" t="str">
        <f t="shared" si="21"/>
        <v/>
      </c>
    </row>
    <row r="357" spans="1:38" ht="17.399999999999999" hidden="1">
      <c r="A357" s="20">
        <v>33</v>
      </c>
      <c r="C357" s="41" t="str">
        <f>IF(D357="","",VLOOKUP('CUADRO GENERADO'!D357,'BASE DATOS CONDUCTORES'!B:C,2,FALSE))</f>
        <v/>
      </c>
      <c r="D357" s="30" t="str">
        <f>IFERROR(VLOOKUP(A357,'BASE DATOS CONDUCTORES'!$AA$4:$AB$1001,2,FALSE),"")</f>
        <v/>
      </c>
      <c r="E357" s="36" t="str">
        <f>IF(ISNA(VLOOKUP(D357,SALDOS!B:C,2,FALSE)),"",VLOOKUP(D357,SALDOS!B:C,2,FALSE))</f>
        <v/>
      </c>
      <c r="F357" s="36" t="str">
        <f>IF($D357="","",(IF($C357="","",IF(ISNA(SUMIF('1'!$V:$V,$C357,'1'!$AB:$AB)),0,SUMIF('1'!$V:$V,$C357,'1'!$AB:$AB)))-IF($D357="","",IF(ISNA(SUMIF('1'!$B:$B,$D357,'1'!$L:$L)),0,SUMIF('1'!$B:$B,$D357,'1'!$L:$L)))))</f>
        <v/>
      </c>
      <c r="G357" s="36" t="str">
        <f>IF($D357="","",(IF($C357="","",IF(ISNA(SUMIF('2'!$V:$V,$C357,'2'!$AB:$AB)),0,SUMIF('2'!$V:$V,$C357,'2'!$AB:$AB)))-IF($D357="","",IF(ISNA(SUMIF('2'!$B:$B,$D357,'2'!$L:$L)),0,SUMIF('2'!$B:$B,$D357,'2'!$L:$L)))))</f>
        <v/>
      </c>
      <c r="H357" s="36" t="str">
        <f>IF($D357="","",(IF($C357="","",IF(ISNA(SUMIF('3'!$V:$V,$C357,'3'!$AB:$AB)),0,SUMIF('3'!$V:$V,$C357,'3'!$AB:$AB)))-IF($D357="","",IF(ISNA(SUMIF('3'!$B:$B,$D357,'3'!$L:$L)),0,SUMIF('3'!$B:$B,$D357,'3'!$L:$L)))))</f>
        <v/>
      </c>
      <c r="I357" s="36" t="str">
        <f>IF($D357="","",(IF($C357="","",IF(ISNA(SUMIF('4'!$V:$V,$C357,'4'!$AB:$AB)),0,SUMIF('4'!$V:$V,$C357,'4'!$AB:$AB)))-IF($D357="","",IF(ISNA(SUMIF('4'!$B:$B,$D357,'4'!$L:$L)),0,SUMIF('4'!$B:$B,$D357,'4'!$L:$L)))))</f>
        <v/>
      </c>
      <c r="J357" s="36" t="str">
        <f>IF($D357="","",(IF($C357="","",IF(ISNA(SUMIF('5'!$V:$V,$C357,'5'!$AB:$AB)),0,SUMIF('5'!$V:$V,$C357,'5'!$AB:$AB)))-IF($D357="","",IF(ISNA(SUMIF('5'!$B:$B,$D357,'5'!$L:$L)),0,SUMIF('5'!$B:$B,$D357,'5'!$L:$L)))))</f>
        <v/>
      </c>
      <c r="K357" s="36" t="str">
        <f>IF($D357="","",(IF($C357="","",IF(ISNA(SUMIF('6'!$V:$V,$C357,'6'!$AB:$AB)),0,SUMIF('6'!$V:$V,$C357,'6'!$AB:$AB)))-IF($D357="","",IF(ISNA(SUMIF('6'!$B:$B,$D357,'6'!$L:$L)),0,SUMIF('6'!$B:$B,$D357,'6'!$L:$L)))))</f>
        <v/>
      </c>
      <c r="L357" s="36" t="str">
        <f>IF($D357="","",(IF($C357="","",IF(ISNA(SUMIF('7'!$V:$V,$C357,'7'!$AB:$AB)),0,SUMIF('7'!$V:$V,$C357,'7'!$AB:$AB)))-IF($D357="","",IF(ISNA(SUMIF('7'!$B:$B,$D357,'7'!$L:$L)),0,SUMIF('7'!$B:$B,$D357,'7'!$L:$L)))))</f>
        <v/>
      </c>
      <c r="M357" s="36" t="str">
        <f>IF($D357="","",(IF($C357="","",IF(ISNA(SUMIF('8'!$V:$V,$C357,'8'!$AB:$AB)),0,SUMIF('8'!$V:$V,$C357,'8'!$AB:$AB)))-IF($D357="","",IF(ISNA(SUMIF('8'!$B:$B,$D357,'8'!$L:$L)),0,SUMIF('8'!$B:$B,$D357,'8'!$L:$L)))))</f>
        <v/>
      </c>
      <c r="N357" s="36" t="str">
        <f>IF($D357="","",(IF($C357="","",IF(ISNA(SUMIF('9'!$V:$V,$C357,'9'!$AB:$AB)),0,SUMIF('9'!$V:$V,$C357,'9'!$AB:$AB)))-IF($D357="","",IF(ISNA(SUMIF('9'!$B:$B,$D357,'9'!$L:$L)),0,SUMIF('9'!$B:$B,$D357,'9'!$L:$L)))))</f>
        <v/>
      </c>
      <c r="O357" s="36" t="str">
        <f>IF($D357="","",(IF($C357="","",IF(ISNA(SUMIF('10'!$V:$V,$C357,'10'!$AB:$AB)),0,SUMIF('10'!$V:$V,$C357,'10'!$AB:$AB)))-IF($D357="","",IF(ISNA(SUMIF('10'!$B:$B,$D357,'10'!$L:$L)),0,SUMIF('10'!$B:$B,$D357,'10'!$L:$L)))))</f>
        <v/>
      </c>
      <c r="P357" s="36" t="str">
        <f>IF($D357="","",(IF($C357="","",IF(ISNA(SUMIF('11'!$V:$V,$C357,'11'!$AB:$AB)),0,SUMIF('11'!$V:$V,$C357,'11'!$AB:$AB)))-IF($D357="","",IF(ISNA(SUMIF('11'!$B:$B,$D357,'11'!$L:$L)),0,SUMIF('11'!$B:$B,$D357,'11'!$L:$L)))))</f>
        <v/>
      </c>
      <c r="Q357" s="36" t="str">
        <f>IF($D357="","",(IF($C357="","",IF(ISNA(SUMIF('12'!$V:$V,$C357,'12'!$AB:$AB)),0,SUMIF('12'!$V:$V,$C357,'12'!$AB:$AB)))-IF($D357="","",IF(ISNA(SUMIF('12'!$B:$B,$D357,'12'!$L:$L)),0,SUMIF('12'!$B:$B,$D357,'12'!$L:$L)))))</f>
        <v/>
      </c>
      <c r="R357" s="36" t="str">
        <f>IF($D357="","",(IF($C357="","",IF(ISNA(SUMIF('13'!$V:$V,$C357,'13'!$AB:$AB)),0,SUMIF('13'!$V:$V,$C357,'13'!$AB:$AB)))-IF($D357="","",IF(ISNA(SUMIF('13'!$B:$B,$D357,'13'!$L:$L)),0,SUMIF('13'!$B:$B,$D357,'13'!$L:$L)))))</f>
        <v/>
      </c>
      <c r="S357" s="36" t="str">
        <f>IF($D357="","",(IF($C357="","",IF(ISNA(SUMIF('14'!$V:$V,$C357,'14'!$AB:$AB)),0,SUMIF('14'!$V:$V,$C357,'14'!$AB:$AB)))-IF($D357="","",IF(ISNA(SUMIF('14'!$B:$B,$D357,'14'!$L:$L)),0,SUMIF('14'!$B:$B,$D357,'14'!$L:$L)))))</f>
        <v/>
      </c>
      <c r="T357" s="36" t="str">
        <f>IF($D357="","",(IF($C357="","",IF(ISNA(SUMIF('15'!$V:$V,$C357,'15'!$AB:$AB)),0,SUMIF('15'!$V:$V,$C357,'15'!$AB:$AB)))-IF($D357="","",IF(ISNA(SUMIF('15'!$B:$B,$D357,'15'!$L:$L)),0,SUMIF('15'!$B:$B,$D357,'15'!$L:$L)))))</f>
        <v/>
      </c>
      <c r="U357" s="36" t="str">
        <f>IF($D357="","",(IF($C357="","",IF(ISNA(SUMIF('16'!$V:$V,$C357,'16'!$AB:$AB)),0,SUMIF('16'!$V:$V,$C357,'16'!$AB:$AB)))-IF($D357="","",IF(ISNA(SUMIF('16'!$B:$B,$D357,'16'!$L:$L)),0,SUMIF('16'!$B:$B,$D357,'16'!$L:$L)))))</f>
        <v/>
      </c>
      <c r="V357" s="36" t="str">
        <f>IF($D357="","",(IF($C357="","",IF(ISNA(SUMIF('17'!$V:$V,$C357,'17'!$AB:$AB)),0,SUMIF('17'!$V:$V,$C357,'17'!$AB:$AB)))-IF($D357="","",IF(ISNA(SUMIF('17'!$B:$B,$D357,'17'!$L:$L)),0,SUMIF('17'!$B:$B,$D357,'17'!$L:$L)))))</f>
        <v/>
      </c>
      <c r="W357" s="36" t="str">
        <f>IF($D357="","",(IF($C357="","",IF(ISNA(SUMIF('18'!$V:$V,$C357,'18'!$AB:$AB)),0,SUMIF('18'!$V:$V,$C357,'18'!$AB:$AB)))-IF($D357="","",IF(ISNA(SUMIF('18'!$B:$B,$D357,'18'!$L:$L)),0,SUMIF('18'!$B:$B,$D357,'18'!$L:$L)))))</f>
        <v/>
      </c>
      <c r="X357" s="36" t="str">
        <f>IF($D357="","",(IF($C357="","",IF(ISNA(SUMIF('19'!$V:$V,$C357,'19'!$AB:$AB)),0,SUMIF('19'!$V:$V,$C357,'19'!$AB:$AB)))-IF($D357="","",IF(ISNA(SUMIF('19'!$B:$B,$D357,'19'!$L:$L)),0,SUMIF('19'!$B:$B,$D357,'19'!$L:$L)))))</f>
        <v/>
      </c>
      <c r="Y357" s="36" t="str">
        <f>IF($D357="","",(IF($C357="","",IF(ISNA(SUMIF('20'!$V:$V,$C357,'20'!$AB:$AB)),0,SUMIF('20'!$V:$V,$C357,'20'!$AB:$AB)))-IF($D357="","",IF(ISNA(SUMIF('20'!$B:$B,$D357,'20'!$L:$L)),0,SUMIF('20'!$B:$B,$D357,'20'!$L:$L)))))</f>
        <v/>
      </c>
      <c r="Z357" s="36" t="str">
        <f>IF($D357="","",(IF($C357="","",IF(ISNA(SUMIF('21'!$V:$V,$C357,'21'!$AB:$AB)),0,SUMIF('21'!$V:$V,$C357,'21'!$AB:$AB)))-IF($D357="","",IF(ISNA(SUMIF('21'!$B:$B,$D357,'21'!$L:$L)),0,SUMIF('21'!$B:$B,$D357,'21'!$L:$L)))))</f>
        <v/>
      </c>
      <c r="AA357" s="36" t="str">
        <f>IF($D357="","",(IF($C357="","",IF(ISNA(SUMIF('22'!$V:$V,$C357,'22'!$AB:$AB)),0,SUMIF('22'!$V:$V,$C357,'22'!$AB:$AB)))-IF($D357="","",IF(ISNA(SUMIF('22'!$B:$B,$D357,'22'!$L:$L)),0,SUMIF('22'!$B:$B,$D357,'22'!$L:$L)))))</f>
        <v/>
      </c>
      <c r="AB357" s="36" t="str">
        <f>IF($D357="","",(IF($C357="","",IF(ISNA(SUMIF('23'!$V:$V,$C357,'23'!$AB:$AB)),0,SUMIF('23'!$V:$V,$C357,'23'!$AB:$AB)))-IF($D357="","",IF(ISNA(SUMIF('23'!$B:$B,$D357,'23'!$L:$L)),0,SUMIF('23'!$B:$B,$D357,'23'!$L:$L)))))</f>
        <v/>
      </c>
      <c r="AC357" s="36" t="str">
        <f>IF($D357="","",(IF($C357="","",IF(ISNA(SUMIF('24'!$V:$V,$C357,'24'!$AB:$AB)),0,SUMIF('24'!$V:$V,$C357,'24'!$AB:$AB)))-IF($D357="","",IF(ISNA(SUMIF('24'!$B:$B,$D357,'24'!$L:$L)),0,SUMIF('24'!$B:$B,$D357,'24'!$L:$L)))))</f>
        <v/>
      </c>
      <c r="AD357" s="36" t="str">
        <f>IF($D357="","",(IF($C357="","",IF(ISNA(SUMIF('25'!$V:$V,$C357,'25'!$AB:$AB)),0,SUMIF('25'!$V:$V,$C357,'25'!$AB:$AB)))-IF($D357="","",IF(ISNA(SUMIF('25'!$B:$B,$D357,'25'!$L:$L)),0,SUMIF('25'!$B:$B,$D357,'25'!$L:$L)))))</f>
        <v/>
      </c>
      <c r="AE357" s="36" t="str">
        <f>IF($D357="","",(IF($C357="","",IF(ISNA(SUMIF('26'!$V:$V,$C357,'26'!$AB:$AB)),0,SUMIF('26'!$V:$V,$C357,'26'!$AB:$AB)))-IF($D357="","",IF(ISNA(SUMIF('26'!$B:$B,$D357,'26'!$L:$L)),0,SUMIF('26'!$B:$B,$D357,'26'!$L:$L)))))</f>
        <v/>
      </c>
      <c r="AF357" s="36" t="str">
        <f>IF($D357="","",(IF($C357="","",IF(ISNA(SUMIF('27'!$V:$V,$C357,'27'!$AB:$AB)),0,SUMIF('27'!$V:$V,$C357,'27'!$AB:$AB)))-IF($D357="","",IF(ISNA(SUMIF('27'!$B:$B,$D357,'27'!$L:$L)),0,SUMIF('27'!$B:$B,$D357,'27'!$L:$L)))))</f>
        <v/>
      </c>
      <c r="AG357" s="36" t="str">
        <f>IF($D357="","",(IF($C357="","",IF(ISNA(SUMIF('28'!$V:$V,$C357,'28'!$AB:$AB)),0,SUMIF('28'!$V:$V,$C357,'28'!$AB:$AB)))-IF($D357="","",IF(ISNA(SUMIF('28'!$B:$B,$D357,'28'!$L:$L)),0,SUMIF('28'!$B:$B,$D357,'28'!$L:$L)))))</f>
        <v/>
      </c>
      <c r="AH357" s="36" t="str">
        <f>IF($D357="","",(IF($C357="","",IF(ISNA(SUMIF('29'!$V:$V,$C357,'29'!$AB:$AB)),0,SUMIF('29'!$V:$V,$C357,'29'!$AB:$AB)))-IF($D357="","",IF(ISNA(SUMIF('29'!$B:$B,$D357,'29'!$L:$L)),0,SUMIF('29'!$B:$B,$D357,'29'!$L:$L)))))</f>
        <v/>
      </c>
      <c r="AI357" s="36" t="str">
        <f>IF($D357="","",(IF($C357="","",IF(ISNA(SUMIF('30'!$V:$V,$C357,'30'!$AB:$AB)),0,SUMIF('30'!$V:$V,$C357,'30'!$AB:$AB)))-IF($D357="","",IF(ISNA(SUMIF('30'!$B:$B,$D357,'30'!$L:$L)),0,SUMIF('30'!$B:$B,$D357,'30'!$L:$L)))))</f>
        <v/>
      </c>
      <c r="AJ357" s="36" t="str">
        <f>IF($D357="","",(IF($C357="","",IF(ISNA(SUMIF('31'!$V:$V,$C357,'31'!$AB:$AB)),0,SUMIF('31'!$V:$V,$C357,'31'!$AB:$AB)))-IF($D357="","",IF(ISNA(SUMIF('31'!$B:$B,$D357,'31'!$L:$L)),0,SUMIF('31'!$B:$B,$D357,'31'!$L:$L)))))</f>
        <v/>
      </c>
      <c r="AK357" s="37" t="str">
        <f t="shared" si="20"/>
        <v/>
      </c>
      <c r="AL357" s="33" t="str">
        <f t="shared" si="21"/>
        <v/>
      </c>
    </row>
    <row r="358" spans="1:38" ht="17.399999999999999" hidden="1">
      <c r="A358" s="20">
        <v>34</v>
      </c>
      <c r="C358" s="41" t="str">
        <f>IF(D358="","",VLOOKUP('CUADRO GENERADO'!D358,'BASE DATOS CONDUCTORES'!B:C,2,FALSE))</f>
        <v/>
      </c>
      <c r="D358" s="30" t="str">
        <f>IFERROR(VLOOKUP(A358,'BASE DATOS CONDUCTORES'!$AA$4:$AB$1001,2,FALSE),"")</f>
        <v/>
      </c>
      <c r="E358" s="36" t="str">
        <f>IF(ISNA(VLOOKUP(D358,SALDOS!B:C,2,FALSE)),"",VLOOKUP(D358,SALDOS!B:C,2,FALSE))</f>
        <v/>
      </c>
      <c r="F358" s="36" t="str">
        <f>IF($D358="","",(IF($C358="","",IF(ISNA(SUMIF('1'!$V:$V,$C358,'1'!$AB:$AB)),0,SUMIF('1'!$V:$V,$C358,'1'!$AB:$AB)))-IF($D358="","",IF(ISNA(SUMIF('1'!$B:$B,$D358,'1'!$L:$L)),0,SUMIF('1'!$B:$B,$D358,'1'!$L:$L)))))</f>
        <v/>
      </c>
      <c r="G358" s="36" t="str">
        <f>IF($D358="","",(IF($C358="","",IF(ISNA(SUMIF('2'!$V:$V,$C358,'2'!$AB:$AB)),0,SUMIF('2'!$V:$V,$C358,'2'!$AB:$AB)))-IF($D358="","",IF(ISNA(SUMIF('2'!$B:$B,$D358,'2'!$L:$L)),0,SUMIF('2'!$B:$B,$D358,'2'!$L:$L)))))</f>
        <v/>
      </c>
      <c r="H358" s="36" t="str">
        <f>IF($D358="","",(IF($C358="","",IF(ISNA(SUMIF('3'!$V:$V,$C358,'3'!$AB:$AB)),0,SUMIF('3'!$V:$V,$C358,'3'!$AB:$AB)))-IF($D358="","",IF(ISNA(SUMIF('3'!$B:$B,$D358,'3'!$L:$L)),0,SUMIF('3'!$B:$B,$D358,'3'!$L:$L)))))</f>
        <v/>
      </c>
      <c r="I358" s="36" t="str">
        <f>IF($D358="","",(IF($C358="","",IF(ISNA(SUMIF('4'!$V:$V,$C358,'4'!$AB:$AB)),0,SUMIF('4'!$V:$V,$C358,'4'!$AB:$AB)))-IF($D358="","",IF(ISNA(SUMIF('4'!$B:$B,$D358,'4'!$L:$L)),0,SUMIF('4'!$B:$B,$D358,'4'!$L:$L)))))</f>
        <v/>
      </c>
      <c r="J358" s="36" t="str">
        <f>IF($D358="","",(IF($C358="","",IF(ISNA(SUMIF('5'!$V:$V,$C358,'5'!$AB:$AB)),0,SUMIF('5'!$V:$V,$C358,'5'!$AB:$AB)))-IF($D358="","",IF(ISNA(SUMIF('5'!$B:$B,$D358,'5'!$L:$L)),0,SUMIF('5'!$B:$B,$D358,'5'!$L:$L)))))</f>
        <v/>
      </c>
      <c r="K358" s="36" t="str">
        <f>IF($D358="","",(IF($C358="","",IF(ISNA(SUMIF('6'!$V:$V,$C358,'6'!$AB:$AB)),0,SUMIF('6'!$V:$V,$C358,'6'!$AB:$AB)))-IF($D358="","",IF(ISNA(SUMIF('6'!$B:$B,$D358,'6'!$L:$L)),0,SUMIF('6'!$B:$B,$D358,'6'!$L:$L)))))</f>
        <v/>
      </c>
      <c r="L358" s="36" t="str">
        <f>IF($D358="","",(IF($C358="","",IF(ISNA(SUMIF('7'!$V:$V,$C358,'7'!$AB:$AB)),0,SUMIF('7'!$V:$V,$C358,'7'!$AB:$AB)))-IF($D358="","",IF(ISNA(SUMIF('7'!$B:$B,$D358,'7'!$L:$L)),0,SUMIF('7'!$B:$B,$D358,'7'!$L:$L)))))</f>
        <v/>
      </c>
      <c r="M358" s="36" t="str">
        <f>IF($D358="","",(IF($C358="","",IF(ISNA(SUMIF('8'!$V:$V,$C358,'8'!$AB:$AB)),0,SUMIF('8'!$V:$V,$C358,'8'!$AB:$AB)))-IF($D358="","",IF(ISNA(SUMIF('8'!$B:$B,$D358,'8'!$L:$L)),0,SUMIF('8'!$B:$B,$D358,'8'!$L:$L)))))</f>
        <v/>
      </c>
      <c r="N358" s="36" t="str">
        <f>IF($D358="","",(IF($C358="","",IF(ISNA(SUMIF('9'!$V:$V,$C358,'9'!$AB:$AB)),0,SUMIF('9'!$V:$V,$C358,'9'!$AB:$AB)))-IF($D358="","",IF(ISNA(SUMIF('9'!$B:$B,$D358,'9'!$L:$L)),0,SUMIF('9'!$B:$B,$D358,'9'!$L:$L)))))</f>
        <v/>
      </c>
      <c r="O358" s="36" t="str">
        <f>IF($D358="","",(IF($C358="","",IF(ISNA(SUMIF('10'!$V:$V,$C358,'10'!$AB:$AB)),0,SUMIF('10'!$V:$V,$C358,'10'!$AB:$AB)))-IF($D358="","",IF(ISNA(SUMIF('10'!$B:$B,$D358,'10'!$L:$L)),0,SUMIF('10'!$B:$B,$D358,'10'!$L:$L)))))</f>
        <v/>
      </c>
      <c r="P358" s="36" t="str">
        <f>IF($D358="","",(IF($C358="","",IF(ISNA(SUMIF('11'!$V:$V,$C358,'11'!$AB:$AB)),0,SUMIF('11'!$V:$V,$C358,'11'!$AB:$AB)))-IF($D358="","",IF(ISNA(SUMIF('11'!$B:$B,$D358,'11'!$L:$L)),0,SUMIF('11'!$B:$B,$D358,'11'!$L:$L)))))</f>
        <v/>
      </c>
      <c r="Q358" s="36" t="str">
        <f>IF($D358="","",(IF($C358="","",IF(ISNA(SUMIF('12'!$V:$V,$C358,'12'!$AB:$AB)),0,SUMIF('12'!$V:$V,$C358,'12'!$AB:$AB)))-IF($D358="","",IF(ISNA(SUMIF('12'!$B:$B,$D358,'12'!$L:$L)),0,SUMIF('12'!$B:$B,$D358,'12'!$L:$L)))))</f>
        <v/>
      </c>
      <c r="R358" s="36" t="str">
        <f>IF($D358="","",(IF($C358="","",IF(ISNA(SUMIF('13'!$V:$V,$C358,'13'!$AB:$AB)),0,SUMIF('13'!$V:$V,$C358,'13'!$AB:$AB)))-IF($D358="","",IF(ISNA(SUMIF('13'!$B:$B,$D358,'13'!$L:$L)),0,SUMIF('13'!$B:$B,$D358,'13'!$L:$L)))))</f>
        <v/>
      </c>
      <c r="S358" s="36" t="str">
        <f>IF($D358="","",(IF($C358="","",IF(ISNA(SUMIF('14'!$V:$V,$C358,'14'!$AB:$AB)),0,SUMIF('14'!$V:$V,$C358,'14'!$AB:$AB)))-IF($D358="","",IF(ISNA(SUMIF('14'!$B:$B,$D358,'14'!$L:$L)),0,SUMIF('14'!$B:$B,$D358,'14'!$L:$L)))))</f>
        <v/>
      </c>
      <c r="T358" s="36" t="str">
        <f>IF($D358="","",(IF($C358="","",IF(ISNA(SUMIF('15'!$V:$V,$C358,'15'!$AB:$AB)),0,SUMIF('15'!$V:$V,$C358,'15'!$AB:$AB)))-IF($D358="","",IF(ISNA(SUMIF('15'!$B:$B,$D358,'15'!$L:$L)),0,SUMIF('15'!$B:$B,$D358,'15'!$L:$L)))))</f>
        <v/>
      </c>
      <c r="U358" s="36" t="str">
        <f>IF($D358="","",(IF($C358="","",IF(ISNA(SUMIF('16'!$V:$V,$C358,'16'!$AB:$AB)),0,SUMIF('16'!$V:$V,$C358,'16'!$AB:$AB)))-IF($D358="","",IF(ISNA(SUMIF('16'!$B:$B,$D358,'16'!$L:$L)),0,SUMIF('16'!$B:$B,$D358,'16'!$L:$L)))))</f>
        <v/>
      </c>
      <c r="V358" s="36" t="str">
        <f>IF($D358="","",(IF($C358="","",IF(ISNA(SUMIF('17'!$V:$V,$C358,'17'!$AB:$AB)),0,SUMIF('17'!$V:$V,$C358,'17'!$AB:$AB)))-IF($D358="","",IF(ISNA(SUMIF('17'!$B:$B,$D358,'17'!$L:$L)),0,SUMIF('17'!$B:$B,$D358,'17'!$L:$L)))))</f>
        <v/>
      </c>
      <c r="W358" s="36" t="str">
        <f>IF($D358="","",(IF($C358="","",IF(ISNA(SUMIF('18'!$V:$V,$C358,'18'!$AB:$AB)),0,SUMIF('18'!$V:$V,$C358,'18'!$AB:$AB)))-IF($D358="","",IF(ISNA(SUMIF('18'!$B:$B,$D358,'18'!$L:$L)),0,SUMIF('18'!$B:$B,$D358,'18'!$L:$L)))))</f>
        <v/>
      </c>
      <c r="X358" s="36" t="str">
        <f>IF($D358="","",(IF($C358="","",IF(ISNA(SUMIF('19'!$V:$V,$C358,'19'!$AB:$AB)),0,SUMIF('19'!$V:$V,$C358,'19'!$AB:$AB)))-IF($D358="","",IF(ISNA(SUMIF('19'!$B:$B,$D358,'19'!$L:$L)),0,SUMIF('19'!$B:$B,$D358,'19'!$L:$L)))))</f>
        <v/>
      </c>
      <c r="Y358" s="36" t="str">
        <f>IF($D358="","",(IF($C358="","",IF(ISNA(SUMIF('20'!$V:$V,$C358,'20'!$AB:$AB)),0,SUMIF('20'!$V:$V,$C358,'20'!$AB:$AB)))-IF($D358="","",IF(ISNA(SUMIF('20'!$B:$B,$D358,'20'!$L:$L)),0,SUMIF('20'!$B:$B,$D358,'20'!$L:$L)))))</f>
        <v/>
      </c>
      <c r="Z358" s="36" t="str">
        <f>IF($D358="","",(IF($C358="","",IF(ISNA(SUMIF('21'!$V:$V,$C358,'21'!$AB:$AB)),0,SUMIF('21'!$V:$V,$C358,'21'!$AB:$AB)))-IF($D358="","",IF(ISNA(SUMIF('21'!$B:$B,$D358,'21'!$L:$L)),0,SUMIF('21'!$B:$B,$D358,'21'!$L:$L)))))</f>
        <v/>
      </c>
      <c r="AA358" s="36" t="str">
        <f>IF($D358="","",(IF($C358="","",IF(ISNA(SUMIF('22'!$V:$V,$C358,'22'!$AB:$AB)),0,SUMIF('22'!$V:$V,$C358,'22'!$AB:$AB)))-IF($D358="","",IF(ISNA(SUMIF('22'!$B:$B,$D358,'22'!$L:$L)),0,SUMIF('22'!$B:$B,$D358,'22'!$L:$L)))))</f>
        <v/>
      </c>
      <c r="AB358" s="36" t="str">
        <f>IF($D358="","",(IF($C358="","",IF(ISNA(SUMIF('23'!$V:$V,$C358,'23'!$AB:$AB)),0,SUMIF('23'!$V:$V,$C358,'23'!$AB:$AB)))-IF($D358="","",IF(ISNA(SUMIF('23'!$B:$B,$D358,'23'!$L:$L)),0,SUMIF('23'!$B:$B,$D358,'23'!$L:$L)))))</f>
        <v/>
      </c>
      <c r="AC358" s="36" t="str">
        <f>IF($D358="","",(IF($C358="","",IF(ISNA(SUMIF('24'!$V:$V,$C358,'24'!$AB:$AB)),0,SUMIF('24'!$V:$V,$C358,'24'!$AB:$AB)))-IF($D358="","",IF(ISNA(SUMIF('24'!$B:$B,$D358,'24'!$L:$L)),0,SUMIF('24'!$B:$B,$D358,'24'!$L:$L)))))</f>
        <v/>
      </c>
      <c r="AD358" s="36" t="str">
        <f>IF($D358="","",(IF($C358="","",IF(ISNA(SUMIF('25'!$V:$V,$C358,'25'!$AB:$AB)),0,SUMIF('25'!$V:$V,$C358,'25'!$AB:$AB)))-IF($D358="","",IF(ISNA(SUMIF('25'!$B:$B,$D358,'25'!$L:$L)),0,SUMIF('25'!$B:$B,$D358,'25'!$L:$L)))))</f>
        <v/>
      </c>
      <c r="AE358" s="36" t="str">
        <f>IF($D358="","",(IF($C358="","",IF(ISNA(SUMIF('26'!$V:$V,$C358,'26'!$AB:$AB)),0,SUMIF('26'!$V:$V,$C358,'26'!$AB:$AB)))-IF($D358="","",IF(ISNA(SUMIF('26'!$B:$B,$D358,'26'!$L:$L)),0,SUMIF('26'!$B:$B,$D358,'26'!$L:$L)))))</f>
        <v/>
      </c>
      <c r="AF358" s="36" t="str">
        <f>IF($D358="","",(IF($C358="","",IF(ISNA(SUMIF('27'!$V:$V,$C358,'27'!$AB:$AB)),0,SUMIF('27'!$V:$V,$C358,'27'!$AB:$AB)))-IF($D358="","",IF(ISNA(SUMIF('27'!$B:$B,$D358,'27'!$L:$L)),0,SUMIF('27'!$B:$B,$D358,'27'!$L:$L)))))</f>
        <v/>
      </c>
      <c r="AG358" s="36" t="str">
        <f>IF($D358="","",(IF($C358="","",IF(ISNA(SUMIF('28'!$V:$V,$C358,'28'!$AB:$AB)),0,SUMIF('28'!$V:$V,$C358,'28'!$AB:$AB)))-IF($D358="","",IF(ISNA(SUMIF('28'!$B:$B,$D358,'28'!$L:$L)),0,SUMIF('28'!$B:$B,$D358,'28'!$L:$L)))))</f>
        <v/>
      </c>
      <c r="AH358" s="36" t="str">
        <f>IF($D358="","",(IF($C358="","",IF(ISNA(SUMIF('29'!$V:$V,$C358,'29'!$AB:$AB)),0,SUMIF('29'!$V:$V,$C358,'29'!$AB:$AB)))-IF($D358="","",IF(ISNA(SUMIF('29'!$B:$B,$D358,'29'!$L:$L)),0,SUMIF('29'!$B:$B,$D358,'29'!$L:$L)))))</f>
        <v/>
      </c>
      <c r="AI358" s="36" t="str">
        <f>IF($D358="","",(IF($C358="","",IF(ISNA(SUMIF('30'!$V:$V,$C358,'30'!$AB:$AB)),0,SUMIF('30'!$V:$V,$C358,'30'!$AB:$AB)))-IF($D358="","",IF(ISNA(SUMIF('30'!$B:$B,$D358,'30'!$L:$L)),0,SUMIF('30'!$B:$B,$D358,'30'!$L:$L)))))</f>
        <v/>
      </c>
      <c r="AJ358" s="36" t="str">
        <f>IF($D358="","",(IF($C358="","",IF(ISNA(SUMIF('31'!$V:$V,$C358,'31'!$AB:$AB)),0,SUMIF('31'!$V:$V,$C358,'31'!$AB:$AB)))-IF($D358="","",IF(ISNA(SUMIF('31'!$B:$B,$D358,'31'!$L:$L)),0,SUMIF('31'!$B:$B,$D358,'31'!$L:$L)))))</f>
        <v/>
      </c>
      <c r="AK358" s="37" t="str">
        <f t="shared" si="20"/>
        <v/>
      </c>
      <c r="AL358" s="33" t="str">
        <f t="shared" si="21"/>
        <v/>
      </c>
    </row>
    <row r="359" spans="1:38" ht="17.399999999999999" hidden="1">
      <c r="A359" s="20">
        <v>35</v>
      </c>
      <c r="C359" s="41" t="str">
        <f>IF(D359="","",VLOOKUP('CUADRO GENERADO'!D359,'BASE DATOS CONDUCTORES'!B:C,2,FALSE))</f>
        <v/>
      </c>
      <c r="D359" s="30" t="str">
        <f>IFERROR(VLOOKUP(A359,'BASE DATOS CONDUCTORES'!$AA$4:$AB$1001,2,FALSE),"")</f>
        <v/>
      </c>
      <c r="E359" s="36" t="str">
        <f>IF(ISNA(VLOOKUP(D359,SALDOS!B:C,2,FALSE)),"",VLOOKUP(D359,SALDOS!B:C,2,FALSE))</f>
        <v/>
      </c>
      <c r="F359" s="36" t="str">
        <f>IF($D359="","",(IF($C359="","",IF(ISNA(SUMIF('1'!$V:$V,$C359,'1'!$AB:$AB)),0,SUMIF('1'!$V:$V,$C359,'1'!$AB:$AB)))-IF($D359="","",IF(ISNA(SUMIF('1'!$B:$B,$D359,'1'!$L:$L)),0,SUMIF('1'!$B:$B,$D359,'1'!$L:$L)))))</f>
        <v/>
      </c>
      <c r="G359" s="36" t="str">
        <f>IF($D359="","",(IF($C359="","",IF(ISNA(SUMIF('2'!$V:$V,$C359,'2'!$AB:$AB)),0,SUMIF('2'!$V:$V,$C359,'2'!$AB:$AB)))-IF($D359="","",IF(ISNA(SUMIF('2'!$B:$B,$D359,'2'!$L:$L)),0,SUMIF('2'!$B:$B,$D359,'2'!$L:$L)))))</f>
        <v/>
      </c>
      <c r="H359" s="36" t="str">
        <f>IF($D359="","",(IF($C359="","",IF(ISNA(SUMIF('3'!$V:$V,$C359,'3'!$AB:$AB)),0,SUMIF('3'!$V:$V,$C359,'3'!$AB:$AB)))-IF($D359="","",IF(ISNA(SUMIF('3'!$B:$B,$D359,'3'!$L:$L)),0,SUMIF('3'!$B:$B,$D359,'3'!$L:$L)))))</f>
        <v/>
      </c>
      <c r="I359" s="36" t="str">
        <f>IF($D359="","",(IF($C359="","",IF(ISNA(SUMIF('4'!$V:$V,$C359,'4'!$AB:$AB)),0,SUMIF('4'!$V:$V,$C359,'4'!$AB:$AB)))-IF($D359="","",IF(ISNA(SUMIF('4'!$B:$B,$D359,'4'!$L:$L)),0,SUMIF('4'!$B:$B,$D359,'4'!$L:$L)))))</f>
        <v/>
      </c>
      <c r="J359" s="36" t="str">
        <f>IF($D359="","",(IF($C359="","",IF(ISNA(SUMIF('5'!$V:$V,$C359,'5'!$AB:$AB)),0,SUMIF('5'!$V:$V,$C359,'5'!$AB:$AB)))-IF($D359="","",IF(ISNA(SUMIF('5'!$B:$B,$D359,'5'!$L:$L)),0,SUMIF('5'!$B:$B,$D359,'5'!$L:$L)))))</f>
        <v/>
      </c>
      <c r="K359" s="36" t="str">
        <f>IF($D359="","",(IF($C359="","",IF(ISNA(SUMIF('6'!$V:$V,$C359,'6'!$AB:$AB)),0,SUMIF('6'!$V:$V,$C359,'6'!$AB:$AB)))-IF($D359="","",IF(ISNA(SUMIF('6'!$B:$B,$D359,'6'!$L:$L)),0,SUMIF('6'!$B:$B,$D359,'6'!$L:$L)))))</f>
        <v/>
      </c>
      <c r="L359" s="36" t="str">
        <f>IF($D359="","",(IF($C359="","",IF(ISNA(SUMIF('7'!$V:$V,$C359,'7'!$AB:$AB)),0,SUMIF('7'!$V:$V,$C359,'7'!$AB:$AB)))-IF($D359="","",IF(ISNA(SUMIF('7'!$B:$B,$D359,'7'!$L:$L)),0,SUMIF('7'!$B:$B,$D359,'7'!$L:$L)))))</f>
        <v/>
      </c>
      <c r="M359" s="36" t="str">
        <f>IF($D359="","",(IF($C359="","",IF(ISNA(SUMIF('8'!$V:$V,$C359,'8'!$AB:$AB)),0,SUMIF('8'!$V:$V,$C359,'8'!$AB:$AB)))-IF($D359="","",IF(ISNA(SUMIF('8'!$B:$B,$D359,'8'!$L:$L)),0,SUMIF('8'!$B:$B,$D359,'8'!$L:$L)))))</f>
        <v/>
      </c>
      <c r="N359" s="36" t="str">
        <f>IF($D359="","",(IF($C359="","",IF(ISNA(SUMIF('9'!$V:$V,$C359,'9'!$AB:$AB)),0,SUMIF('9'!$V:$V,$C359,'9'!$AB:$AB)))-IF($D359="","",IF(ISNA(SUMIF('9'!$B:$B,$D359,'9'!$L:$L)),0,SUMIF('9'!$B:$B,$D359,'9'!$L:$L)))))</f>
        <v/>
      </c>
      <c r="O359" s="36" t="str">
        <f>IF($D359="","",(IF($C359="","",IF(ISNA(SUMIF('10'!$V:$V,$C359,'10'!$AB:$AB)),0,SUMIF('10'!$V:$V,$C359,'10'!$AB:$AB)))-IF($D359="","",IF(ISNA(SUMIF('10'!$B:$B,$D359,'10'!$L:$L)),0,SUMIF('10'!$B:$B,$D359,'10'!$L:$L)))))</f>
        <v/>
      </c>
      <c r="P359" s="36" t="str">
        <f>IF($D359="","",(IF($C359="","",IF(ISNA(SUMIF('11'!$V:$V,$C359,'11'!$AB:$AB)),0,SUMIF('11'!$V:$V,$C359,'11'!$AB:$AB)))-IF($D359="","",IF(ISNA(SUMIF('11'!$B:$B,$D359,'11'!$L:$L)),0,SUMIF('11'!$B:$B,$D359,'11'!$L:$L)))))</f>
        <v/>
      </c>
      <c r="Q359" s="36" t="str">
        <f>IF($D359="","",(IF($C359="","",IF(ISNA(SUMIF('12'!$V:$V,$C359,'12'!$AB:$AB)),0,SUMIF('12'!$V:$V,$C359,'12'!$AB:$AB)))-IF($D359="","",IF(ISNA(SUMIF('12'!$B:$B,$D359,'12'!$L:$L)),0,SUMIF('12'!$B:$B,$D359,'12'!$L:$L)))))</f>
        <v/>
      </c>
      <c r="R359" s="36" t="str">
        <f>IF($D359="","",(IF($C359="","",IF(ISNA(SUMIF('13'!$V:$V,$C359,'13'!$AB:$AB)),0,SUMIF('13'!$V:$V,$C359,'13'!$AB:$AB)))-IF($D359="","",IF(ISNA(SUMIF('13'!$B:$B,$D359,'13'!$L:$L)),0,SUMIF('13'!$B:$B,$D359,'13'!$L:$L)))))</f>
        <v/>
      </c>
      <c r="S359" s="36" t="str">
        <f>IF($D359="","",(IF($C359="","",IF(ISNA(SUMIF('14'!$V:$V,$C359,'14'!$AB:$AB)),0,SUMIF('14'!$V:$V,$C359,'14'!$AB:$AB)))-IF($D359="","",IF(ISNA(SUMIF('14'!$B:$B,$D359,'14'!$L:$L)),0,SUMIF('14'!$B:$B,$D359,'14'!$L:$L)))))</f>
        <v/>
      </c>
      <c r="T359" s="36" t="str">
        <f>IF($D359="","",(IF($C359="","",IF(ISNA(SUMIF('15'!$V:$V,$C359,'15'!$AB:$AB)),0,SUMIF('15'!$V:$V,$C359,'15'!$AB:$AB)))-IF($D359="","",IF(ISNA(SUMIF('15'!$B:$B,$D359,'15'!$L:$L)),0,SUMIF('15'!$B:$B,$D359,'15'!$L:$L)))))</f>
        <v/>
      </c>
      <c r="U359" s="36" t="str">
        <f>IF($D359="","",(IF($C359="","",IF(ISNA(SUMIF('16'!$V:$V,$C359,'16'!$AB:$AB)),0,SUMIF('16'!$V:$V,$C359,'16'!$AB:$AB)))-IF($D359="","",IF(ISNA(SUMIF('16'!$B:$B,$D359,'16'!$L:$L)),0,SUMIF('16'!$B:$B,$D359,'16'!$L:$L)))))</f>
        <v/>
      </c>
      <c r="V359" s="36" t="str">
        <f>IF($D359="","",(IF($C359="","",IF(ISNA(SUMIF('17'!$V:$V,$C359,'17'!$AB:$AB)),0,SUMIF('17'!$V:$V,$C359,'17'!$AB:$AB)))-IF($D359="","",IF(ISNA(SUMIF('17'!$B:$B,$D359,'17'!$L:$L)),0,SUMIF('17'!$B:$B,$D359,'17'!$L:$L)))))</f>
        <v/>
      </c>
      <c r="W359" s="36" t="str">
        <f>IF($D359="","",(IF($C359="","",IF(ISNA(SUMIF('18'!$V:$V,$C359,'18'!$AB:$AB)),0,SUMIF('18'!$V:$V,$C359,'18'!$AB:$AB)))-IF($D359="","",IF(ISNA(SUMIF('18'!$B:$B,$D359,'18'!$L:$L)),0,SUMIF('18'!$B:$B,$D359,'18'!$L:$L)))))</f>
        <v/>
      </c>
      <c r="X359" s="36" t="str">
        <f>IF($D359="","",(IF($C359="","",IF(ISNA(SUMIF('19'!$V:$V,$C359,'19'!$AB:$AB)),0,SUMIF('19'!$V:$V,$C359,'19'!$AB:$AB)))-IF($D359="","",IF(ISNA(SUMIF('19'!$B:$B,$D359,'19'!$L:$L)),0,SUMIF('19'!$B:$B,$D359,'19'!$L:$L)))))</f>
        <v/>
      </c>
      <c r="Y359" s="36" t="str">
        <f>IF($D359="","",(IF($C359="","",IF(ISNA(SUMIF('20'!$V:$V,$C359,'20'!$AB:$AB)),0,SUMIF('20'!$V:$V,$C359,'20'!$AB:$AB)))-IF($D359="","",IF(ISNA(SUMIF('20'!$B:$B,$D359,'20'!$L:$L)),0,SUMIF('20'!$B:$B,$D359,'20'!$L:$L)))))</f>
        <v/>
      </c>
      <c r="Z359" s="36" t="str">
        <f>IF($D359="","",(IF($C359="","",IF(ISNA(SUMIF('21'!$V:$V,$C359,'21'!$AB:$AB)),0,SUMIF('21'!$V:$V,$C359,'21'!$AB:$AB)))-IF($D359="","",IF(ISNA(SUMIF('21'!$B:$B,$D359,'21'!$L:$L)),0,SUMIF('21'!$B:$B,$D359,'21'!$L:$L)))))</f>
        <v/>
      </c>
      <c r="AA359" s="36" t="str">
        <f>IF($D359="","",(IF($C359="","",IF(ISNA(SUMIF('22'!$V:$V,$C359,'22'!$AB:$AB)),0,SUMIF('22'!$V:$V,$C359,'22'!$AB:$AB)))-IF($D359="","",IF(ISNA(SUMIF('22'!$B:$B,$D359,'22'!$L:$L)),0,SUMIF('22'!$B:$B,$D359,'22'!$L:$L)))))</f>
        <v/>
      </c>
      <c r="AB359" s="36" t="str">
        <f>IF($D359="","",(IF($C359="","",IF(ISNA(SUMIF('23'!$V:$V,$C359,'23'!$AB:$AB)),0,SUMIF('23'!$V:$V,$C359,'23'!$AB:$AB)))-IF($D359="","",IF(ISNA(SUMIF('23'!$B:$B,$D359,'23'!$L:$L)),0,SUMIF('23'!$B:$B,$D359,'23'!$L:$L)))))</f>
        <v/>
      </c>
      <c r="AC359" s="36" t="str">
        <f>IF($D359="","",(IF($C359="","",IF(ISNA(SUMIF('24'!$V:$V,$C359,'24'!$AB:$AB)),0,SUMIF('24'!$V:$V,$C359,'24'!$AB:$AB)))-IF($D359="","",IF(ISNA(SUMIF('24'!$B:$B,$D359,'24'!$L:$L)),0,SUMIF('24'!$B:$B,$D359,'24'!$L:$L)))))</f>
        <v/>
      </c>
      <c r="AD359" s="36" t="str">
        <f>IF($D359="","",(IF($C359="","",IF(ISNA(SUMIF('25'!$V:$V,$C359,'25'!$AB:$AB)),0,SUMIF('25'!$V:$V,$C359,'25'!$AB:$AB)))-IF($D359="","",IF(ISNA(SUMIF('25'!$B:$B,$D359,'25'!$L:$L)),0,SUMIF('25'!$B:$B,$D359,'25'!$L:$L)))))</f>
        <v/>
      </c>
      <c r="AE359" s="36" t="str">
        <f>IF($D359="","",(IF($C359="","",IF(ISNA(SUMIF('26'!$V:$V,$C359,'26'!$AB:$AB)),0,SUMIF('26'!$V:$V,$C359,'26'!$AB:$AB)))-IF($D359="","",IF(ISNA(SUMIF('26'!$B:$B,$D359,'26'!$L:$L)),0,SUMIF('26'!$B:$B,$D359,'26'!$L:$L)))))</f>
        <v/>
      </c>
      <c r="AF359" s="36" t="str">
        <f>IF($D359="","",(IF($C359="","",IF(ISNA(SUMIF('27'!$V:$V,$C359,'27'!$AB:$AB)),0,SUMIF('27'!$V:$V,$C359,'27'!$AB:$AB)))-IF($D359="","",IF(ISNA(SUMIF('27'!$B:$B,$D359,'27'!$L:$L)),0,SUMIF('27'!$B:$B,$D359,'27'!$L:$L)))))</f>
        <v/>
      </c>
      <c r="AG359" s="36" t="str">
        <f>IF($D359="","",(IF($C359="","",IF(ISNA(SUMIF('28'!$V:$V,$C359,'28'!$AB:$AB)),0,SUMIF('28'!$V:$V,$C359,'28'!$AB:$AB)))-IF($D359="","",IF(ISNA(SUMIF('28'!$B:$B,$D359,'28'!$L:$L)),0,SUMIF('28'!$B:$B,$D359,'28'!$L:$L)))))</f>
        <v/>
      </c>
      <c r="AH359" s="36" t="str">
        <f>IF($D359="","",(IF($C359="","",IF(ISNA(SUMIF('29'!$V:$V,$C359,'29'!$AB:$AB)),0,SUMIF('29'!$V:$V,$C359,'29'!$AB:$AB)))-IF($D359="","",IF(ISNA(SUMIF('29'!$B:$B,$D359,'29'!$L:$L)),0,SUMIF('29'!$B:$B,$D359,'29'!$L:$L)))))</f>
        <v/>
      </c>
      <c r="AI359" s="36" t="str">
        <f>IF($D359="","",(IF($C359="","",IF(ISNA(SUMIF('30'!$V:$V,$C359,'30'!$AB:$AB)),0,SUMIF('30'!$V:$V,$C359,'30'!$AB:$AB)))-IF($D359="","",IF(ISNA(SUMIF('30'!$B:$B,$D359,'30'!$L:$L)),0,SUMIF('30'!$B:$B,$D359,'30'!$L:$L)))))</f>
        <v/>
      </c>
      <c r="AJ359" s="36" t="str">
        <f>IF($D359="","",(IF($C359="","",IF(ISNA(SUMIF('31'!$V:$V,$C359,'31'!$AB:$AB)),0,SUMIF('31'!$V:$V,$C359,'31'!$AB:$AB)))-IF($D359="","",IF(ISNA(SUMIF('31'!$B:$B,$D359,'31'!$L:$L)),0,SUMIF('31'!$B:$B,$D359,'31'!$L:$L)))))</f>
        <v/>
      </c>
      <c r="AK359" s="37" t="str">
        <f t="shared" si="20"/>
        <v/>
      </c>
      <c r="AL359" s="33" t="str">
        <f t="shared" si="21"/>
        <v/>
      </c>
    </row>
    <row r="360" spans="1:38" ht="17.399999999999999" hidden="1">
      <c r="A360" s="20">
        <v>36</v>
      </c>
      <c r="C360" s="41" t="str">
        <f>IF(D360="","",VLOOKUP('CUADRO GENERADO'!D360,'BASE DATOS CONDUCTORES'!B:C,2,FALSE))</f>
        <v/>
      </c>
      <c r="D360" s="30" t="str">
        <f>IFERROR(VLOOKUP(A360,'BASE DATOS CONDUCTORES'!$AA$4:$AB$1001,2,FALSE),"")</f>
        <v/>
      </c>
      <c r="E360" s="36" t="str">
        <f>IF(ISNA(VLOOKUP(D360,SALDOS!B:C,2,FALSE)),"",VLOOKUP(D360,SALDOS!B:C,2,FALSE))</f>
        <v/>
      </c>
      <c r="F360" s="36" t="str">
        <f>IF($D360="","",(IF($C360="","",IF(ISNA(SUMIF('1'!$V:$V,$C360,'1'!$AB:$AB)),0,SUMIF('1'!$V:$V,$C360,'1'!$AB:$AB)))-IF($D360="","",IF(ISNA(SUMIF('1'!$B:$B,$D360,'1'!$L:$L)),0,SUMIF('1'!$B:$B,$D360,'1'!$L:$L)))))</f>
        <v/>
      </c>
      <c r="G360" s="36" t="str">
        <f>IF($D360="","",(IF($C360="","",IF(ISNA(SUMIF('2'!$V:$V,$C360,'2'!$AB:$AB)),0,SUMIF('2'!$V:$V,$C360,'2'!$AB:$AB)))-IF($D360="","",IF(ISNA(SUMIF('2'!$B:$B,$D360,'2'!$L:$L)),0,SUMIF('2'!$B:$B,$D360,'2'!$L:$L)))))</f>
        <v/>
      </c>
      <c r="H360" s="36" t="str">
        <f>IF($D360="","",(IF($C360="","",IF(ISNA(SUMIF('3'!$V:$V,$C360,'3'!$AB:$AB)),0,SUMIF('3'!$V:$V,$C360,'3'!$AB:$AB)))-IF($D360="","",IF(ISNA(SUMIF('3'!$B:$B,$D360,'3'!$L:$L)),0,SUMIF('3'!$B:$B,$D360,'3'!$L:$L)))))</f>
        <v/>
      </c>
      <c r="I360" s="36" t="str">
        <f>IF($D360="","",(IF($C360="","",IF(ISNA(SUMIF('4'!$V:$V,$C360,'4'!$AB:$AB)),0,SUMIF('4'!$V:$V,$C360,'4'!$AB:$AB)))-IF($D360="","",IF(ISNA(SUMIF('4'!$B:$B,$D360,'4'!$L:$L)),0,SUMIF('4'!$B:$B,$D360,'4'!$L:$L)))))</f>
        <v/>
      </c>
      <c r="J360" s="36" t="str">
        <f>IF($D360="","",(IF($C360="","",IF(ISNA(SUMIF('5'!$V:$V,$C360,'5'!$AB:$AB)),0,SUMIF('5'!$V:$V,$C360,'5'!$AB:$AB)))-IF($D360="","",IF(ISNA(SUMIF('5'!$B:$B,$D360,'5'!$L:$L)),0,SUMIF('5'!$B:$B,$D360,'5'!$L:$L)))))</f>
        <v/>
      </c>
      <c r="K360" s="36" t="str">
        <f>IF($D360="","",(IF($C360="","",IF(ISNA(SUMIF('6'!$V:$V,$C360,'6'!$AB:$AB)),0,SUMIF('6'!$V:$V,$C360,'6'!$AB:$AB)))-IF($D360="","",IF(ISNA(SUMIF('6'!$B:$B,$D360,'6'!$L:$L)),0,SUMIF('6'!$B:$B,$D360,'6'!$L:$L)))))</f>
        <v/>
      </c>
      <c r="L360" s="36" t="str">
        <f>IF($D360="","",(IF($C360="","",IF(ISNA(SUMIF('7'!$V:$V,$C360,'7'!$AB:$AB)),0,SUMIF('7'!$V:$V,$C360,'7'!$AB:$AB)))-IF($D360="","",IF(ISNA(SUMIF('7'!$B:$B,$D360,'7'!$L:$L)),0,SUMIF('7'!$B:$B,$D360,'7'!$L:$L)))))</f>
        <v/>
      </c>
      <c r="M360" s="36" t="str">
        <f>IF($D360="","",(IF($C360="","",IF(ISNA(SUMIF('8'!$V:$V,$C360,'8'!$AB:$AB)),0,SUMIF('8'!$V:$V,$C360,'8'!$AB:$AB)))-IF($D360="","",IF(ISNA(SUMIF('8'!$B:$B,$D360,'8'!$L:$L)),0,SUMIF('8'!$B:$B,$D360,'8'!$L:$L)))))</f>
        <v/>
      </c>
      <c r="N360" s="36" t="str">
        <f>IF($D360="","",(IF($C360="","",IF(ISNA(SUMIF('9'!$V:$V,$C360,'9'!$AB:$AB)),0,SUMIF('9'!$V:$V,$C360,'9'!$AB:$AB)))-IF($D360="","",IF(ISNA(SUMIF('9'!$B:$B,$D360,'9'!$L:$L)),0,SUMIF('9'!$B:$B,$D360,'9'!$L:$L)))))</f>
        <v/>
      </c>
      <c r="O360" s="36" t="str">
        <f>IF($D360="","",(IF($C360="","",IF(ISNA(SUMIF('10'!$V:$V,$C360,'10'!$AB:$AB)),0,SUMIF('10'!$V:$V,$C360,'10'!$AB:$AB)))-IF($D360="","",IF(ISNA(SUMIF('10'!$B:$B,$D360,'10'!$L:$L)),0,SUMIF('10'!$B:$B,$D360,'10'!$L:$L)))))</f>
        <v/>
      </c>
      <c r="P360" s="36" t="str">
        <f>IF($D360="","",(IF($C360="","",IF(ISNA(SUMIF('11'!$V:$V,$C360,'11'!$AB:$AB)),0,SUMIF('11'!$V:$V,$C360,'11'!$AB:$AB)))-IF($D360="","",IF(ISNA(SUMIF('11'!$B:$B,$D360,'11'!$L:$L)),0,SUMIF('11'!$B:$B,$D360,'11'!$L:$L)))))</f>
        <v/>
      </c>
      <c r="Q360" s="36" t="str">
        <f>IF($D360="","",(IF($C360="","",IF(ISNA(SUMIF('12'!$V:$V,$C360,'12'!$AB:$AB)),0,SUMIF('12'!$V:$V,$C360,'12'!$AB:$AB)))-IF($D360="","",IF(ISNA(SUMIF('12'!$B:$B,$D360,'12'!$L:$L)),0,SUMIF('12'!$B:$B,$D360,'12'!$L:$L)))))</f>
        <v/>
      </c>
      <c r="R360" s="36" t="str">
        <f>IF($D360="","",(IF($C360="","",IF(ISNA(SUMIF('13'!$V:$V,$C360,'13'!$AB:$AB)),0,SUMIF('13'!$V:$V,$C360,'13'!$AB:$AB)))-IF($D360="","",IF(ISNA(SUMIF('13'!$B:$B,$D360,'13'!$L:$L)),0,SUMIF('13'!$B:$B,$D360,'13'!$L:$L)))))</f>
        <v/>
      </c>
      <c r="S360" s="36" t="str">
        <f>IF($D360="","",(IF($C360="","",IF(ISNA(SUMIF('14'!$V:$V,$C360,'14'!$AB:$AB)),0,SUMIF('14'!$V:$V,$C360,'14'!$AB:$AB)))-IF($D360="","",IF(ISNA(SUMIF('14'!$B:$B,$D360,'14'!$L:$L)),0,SUMIF('14'!$B:$B,$D360,'14'!$L:$L)))))</f>
        <v/>
      </c>
      <c r="T360" s="36" t="str">
        <f>IF($D360="","",(IF($C360="","",IF(ISNA(SUMIF('15'!$V:$V,$C360,'15'!$AB:$AB)),0,SUMIF('15'!$V:$V,$C360,'15'!$AB:$AB)))-IF($D360="","",IF(ISNA(SUMIF('15'!$B:$B,$D360,'15'!$L:$L)),0,SUMIF('15'!$B:$B,$D360,'15'!$L:$L)))))</f>
        <v/>
      </c>
      <c r="U360" s="36" t="str">
        <f>IF($D360="","",(IF($C360="","",IF(ISNA(SUMIF('16'!$V:$V,$C360,'16'!$AB:$AB)),0,SUMIF('16'!$V:$V,$C360,'16'!$AB:$AB)))-IF($D360="","",IF(ISNA(SUMIF('16'!$B:$B,$D360,'16'!$L:$L)),0,SUMIF('16'!$B:$B,$D360,'16'!$L:$L)))))</f>
        <v/>
      </c>
      <c r="V360" s="36" t="str">
        <f>IF($D360="","",(IF($C360="","",IF(ISNA(SUMIF('17'!$V:$V,$C360,'17'!$AB:$AB)),0,SUMIF('17'!$V:$V,$C360,'17'!$AB:$AB)))-IF($D360="","",IF(ISNA(SUMIF('17'!$B:$B,$D360,'17'!$L:$L)),0,SUMIF('17'!$B:$B,$D360,'17'!$L:$L)))))</f>
        <v/>
      </c>
      <c r="W360" s="36" t="str">
        <f>IF($D360="","",(IF($C360="","",IF(ISNA(SUMIF('18'!$V:$V,$C360,'18'!$AB:$AB)),0,SUMIF('18'!$V:$V,$C360,'18'!$AB:$AB)))-IF($D360="","",IF(ISNA(SUMIF('18'!$B:$B,$D360,'18'!$L:$L)),0,SUMIF('18'!$B:$B,$D360,'18'!$L:$L)))))</f>
        <v/>
      </c>
      <c r="X360" s="36" t="str">
        <f>IF($D360="","",(IF($C360="","",IF(ISNA(SUMIF('19'!$V:$V,$C360,'19'!$AB:$AB)),0,SUMIF('19'!$V:$V,$C360,'19'!$AB:$AB)))-IF($D360="","",IF(ISNA(SUMIF('19'!$B:$B,$D360,'19'!$L:$L)),0,SUMIF('19'!$B:$B,$D360,'19'!$L:$L)))))</f>
        <v/>
      </c>
      <c r="Y360" s="36" t="str">
        <f>IF($D360="","",(IF($C360="","",IF(ISNA(SUMIF('20'!$V:$V,$C360,'20'!$AB:$AB)),0,SUMIF('20'!$V:$V,$C360,'20'!$AB:$AB)))-IF($D360="","",IF(ISNA(SUMIF('20'!$B:$B,$D360,'20'!$L:$L)),0,SUMIF('20'!$B:$B,$D360,'20'!$L:$L)))))</f>
        <v/>
      </c>
      <c r="Z360" s="36" t="str">
        <f>IF($D360="","",(IF($C360="","",IF(ISNA(SUMIF('21'!$V:$V,$C360,'21'!$AB:$AB)),0,SUMIF('21'!$V:$V,$C360,'21'!$AB:$AB)))-IF($D360="","",IF(ISNA(SUMIF('21'!$B:$B,$D360,'21'!$L:$L)),0,SUMIF('21'!$B:$B,$D360,'21'!$L:$L)))))</f>
        <v/>
      </c>
      <c r="AA360" s="36" t="str">
        <f>IF($D360="","",(IF($C360="","",IF(ISNA(SUMIF('22'!$V:$V,$C360,'22'!$AB:$AB)),0,SUMIF('22'!$V:$V,$C360,'22'!$AB:$AB)))-IF($D360="","",IF(ISNA(SUMIF('22'!$B:$B,$D360,'22'!$L:$L)),0,SUMIF('22'!$B:$B,$D360,'22'!$L:$L)))))</f>
        <v/>
      </c>
      <c r="AB360" s="36" t="str">
        <f>IF($D360="","",(IF($C360="","",IF(ISNA(SUMIF('23'!$V:$V,$C360,'23'!$AB:$AB)),0,SUMIF('23'!$V:$V,$C360,'23'!$AB:$AB)))-IF($D360="","",IF(ISNA(SUMIF('23'!$B:$B,$D360,'23'!$L:$L)),0,SUMIF('23'!$B:$B,$D360,'23'!$L:$L)))))</f>
        <v/>
      </c>
      <c r="AC360" s="36" t="str">
        <f>IF($D360="","",(IF($C360="","",IF(ISNA(SUMIF('24'!$V:$V,$C360,'24'!$AB:$AB)),0,SUMIF('24'!$V:$V,$C360,'24'!$AB:$AB)))-IF($D360="","",IF(ISNA(SUMIF('24'!$B:$B,$D360,'24'!$L:$L)),0,SUMIF('24'!$B:$B,$D360,'24'!$L:$L)))))</f>
        <v/>
      </c>
      <c r="AD360" s="36" t="str">
        <f>IF($D360="","",(IF($C360="","",IF(ISNA(SUMIF('25'!$V:$V,$C360,'25'!$AB:$AB)),0,SUMIF('25'!$V:$V,$C360,'25'!$AB:$AB)))-IF($D360="","",IF(ISNA(SUMIF('25'!$B:$B,$D360,'25'!$L:$L)),0,SUMIF('25'!$B:$B,$D360,'25'!$L:$L)))))</f>
        <v/>
      </c>
      <c r="AE360" s="36" t="str">
        <f>IF($D360="","",(IF($C360="","",IF(ISNA(SUMIF('26'!$V:$V,$C360,'26'!$AB:$AB)),0,SUMIF('26'!$V:$V,$C360,'26'!$AB:$AB)))-IF($D360="","",IF(ISNA(SUMIF('26'!$B:$B,$D360,'26'!$L:$L)),0,SUMIF('26'!$B:$B,$D360,'26'!$L:$L)))))</f>
        <v/>
      </c>
      <c r="AF360" s="36" t="str">
        <f>IF($D360="","",(IF($C360="","",IF(ISNA(SUMIF('27'!$V:$V,$C360,'27'!$AB:$AB)),0,SUMIF('27'!$V:$V,$C360,'27'!$AB:$AB)))-IF($D360="","",IF(ISNA(SUMIF('27'!$B:$B,$D360,'27'!$L:$L)),0,SUMIF('27'!$B:$B,$D360,'27'!$L:$L)))))</f>
        <v/>
      </c>
      <c r="AG360" s="36" t="str">
        <f>IF($D360="","",(IF($C360="","",IF(ISNA(SUMIF('28'!$V:$V,$C360,'28'!$AB:$AB)),0,SUMIF('28'!$V:$V,$C360,'28'!$AB:$AB)))-IF($D360="","",IF(ISNA(SUMIF('28'!$B:$B,$D360,'28'!$L:$L)),0,SUMIF('28'!$B:$B,$D360,'28'!$L:$L)))))</f>
        <v/>
      </c>
      <c r="AH360" s="36" t="str">
        <f>IF($D360="","",(IF($C360="","",IF(ISNA(SUMIF('29'!$V:$V,$C360,'29'!$AB:$AB)),0,SUMIF('29'!$V:$V,$C360,'29'!$AB:$AB)))-IF($D360="","",IF(ISNA(SUMIF('29'!$B:$B,$D360,'29'!$L:$L)),0,SUMIF('29'!$B:$B,$D360,'29'!$L:$L)))))</f>
        <v/>
      </c>
      <c r="AI360" s="36" t="str">
        <f>IF($D360="","",(IF($C360="","",IF(ISNA(SUMIF('30'!$V:$V,$C360,'30'!$AB:$AB)),0,SUMIF('30'!$V:$V,$C360,'30'!$AB:$AB)))-IF($D360="","",IF(ISNA(SUMIF('30'!$B:$B,$D360,'30'!$L:$L)),0,SUMIF('30'!$B:$B,$D360,'30'!$L:$L)))))</f>
        <v/>
      </c>
      <c r="AJ360" s="36" t="str">
        <f>IF($D360="","",(IF($C360="","",IF(ISNA(SUMIF('31'!$V:$V,$C360,'31'!$AB:$AB)),0,SUMIF('31'!$V:$V,$C360,'31'!$AB:$AB)))-IF($D360="","",IF(ISNA(SUMIF('31'!$B:$B,$D360,'31'!$L:$L)),0,SUMIF('31'!$B:$B,$D360,'31'!$L:$L)))))</f>
        <v/>
      </c>
      <c r="AK360" s="37" t="str">
        <f t="shared" si="20"/>
        <v/>
      </c>
      <c r="AL360" s="33" t="str">
        <f t="shared" si="21"/>
        <v/>
      </c>
    </row>
    <row r="361" spans="1:38" ht="17.399999999999999" hidden="1">
      <c r="A361" s="20">
        <v>37</v>
      </c>
      <c r="C361" s="41" t="str">
        <f>IF(D361="","",VLOOKUP('CUADRO GENERADO'!D361,'BASE DATOS CONDUCTORES'!B:C,2,FALSE))</f>
        <v/>
      </c>
      <c r="D361" s="30" t="str">
        <f>IFERROR(VLOOKUP(A361,'BASE DATOS CONDUCTORES'!$AA$4:$AB$1001,2,FALSE),"")</f>
        <v/>
      </c>
      <c r="E361" s="36" t="str">
        <f>IF(ISNA(VLOOKUP(D361,SALDOS!B:C,2,FALSE)),"",VLOOKUP(D361,SALDOS!B:C,2,FALSE))</f>
        <v/>
      </c>
      <c r="F361" s="36" t="str">
        <f>IF($D361="","",(IF($C361="","",IF(ISNA(SUMIF('1'!$V:$V,$C361,'1'!$AB:$AB)),0,SUMIF('1'!$V:$V,$C361,'1'!$AB:$AB)))-IF($D361="","",IF(ISNA(SUMIF('1'!$B:$B,$D361,'1'!$L:$L)),0,SUMIF('1'!$B:$B,$D361,'1'!$L:$L)))))</f>
        <v/>
      </c>
      <c r="G361" s="36" t="str">
        <f>IF($D361="","",(IF($C361="","",IF(ISNA(SUMIF('2'!$V:$V,$C361,'2'!$AB:$AB)),0,SUMIF('2'!$V:$V,$C361,'2'!$AB:$AB)))-IF($D361="","",IF(ISNA(SUMIF('2'!$B:$B,$D361,'2'!$L:$L)),0,SUMIF('2'!$B:$B,$D361,'2'!$L:$L)))))</f>
        <v/>
      </c>
      <c r="H361" s="36" t="str">
        <f>IF($D361="","",(IF($C361="","",IF(ISNA(SUMIF('3'!$V:$V,$C361,'3'!$AB:$AB)),0,SUMIF('3'!$V:$V,$C361,'3'!$AB:$AB)))-IF($D361="","",IF(ISNA(SUMIF('3'!$B:$B,$D361,'3'!$L:$L)),0,SUMIF('3'!$B:$B,$D361,'3'!$L:$L)))))</f>
        <v/>
      </c>
      <c r="I361" s="36" t="str">
        <f>IF($D361="","",(IF($C361="","",IF(ISNA(SUMIF('4'!$V:$V,$C361,'4'!$AB:$AB)),0,SUMIF('4'!$V:$V,$C361,'4'!$AB:$AB)))-IF($D361="","",IF(ISNA(SUMIF('4'!$B:$B,$D361,'4'!$L:$L)),0,SUMIF('4'!$B:$B,$D361,'4'!$L:$L)))))</f>
        <v/>
      </c>
      <c r="J361" s="36" t="str">
        <f>IF($D361="","",(IF($C361="","",IF(ISNA(SUMIF('5'!$V:$V,$C361,'5'!$AB:$AB)),0,SUMIF('5'!$V:$V,$C361,'5'!$AB:$AB)))-IF($D361="","",IF(ISNA(SUMIF('5'!$B:$B,$D361,'5'!$L:$L)),0,SUMIF('5'!$B:$B,$D361,'5'!$L:$L)))))</f>
        <v/>
      </c>
      <c r="K361" s="36" t="str">
        <f>IF($D361="","",(IF($C361="","",IF(ISNA(SUMIF('6'!$V:$V,$C361,'6'!$AB:$AB)),0,SUMIF('6'!$V:$V,$C361,'6'!$AB:$AB)))-IF($D361="","",IF(ISNA(SUMIF('6'!$B:$B,$D361,'6'!$L:$L)),0,SUMIF('6'!$B:$B,$D361,'6'!$L:$L)))))</f>
        <v/>
      </c>
      <c r="L361" s="36" t="str">
        <f>IF($D361="","",(IF($C361="","",IF(ISNA(SUMIF('7'!$V:$V,$C361,'7'!$AB:$AB)),0,SUMIF('7'!$V:$V,$C361,'7'!$AB:$AB)))-IF($D361="","",IF(ISNA(SUMIF('7'!$B:$B,$D361,'7'!$L:$L)),0,SUMIF('7'!$B:$B,$D361,'7'!$L:$L)))))</f>
        <v/>
      </c>
      <c r="M361" s="36" t="str">
        <f>IF($D361="","",(IF($C361="","",IF(ISNA(SUMIF('8'!$V:$V,$C361,'8'!$AB:$AB)),0,SUMIF('8'!$V:$V,$C361,'8'!$AB:$AB)))-IF($D361="","",IF(ISNA(SUMIF('8'!$B:$B,$D361,'8'!$L:$L)),0,SUMIF('8'!$B:$B,$D361,'8'!$L:$L)))))</f>
        <v/>
      </c>
      <c r="N361" s="36" t="str">
        <f>IF($D361="","",(IF($C361="","",IF(ISNA(SUMIF('9'!$V:$V,$C361,'9'!$AB:$AB)),0,SUMIF('9'!$V:$V,$C361,'9'!$AB:$AB)))-IF($D361="","",IF(ISNA(SUMIF('9'!$B:$B,$D361,'9'!$L:$L)),0,SUMIF('9'!$B:$B,$D361,'9'!$L:$L)))))</f>
        <v/>
      </c>
      <c r="O361" s="36" t="str">
        <f>IF($D361="","",(IF($C361="","",IF(ISNA(SUMIF('10'!$V:$V,$C361,'10'!$AB:$AB)),0,SUMIF('10'!$V:$V,$C361,'10'!$AB:$AB)))-IF($D361="","",IF(ISNA(SUMIF('10'!$B:$B,$D361,'10'!$L:$L)),0,SUMIF('10'!$B:$B,$D361,'10'!$L:$L)))))</f>
        <v/>
      </c>
      <c r="P361" s="36" t="str">
        <f>IF($D361="","",(IF($C361="","",IF(ISNA(SUMIF('11'!$V:$V,$C361,'11'!$AB:$AB)),0,SUMIF('11'!$V:$V,$C361,'11'!$AB:$AB)))-IF($D361="","",IF(ISNA(SUMIF('11'!$B:$B,$D361,'11'!$L:$L)),0,SUMIF('11'!$B:$B,$D361,'11'!$L:$L)))))</f>
        <v/>
      </c>
      <c r="Q361" s="36" t="str">
        <f>IF($D361="","",(IF($C361="","",IF(ISNA(SUMIF('12'!$V:$V,$C361,'12'!$AB:$AB)),0,SUMIF('12'!$V:$V,$C361,'12'!$AB:$AB)))-IF($D361="","",IF(ISNA(SUMIF('12'!$B:$B,$D361,'12'!$L:$L)),0,SUMIF('12'!$B:$B,$D361,'12'!$L:$L)))))</f>
        <v/>
      </c>
      <c r="R361" s="36" t="str">
        <f>IF($D361="","",(IF($C361="","",IF(ISNA(SUMIF('13'!$V:$V,$C361,'13'!$AB:$AB)),0,SUMIF('13'!$V:$V,$C361,'13'!$AB:$AB)))-IF($D361="","",IF(ISNA(SUMIF('13'!$B:$B,$D361,'13'!$L:$L)),0,SUMIF('13'!$B:$B,$D361,'13'!$L:$L)))))</f>
        <v/>
      </c>
      <c r="S361" s="36" t="str">
        <f>IF($D361="","",(IF($C361="","",IF(ISNA(SUMIF('14'!$V:$V,$C361,'14'!$AB:$AB)),0,SUMIF('14'!$V:$V,$C361,'14'!$AB:$AB)))-IF($D361="","",IF(ISNA(SUMIF('14'!$B:$B,$D361,'14'!$L:$L)),0,SUMIF('14'!$B:$B,$D361,'14'!$L:$L)))))</f>
        <v/>
      </c>
      <c r="T361" s="36" t="str">
        <f>IF($D361="","",(IF($C361="","",IF(ISNA(SUMIF('15'!$V:$V,$C361,'15'!$AB:$AB)),0,SUMIF('15'!$V:$V,$C361,'15'!$AB:$AB)))-IF($D361="","",IF(ISNA(SUMIF('15'!$B:$B,$D361,'15'!$L:$L)),0,SUMIF('15'!$B:$B,$D361,'15'!$L:$L)))))</f>
        <v/>
      </c>
      <c r="U361" s="36" t="str">
        <f>IF($D361="","",(IF($C361="","",IF(ISNA(SUMIF('16'!$V:$V,$C361,'16'!$AB:$AB)),0,SUMIF('16'!$V:$V,$C361,'16'!$AB:$AB)))-IF($D361="","",IF(ISNA(SUMIF('16'!$B:$B,$D361,'16'!$L:$L)),0,SUMIF('16'!$B:$B,$D361,'16'!$L:$L)))))</f>
        <v/>
      </c>
      <c r="V361" s="36" t="str">
        <f>IF($D361="","",(IF($C361="","",IF(ISNA(SUMIF('17'!$V:$V,$C361,'17'!$AB:$AB)),0,SUMIF('17'!$V:$V,$C361,'17'!$AB:$AB)))-IF($D361="","",IF(ISNA(SUMIF('17'!$B:$B,$D361,'17'!$L:$L)),0,SUMIF('17'!$B:$B,$D361,'17'!$L:$L)))))</f>
        <v/>
      </c>
      <c r="W361" s="36" t="str">
        <f>IF($D361="","",(IF($C361="","",IF(ISNA(SUMIF('18'!$V:$V,$C361,'18'!$AB:$AB)),0,SUMIF('18'!$V:$V,$C361,'18'!$AB:$AB)))-IF($D361="","",IF(ISNA(SUMIF('18'!$B:$B,$D361,'18'!$L:$L)),0,SUMIF('18'!$B:$B,$D361,'18'!$L:$L)))))</f>
        <v/>
      </c>
      <c r="X361" s="36" t="str">
        <f>IF($D361="","",(IF($C361="","",IF(ISNA(SUMIF('19'!$V:$V,$C361,'19'!$AB:$AB)),0,SUMIF('19'!$V:$V,$C361,'19'!$AB:$AB)))-IF($D361="","",IF(ISNA(SUMIF('19'!$B:$B,$D361,'19'!$L:$L)),0,SUMIF('19'!$B:$B,$D361,'19'!$L:$L)))))</f>
        <v/>
      </c>
      <c r="Y361" s="36" t="str">
        <f>IF($D361="","",(IF($C361="","",IF(ISNA(SUMIF('20'!$V:$V,$C361,'20'!$AB:$AB)),0,SUMIF('20'!$V:$V,$C361,'20'!$AB:$AB)))-IF($D361="","",IF(ISNA(SUMIF('20'!$B:$B,$D361,'20'!$L:$L)),0,SUMIF('20'!$B:$B,$D361,'20'!$L:$L)))))</f>
        <v/>
      </c>
      <c r="Z361" s="36" t="str">
        <f>IF($D361="","",(IF($C361="","",IF(ISNA(SUMIF('21'!$V:$V,$C361,'21'!$AB:$AB)),0,SUMIF('21'!$V:$V,$C361,'21'!$AB:$AB)))-IF($D361="","",IF(ISNA(SUMIF('21'!$B:$B,$D361,'21'!$L:$L)),0,SUMIF('21'!$B:$B,$D361,'21'!$L:$L)))))</f>
        <v/>
      </c>
      <c r="AA361" s="36" t="str">
        <f>IF($D361="","",(IF($C361="","",IF(ISNA(SUMIF('22'!$V:$V,$C361,'22'!$AB:$AB)),0,SUMIF('22'!$V:$V,$C361,'22'!$AB:$AB)))-IF($D361="","",IF(ISNA(SUMIF('22'!$B:$B,$D361,'22'!$L:$L)),0,SUMIF('22'!$B:$B,$D361,'22'!$L:$L)))))</f>
        <v/>
      </c>
      <c r="AB361" s="36" t="str">
        <f>IF($D361="","",(IF($C361="","",IF(ISNA(SUMIF('23'!$V:$V,$C361,'23'!$AB:$AB)),0,SUMIF('23'!$V:$V,$C361,'23'!$AB:$AB)))-IF($D361="","",IF(ISNA(SUMIF('23'!$B:$B,$D361,'23'!$L:$L)),0,SUMIF('23'!$B:$B,$D361,'23'!$L:$L)))))</f>
        <v/>
      </c>
      <c r="AC361" s="36" t="str">
        <f>IF($D361="","",(IF($C361="","",IF(ISNA(SUMIF('24'!$V:$V,$C361,'24'!$AB:$AB)),0,SUMIF('24'!$V:$V,$C361,'24'!$AB:$AB)))-IF($D361="","",IF(ISNA(SUMIF('24'!$B:$B,$D361,'24'!$L:$L)),0,SUMIF('24'!$B:$B,$D361,'24'!$L:$L)))))</f>
        <v/>
      </c>
      <c r="AD361" s="36" t="str">
        <f>IF($D361="","",(IF($C361="","",IF(ISNA(SUMIF('25'!$V:$V,$C361,'25'!$AB:$AB)),0,SUMIF('25'!$V:$V,$C361,'25'!$AB:$AB)))-IF($D361="","",IF(ISNA(SUMIF('25'!$B:$B,$D361,'25'!$L:$L)),0,SUMIF('25'!$B:$B,$D361,'25'!$L:$L)))))</f>
        <v/>
      </c>
      <c r="AE361" s="36" t="str">
        <f>IF($D361="","",(IF($C361="","",IF(ISNA(SUMIF('26'!$V:$V,$C361,'26'!$AB:$AB)),0,SUMIF('26'!$V:$V,$C361,'26'!$AB:$AB)))-IF($D361="","",IF(ISNA(SUMIF('26'!$B:$B,$D361,'26'!$L:$L)),0,SUMIF('26'!$B:$B,$D361,'26'!$L:$L)))))</f>
        <v/>
      </c>
      <c r="AF361" s="36" t="str">
        <f>IF($D361="","",(IF($C361="","",IF(ISNA(SUMIF('27'!$V:$V,$C361,'27'!$AB:$AB)),0,SUMIF('27'!$V:$V,$C361,'27'!$AB:$AB)))-IF($D361="","",IF(ISNA(SUMIF('27'!$B:$B,$D361,'27'!$L:$L)),0,SUMIF('27'!$B:$B,$D361,'27'!$L:$L)))))</f>
        <v/>
      </c>
      <c r="AG361" s="36" t="str">
        <f>IF($D361="","",(IF($C361="","",IF(ISNA(SUMIF('28'!$V:$V,$C361,'28'!$AB:$AB)),0,SUMIF('28'!$V:$V,$C361,'28'!$AB:$AB)))-IF($D361="","",IF(ISNA(SUMIF('28'!$B:$B,$D361,'28'!$L:$L)),0,SUMIF('28'!$B:$B,$D361,'28'!$L:$L)))))</f>
        <v/>
      </c>
      <c r="AH361" s="36" t="str">
        <f>IF($D361="","",(IF($C361="","",IF(ISNA(SUMIF('29'!$V:$V,$C361,'29'!$AB:$AB)),0,SUMIF('29'!$V:$V,$C361,'29'!$AB:$AB)))-IF($D361="","",IF(ISNA(SUMIF('29'!$B:$B,$D361,'29'!$L:$L)),0,SUMIF('29'!$B:$B,$D361,'29'!$L:$L)))))</f>
        <v/>
      </c>
      <c r="AI361" s="36" t="str">
        <f>IF($D361="","",(IF($C361="","",IF(ISNA(SUMIF('30'!$V:$V,$C361,'30'!$AB:$AB)),0,SUMIF('30'!$V:$V,$C361,'30'!$AB:$AB)))-IF($D361="","",IF(ISNA(SUMIF('30'!$B:$B,$D361,'30'!$L:$L)),0,SUMIF('30'!$B:$B,$D361,'30'!$L:$L)))))</f>
        <v/>
      </c>
      <c r="AJ361" s="36" t="str">
        <f>IF($D361="","",(IF($C361="","",IF(ISNA(SUMIF('31'!$V:$V,$C361,'31'!$AB:$AB)),0,SUMIF('31'!$V:$V,$C361,'31'!$AB:$AB)))-IF($D361="","",IF(ISNA(SUMIF('31'!$B:$B,$D361,'31'!$L:$L)),0,SUMIF('31'!$B:$B,$D361,'31'!$L:$L)))))</f>
        <v/>
      </c>
      <c r="AK361" s="37" t="str">
        <f t="shared" si="20"/>
        <v/>
      </c>
      <c r="AL361" s="33" t="str">
        <f t="shared" si="21"/>
        <v/>
      </c>
    </row>
    <row r="362" spans="1:38" ht="17.399999999999999" hidden="1">
      <c r="A362" s="20">
        <v>38</v>
      </c>
      <c r="C362" s="41" t="str">
        <f>IF(D362="","",VLOOKUP('CUADRO GENERADO'!D362,'BASE DATOS CONDUCTORES'!B:C,2,FALSE))</f>
        <v/>
      </c>
      <c r="D362" s="30" t="str">
        <f>IFERROR(VLOOKUP(A362,'BASE DATOS CONDUCTORES'!$AA$4:$AB$1001,2,FALSE),"")</f>
        <v/>
      </c>
      <c r="E362" s="36" t="str">
        <f>IF(ISNA(VLOOKUP(D362,SALDOS!B:C,2,FALSE)),"",VLOOKUP(D362,SALDOS!B:C,2,FALSE))</f>
        <v/>
      </c>
      <c r="F362" s="36" t="str">
        <f>IF($D362="","",(IF($C362="","",IF(ISNA(SUMIF('1'!$V:$V,$C362,'1'!$AB:$AB)),0,SUMIF('1'!$V:$V,$C362,'1'!$AB:$AB)))-IF($D362="","",IF(ISNA(SUMIF('1'!$B:$B,$D362,'1'!$L:$L)),0,SUMIF('1'!$B:$B,$D362,'1'!$L:$L)))))</f>
        <v/>
      </c>
      <c r="G362" s="36" t="str">
        <f>IF($D362="","",(IF($C362="","",IF(ISNA(SUMIF('2'!$V:$V,$C362,'2'!$AB:$AB)),0,SUMIF('2'!$V:$V,$C362,'2'!$AB:$AB)))-IF($D362="","",IF(ISNA(SUMIF('2'!$B:$B,$D362,'2'!$L:$L)),0,SUMIF('2'!$B:$B,$D362,'2'!$L:$L)))))</f>
        <v/>
      </c>
      <c r="H362" s="36" t="str">
        <f>IF($D362="","",(IF($C362="","",IF(ISNA(SUMIF('3'!$V:$V,$C362,'3'!$AB:$AB)),0,SUMIF('3'!$V:$V,$C362,'3'!$AB:$AB)))-IF($D362="","",IF(ISNA(SUMIF('3'!$B:$B,$D362,'3'!$L:$L)),0,SUMIF('3'!$B:$B,$D362,'3'!$L:$L)))))</f>
        <v/>
      </c>
      <c r="I362" s="36" t="str">
        <f>IF($D362="","",(IF($C362="","",IF(ISNA(SUMIF('4'!$V:$V,$C362,'4'!$AB:$AB)),0,SUMIF('4'!$V:$V,$C362,'4'!$AB:$AB)))-IF($D362="","",IF(ISNA(SUMIF('4'!$B:$B,$D362,'4'!$L:$L)),0,SUMIF('4'!$B:$B,$D362,'4'!$L:$L)))))</f>
        <v/>
      </c>
      <c r="J362" s="36" t="str">
        <f>IF($D362="","",(IF($C362="","",IF(ISNA(SUMIF('5'!$V:$V,$C362,'5'!$AB:$AB)),0,SUMIF('5'!$V:$V,$C362,'5'!$AB:$AB)))-IF($D362="","",IF(ISNA(SUMIF('5'!$B:$B,$D362,'5'!$L:$L)),0,SUMIF('5'!$B:$B,$D362,'5'!$L:$L)))))</f>
        <v/>
      </c>
      <c r="K362" s="36" t="str">
        <f>IF($D362="","",(IF($C362="","",IF(ISNA(SUMIF('6'!$V:$V,$C362,'6'!$AB:$AB)),0,SUMIF('6'!$V:$V,$C362,'6'!$AB:$AB)))-IF($D362="","",IF(ISNA(SUMIF('6'!$B:$B,$D362,'6'!$L:$L)),0,SUMIF('6'!$B:$B,$D362,'6'!$L:$L)))))</f>
        <v/>
      </c>
      <c r="L362" s="36" t="str">
        <f>IF($D362="","",(IF($C362="","",IF(ISNA(SUMIF('7'!$V:$V,$C362,'7'!$AB:$AB)),0,SUMIF('7'!$V:$V,$C362,'7'!$AB:$AB)))-IF($D362="","",IF(ISNA(SUMIF('7'!$B:$B,$D362,'7'!$L:$L)),0,SUMIF('7'!$B:$B,$D362,'7'!$L:$L)))))</f>
        <v/>
      </c>
      <c r="M362" s="36" t="str">
        <f>IF($D362="","",(IF($C362="","",IF(ISNA(SUMIF('8'!$V:$V,$C362,'8'!$AB:$AB)),0,SUMIF('8'!$V:$V,$C362,'8'!$AB:$AB)))-IF($D362="","",IF(ISNA(SUMIF('8'!$B:$B,$D362,'8'!$L:$L)),0,SUMIF('8'!$B:$B,$D362,'8'!$L:$L)))))</f>
        <v/>
      </c>
      <c r="N362" s="36" t="str">
        <f>IF($D362="","",(IF($C362="","",IF(ISNA(SUMIF('9'!$V:$V,$C362,'9'!$AB:$AB)),0,SUMIF('9'!$V:$V,$C362,'9'!$AB:$AB)))-IF($D362="","",IF(ISNA(SUMIF('9'!$B:$B,$D362,'9'!$L:$L)),0,SUMIF('9'!$B:$B,$D362,'9'!$L:$L)))))</f>
        <v/>
      </c>
      <c r="O362" s="36" t="str">
        <f>IF($D362="","",(IF($C362="","",IF(ISNA(SUMIF('10'!$V:$V,$C362,'10'!$AB:$AB)),0,SUMIF('10'!$V:$V,$C362,'10'!$AB:$AB)))-IF($D362="","",IF(ISNA(SUMIF('10'!$B:$B,$D362,'10'!$L:$L)),0,SUMIF('10'!$B:$B,$D362,'10'!$L:$L)))))</f>
        <v/>
      </c>
      <c r="P362" s="36" t="str">
        <f>IF($D362="","",(IF($C362="","",IF(ISNA(SUMIF('11'!$V:$V,$C362,'11'!$AB:$AB)),0,SUMIF('11'!$V:$V,$C362,'11'!$AB:$AB)))-IF($D362="","",IF(ISNA(SUMIF('11'!$B:$B,$D362,'11'!$L:$L)),0,SUMIF('11'!$B:$B,$D362,'11'!$L:$L)))))</f>
        <v/>
      </c>
      <c r="Q362" s="36" t="str">
        <f>IF($D362="","",(IF($C362="","",IF(ISNA(SUMIF('12'!$V:$V,$C362,'12'!$AB:$AB)),0,SUMIF('12'!$V:$V,$C362,'12'!$AB:$AB)))-IF($D362="","",IF(ISNA(SUMIF('12'!$B:$B,$D362,'12'!$L:$L)),0,SUMIF('12'!$B:$B,$D362,'12'!$L:$L)))))</f>
        <v/>
      </c>
      <c r="R362" s="36" t="str">
        <f>IF($D362="","",(IF($C362="","",IF(ISNA(SUMIF('13'!$V:$V,$C362,'13'!$AB:$AB)),0,SUMIF('13'!$V:$V,$C362,'13'!$AB:$AB)))-IF($D362="","",IF(ISNA(SUMIF('13'!$B:$B,$D362,'13'!$L:$L)),0,SUMIF('13'!$B:$B,$D362,'13'!$L:$L)))))</f>
        <v/>
      </c>
      <c r="S362" s="36" t="str">
        <f>IF($D362="","",(IF($C362="","",IF(ISNA(SUMIF('14'!$V:$V,$C362,'14'!$AB:$AB)),0,SUMIF('14'!$V:$V,$C362,'14'!$AB:$AB)))-IF($D362="","",IF(ISNA(SUMIF('14'!$B:$B,$D362,'14'!$L:$L)),0,SUMIF('14'!$B:$B,$D362,'14'!$L:$L)))))</f>
        <v/>
      </c>
      <c r="T362" s="36" t="str">
        <f>IF($D362="","",(IF($C362="","",IF(ISNA(SUMIF('15'!$V:$V,$C362,'15'!$AB:$AB)),0,SUMIF('15'!$V:$V,$C362,'15'!$AB:$AB)))-IF($D362="","",IF(ISNA(SUMIF('15'!$B:$B,$D362,'15'!$L:$L)),0,SUMIF('15'!$B:$B,$D362,'15'!$L:$L)))))</f>
        <v/>
      </c>
      <c r="U362" s="36" t="str">
        <f>IF($D362="","",(IF($C362="","",IF(ISNA(SUMIF('16'!$V:$V,$C362,'16'!$AB:$AB)),0,SUMIF('16'!$V:$V,$C362,'16'!$AB:$AB)))-IF($D362="","",IF(ISNA(SUMIF('16'!$B:$B,$D362,'16'!$L:$L)),0,SUMIF('16'!$B:$B,$D362,'16'!$L:$L)))))</f>
        <v/>
      </c>
      <c r="V362" s="36" t="str">
        <f>IF($D362="","",(IF($C362="","",IF(ISNA(SUMIF('17'!$V:$V,$C362,'17'!$AB:$AB)),0,SUMIF('17'!$V:$V,$C362,'17'!$AB:$AB)))-IF($D362="","",IF(ISNA(SUMIF('17'!$B:$B,$D362,'17'!$L:$L)),0,SUMIF('17'!$B:$B,$D362,'17'!$L:$L)))))</f>
        <v/>
      </c>
      <c r="W362" s="36" t="str">
        <f>IF($D362="","",(IF($C362="","",IF(ISNA(SUMIF('18'!$V:$V,$C362,'18'!$AB:$AB)),0,SUMIF('18'!$V:$V,$C362,'18'!$AB:$AB)))-IF($D362="","",IF(ISNA(SUMIF('18'!$B:$B,$D362,'18'!$L:$L)),0,SUMIF('18'!$B:$B,$D362,'18'!$L:$L)))))</f>
        <v/>
      </c>
      <c r="X362" s="36" t="str">
        <f>IF($D362="","",(IF($C362="","",IF(ISNA(SUMIF('19'!$V:$V,$C362,'19'!$AB:$AB)),0,SUMIF('19'!$V:$V,$C362,'19'!$AB:$AB)))-IF($D362="","",IF(ISNA(SUMIF('19'!$B:$B,$D362,'19'!$L:$L)),0,SUMIF('19'!$B:$B,$D362,'19'!$L:$L)))))</f>
        <v/>
      </c>
      <c r="Y362" s="36" t="str">
        <f>IF($D362="","",(IF($C362="","",IF(ISNA(SUMIF('20'!$V:$V,$C362,'20'!$AB:$AB)),0,SUMIF('20'!$V:$V,$C362,'20'!$AB:$AB)))-IF($D362="","",IF(ISNA(SUMIF('20'!$B:$B,$D362,'20'!$L:$L)),0,SUMIF('20'!$B:$B,$D362,'20'!$L:$L)))))</f>
        <v/>
      </c>
      <c r="Z362" s="36" t="str">
        <f>IF($D362="","",(IF($C362="","",IF(ISNA(SUMIF('21'!$V:$V,$C362,'21'!$AB:$AB)),0,SUMIF('21'!$V:$V,$C362,'21'!$AB:$AB)))-IF($D362="","",IF(ISNA(SUMIF('21'!$B:$B,$D362,'21'!$L:$L)),0,SUMIF('21'!$B:$B,$D362,'21'!$L:$L)))))</f>
        <v/>
      </c>
      <c r="AA362" s="36" t="str">
        <f>IF($D362="","",(IF($C362="","",IF(ISNA(SUMIF('22'!$V:$V,$C362,'22'!$AB:$AB)),0,SUMIF('22'!$V:$V,$C362,'22'!$AB:$AB)))-IF($D362="","",IF(ISNA(SUMIF('22'!$B:$B,$D362,'22'!$L:$L)),0,SUMIF('22'!$B:$B,$D362,'22'!$L:$L)))))</f>
        <v/>
      </c>
      <c r="AB362" s="36" t="str">
        <f>IF($D362="","",(IF($C362="","",IF(ISNA(SUMIF('23'!$V:$V,$C362,'23'!$AB:$AB)),0,SUMIF('23'!$V:$V,$C362,'23'!$AB:$AB)))-IF($D362="","",IF(ISNA(SUMIF('23'!$B:$B,$D362,'23'!$L:$L)),0,SUMIF('23'!$B:$B,$D362,'23'!$L:$L)))))</f>
        <v/>
      </c>
      <c r="AC362" s="36" t="str">
        <f>IF($D362="","",(IF($C362="","",IF(ISNA(SUMIF('24'!$V:$V,$C362,'24'!$AB:$AB)),0,SUMIF('24'!$V:$V,$C362,'24'!$AB:$AB)))-IF($D362="","",IF(ISNA(SUMIF('24'!$B:$B,$D362,'24'!$L:$L)),0,SUMIF('24'!$B:$B,$D362,'24'!$L:$L)))))</f>
        <v/>
      </c>
      <c r="AD362" s="36" t="str">
        <f>IF($D362="","",(IF($C362="","",IF(ISNA(SUMIF('25'!$V:$V,$C362,'25'!$AB:$AB)),0,SUMIF('25'!$V:$V,$C362,'25'!$AB:$AB)))-IF($D362="","",IF(ISNA(SUMIF('25'!$B:$B,$D362,'25'!$L:$L)),0,SUMIF('25'!$B:$B,$D362,'25'!$L:$L)))))</f>
        <v/>
      </c>
      <c r="AE362" s="36" t="str">
        <f>IF($D362="","",(IF($C362="","",IF(ISNA(SUMIF('26'!$V:$V,$C362,'26'!$AB:$AB)),0,SUMIF('26'!$V:$V,$C362,'26'!$AB:$AB)))-IF($D362="","",IF(ISNA(SUMIF('26'!$B:$B,$D362,'26'!$L:$L)),0,SUMIF('26'!$B:$B,$D362,'26'!$L:$L)))))</f>
        <v/>
      </c>
      <c r="AF362" s="36" t="str">
        <f>IF($D362="","",(IF($C362="","",IF(ISNA(SUMIF('27'!$V:$V,$C362,'27'!$AB:$AB)),0,SUMIF('27'!$V:$V,$C362,'27'!$AB:$AB)))-IF($D362="","",IF(ISNA(SUMIF('27'!$B:$B,$D362,'27'!$L:$L)),0,SUMIF('27'!$B:$B,$D362,'27'!$L:$L)))))</f>
        <v/>
      </c>
      <c r="AG362" s="36" t="str">
        <f>IF($D362="","",(IF($C362="","",IF(ISNA(SUMIF('28'!$V:$V,$C362,'28'!$AB:$AB)),0,SUMIF('28'!$V:$V,$C362,'28'!$AB:$AB)))-IF($D362="","",IF(ISNA(SUMIF('28'!$B:$B,$D362,'28'!$L:$L)),0,SUMIF('28'!$B:$B,$D362,'28'!$L:$L)))))</f>
        <v/>
      </c>
      <c r="AH362" s="36" t="str">
        <f>IF($D362="","",(IF($C362="","",IF(ISNA(SUMIF('29'!$V:$V,$C362,'29'!$AB:$AB)),0,SUMIF('29'!$V:$V,$C362,'29'!$AB:$AB)))-IF($D362="","",IF(ISNA(SUMIF('29'!$B:$B,$D362,'29'!$L:$L)),0,SUMIF('29'!$B:$B,$D362,'29'!$L:$L)))))</f>
        <v/>
      </c>
      <c r="AI362" s="36" t="str">
        <f>IF($D362="","",(IF($C362="","",IF(ISNA(SUMIF('30'!$V:$V,$C362,'30'!$AB:$AB)),0,SUMIF('30'!$V:$V,$C362,'30'!$AB:$AB)))-IF($D362="","",IF(ISNA(SUMIF('30'!$B:$B,$D362,'30'!$L:$L)),0,SUMIF('30'!$B:$B,$D362,'30'!$L:$L)))))</f>
        <v/>
      </c>
      <c r="AJ362" s="36" t="str">
        <f>IF($D362="","",(IF($C362="","",IF(ISNA(SUMIF('31'!$V:$V,$C362,'31'!$AB:$AB)),0,SUMIF('31'!$V:$V,$C362,'31'!$AB:$AB)))-IF($D362="","",IF(ISNA(SUMIF('31'!$B:$B,$D362,'31'!$L:$L)),0,SUMIF('31'!$B:$B,$D362,'31'!$L:$L)))))</f>
        <v/>
      </c>
      <c r="AK362" s="37" t="str">
        <f t="shared" si="20"/>
        <v/>
      </c>
      <c r="AL362" s="33" t="str">
        <f t="shared" si="21"/>
        <v/>
      </c>
    </row>
    <row r="363" spans="1:38" ht="17.399999999999999" hidden="1">
      <c r="A363" s="20">
        <v>39</v>
      </c>
      <c r="C363" s="41" t="str">
        <f>IF(D363="","",VLOOKUP('CUADRO GENERADO'!D363,'BASE DATOS CONDUCTORES'!B:C,2,FALSE))</f>
        <v/>
      </c>
      <c r="D363" s="30" t="str">
        <f>IFERROR(VLOOKUP(A363,'BASE DATOS CONDUCTORES'!$AA$4:$AB$1001,2,FALSE),"")</f>
        <v/>
      </c>
      <c r="E363" s="36" t="str">
        <f>IF(ISNA(VLOOKUP(D363,SALDOS!B:C,2,FALSE)),"",VLOOKUP(D363,SALDOS!B:C,2,FALSE))</f>
        <v/>
      </c>
      <c r="F363" s="36" t="str">
        <f>IF($D363="","",(IF($C363="","",IF(ISNA(SUMIF('1'!$V:$V,$C363,'1'!$AB:$AB)),0,SUMIF('1'!$V:$V,$C363,'1'!$AB:$AB)))-IF($D363="","",IF(ISNA(SUMIF('1'!$B:$B,$D363,'1'!$L:$L)),0,SUMIF('1'!$B:$B,$D363,'1'!$L:$L)))))</f>
        <v/>
      </c>
      <c r="G363" s="36" t="str">
        <f>IF($D363="","",(IF($C363="","",IF(ISNA(SUMIF('2'!$V:$V,$C363,'2'!$AB:$AB)),0,SUMIF('2'!$V:$V,$C363,'2'!$AB:$AB)))-IF($D363="","",IF(ISNA(SUMIF('2'!$B:$B,$D363,'2'!$L:$L)),0,SUMIF('2'!$B:$B,$D363,'2'!$L:$L)))))</f>
        <v/>
      </c>
      <c r="H363" s="36" t="str">
        <f>IF($D363="","",(IF($C363="","",IF(ISNA(SUMIF('3'!$V:$V,$C363,'3'!$AB:$AB)),0,SUMIF('3'!$V:$V,$C363,'3'!$AB:$AB)))-IF($D363="","",IF(ISNA(SUMIF('3'!$B:$B,$D363,'3'!$L:$L)),0,SUMIF('3'!$B:$B,$D363,'3'!$L:$L)))))</f>
        <v/>
      </c>
      <c r="I363" s="36" t="str">
        <f>IF($D363="","",(IF($C363="","",IF(ISNA(SUMIF('4'!$V:$V,$C363,'4'!$AB:$AB)),0,SUMIF('4'!$V:$V,$C363,'4'!$AB:$AB)))-IF($D363="","",IF(ISNA(SUMIF('4'!$B:$B,$D363,'4'!$L:$L)),0,SUMIF('4'!$B:$B,$D363,'4'!$L:$L)))))</f>
        <v/>
      </c>
      <c r="J363" s="36" t="str">
        <f>IF($D363="","",(IF($C363="","",IF(ISNA(SUMIF('5'!$V:$V,$C363,'5'!$AB:$AB)),0,SUMIF('5'!$V:$V,$C363,'5'!$AB:$AB)))-IF($D363="","",IF(ISNA(SUMIF('5'!$B:$B,$D363,'5'!$L:$L)),0,SUMIF('5'!$B:$B,$D363,'5'!$L:$L)))))</f>
        <v/>
      </c>
      <c r="K363" s="36" t="str">
        <f>IF($D363="","",(IF($C363="","",IF(ISNA(SUMIF('6'!$V:$V,$C363,'6'!$AB:$AB)),0,SUMIF('6'!$V:$V,$C363,'6'!$AB:$AB)))-IF($D363="","",IF(ISNA(SUMIF('6'!$B:$B,$D363,'6'!$L:$L)),0,SUMIF('6'!$B:$B,$D363,'6'!$L:$L)))))</f>
        <v/>
      </c>
      <c r="L363" s="36" t="str">
        <f>IF($D363="","",(IF($C363="","",IF(ISNA(SUMIF('7'!$V:$V,$C363,'7'!$AB:$AB)),0,SUMIF('7'!$V:$V,$C363,'7'!$AB:$AB)))-IF($D363="","",IF(ISNA(SUMIF('7'!$B:$B,$D363,'7'!$L:$L)),0,SUMIF('7'!$B:$B,$D363,'7'!$L:$L)))))</f>
        <v/>
      </c>
      <c r="M363" s="36" t="str">
        <f>IF($D363="","",(IF($C363="","",IF(ISNA(SUMIF('8'!$V:$V,$C363,'8'!$AB:$AB)),0,SUMIF('8'!$V:$V,$C363,'8'!$AB:$AB)))-IF($D363="","",IF(ISNA(SUMIF('8'!$B:$B,$D363,'8'!$L:$L)),0,SUMIF('8'!$B:$B,$D363,'8'!$L:$L)))))</f>
        <v/>
      </c>
      <c r="N363" s="36" t="str">
        <f>IF($D363="","",(IF($C363="","",IF(ISNA(SUMIF('9'!$V:$V,$C363,'9'!$AB:$AB)),0,SUMIF('9'!$V:$V,$C363,'9'!$AB:$AB)))-IF($D363="","",IF(ISNA(SUMIF('9'!$B:$B,$D363,'9'!$L:$L)),0,SUMIF('9'!$B:$B,$D363,'9'!$L:$L)))))</f>
        <v/>
      </c>
      <c r="O363" s="36" t="str">
        <f>IF($D363="","",(IF($C363="","",IF(ISNA(SUMIF('10'!$V:$V,$C363,'10'!$AB:$AB)),0,SUMIF('10'!$V:$V,$C363,'10'!$AB:$AB)))-IF($D363="","",IF(ISNA(SUMIF('10'!$B:$B,$D363,'10'!$L:$L)),0,SUMIF('10'!$B:$B,$D363,'10'!$L:$L)))))</f>
        <v/>
      </c>
      <c r="P363" s="36" t="str">
        <f>IF($D363="","",(IF($C363="","",IF(ISNA(SUMIF('11'!$V:$V,$C363,'11'!$AB:$AB)),0,SUMIF('11'!$V:$V,$C363,'11'!$AB:$AB)))-IF($D363="","",IF(ISNA(SUMIF('11'!$B:$B,$D363,'11'!$L:$L)),0,SUMIF('11'!$B:$B,$D363,'11'!$L:$L)))))</f>
        <v/>
      </c>
      <c r="Q363" s="36" t="str">
        <f>IF($D363="","",(IF($C363="","",IF(ISNA(SUMIF('12'!$V:$V,$C363,'12'!$AB:$AB)),0,SUMIF('12'!$V:$V,$C363,'12'!$AB:$AB)))-IF($D363="","",IF(ISNA(SUMIF('12'!$B:$B,$D363,'12'!$L:$L)),0,SUMIF('12'!$B:$B,$D363,'12'!$L:$L)))))</f>
        <v/>
      </c>
      <c r="R363" s="36" t="str">
        <f>IF($D363="","",(IF($C363="","",IF(ISNA(SUMIF('13'!$V:$V,$C363,'13'!$AB:$AB)),0,SUMIF('13'!$V:$V,$C363,'13'!$AB:$AB)))-IF($D363="","",IF(ISNA(SUMIF('13'!$B:$B,$D363,'13'!$L:$L)),0,SUMIF('13'!$B:$B,$D363,'13'!$L:$L)))))</f>
        <v/>
      </c>
      <c r="S363" s="36" t="str">
        <f>IF($D363="","",(IF($C363="","",IF(ISNA(SUMIF('14'!$V:$V,$C363,'14'!$AB:$AB)),0,SUMIF('14'!$V:$V,$C363,'14'!$AB:$AB)))-IF($D363="","",IF(ISNA(SUMIF('14'!$B:$B,$D363,'14'!$L:$L)),0,SUMIF('14'!$B:$B,$D363,'14'!$L:$L)))))</f>
        <v/>
      </c>
      <c r="T363" s="36" t="str">
        <f>IF($D363="","",(IF($C363="","",IF(ISNA(SUMIF('15'!$V:$V,$C363,'15'!$AB:$AB)),0,SUMIF('15'!$V:$V,$C363,'15'!$AB:$AB)))-IF($D363="","",IF(ISNA(SUMIF('15'!$B:$B,$D363,'15'!$L:$L)),0,SUMIF('15'!$B:$B,$D363,'15'!$L:$L)))))</f>
        <v/>
      </c>
      <c r="U363" s="36" t="str">
        <f>IF($D363="","",(IF($C363="","",IF(ISNA(SUMIF('16'!$V:$V,$C363,'16'!$AB:$AB)),0,SUMIF('16'!$V:$V,$C363,'16'!$AB:$AB)))-IF($D363="","",IF(ISNA(SUMIF('16'!$B:$B,$D363,'16'!$L:$L)),0,SUMIF('16'!$B:$B,$D363,'16'!$L:$L)))))</f>
        <v/>
      </c>
      <c r="V363" s="36" t="str">
        <f>IF($D363="","",(IF($C363="","",IF(ISNA(SUMIF('17'!$V:$V,$C363,'17'!$AB:$AB)),0,SUMIF('17'!$V:$V,$C363,'17'!$AB:$AB)))-IF($D363="","",IF(ISNA(SUMIF('17'!$B:$B,$D363,'17'!$L:$L)),0,SUMIF('17'!$B:$B,$D363,'17'!$L:$L)))))</f>
        <v/>
      </c>
      <c r="W363" s="36" t="str">
        <f>IF($D363="","",(IF($C363="","",IF(ISNA(SUMIF('18'!$V:$V,$C363,'18'!$AB:$AB)),0,SUMIF('18'!$V:$V,$C363,'18'!$AB:$AB)))-IF($D363="","",IF(ISNA(SUMIF('18'!$B:$B,$D363,'18'!$L:$L)),0,SUMIF('18'!$B:$B,$D363,'18'!$L:$L)))))</f>
        <v/>
      </c>
      <c r="X363" s="36" t="str">
        <f>IF($D363="","",(IF($C363="","",IF(ISNA(SUMIF('19'!$V:$V,$C363,'19'!$AB:$AB)),0,SUMIF('19'!$V:$V,$C363,'19'!$AB:$AB)))-IF($D363="","",IF(ISNA(SUMIF('19'!$B:$B,$D363,'19'!$L:$L)),0,SUMIF('19'!$B:$B,$D363,'19'!$L:$L)))))</f>
        <v/>
      </c>
      <c r="Y363" s="36" t="str">
        <f>IF($D363="","",(IF($C363="","",IF(ISNA(SUMIF('20'!$V:$V,$C363,'20'!$AB:$AB)),0,SUMIF('20'!$V:$V,$C363,'20'!$AB:$AB)))-IF($D363="","",IF(ISNA(SUMIF('20'!$B:$B,$D363,'20'!$L:$L)),0,SUMIF('20'!$B:$B,$D363,'20'!$L:$L)))))</f>
        <v/>
      </c>
      <c r="Z363" s="36" t="str">
        <f>IF($D363="","",(IF($C363="","",IF(ISNA(SUMIF('21'!$V:$V,$C363,'21'!$AB:$AB)),0,SUMIF('21'!$V:$V,$C363,'21'!$AB:$AB)))-IF($D363="","",IF(ISNA(SUMIF('21'!$B:$B,$D363,'21'!$L:$L)),0,SUMIF('21'!$B:$B,$D363,'21'!$L:$L)))))</f>
        <v/>
      </c>
      <c r="AA363" s="36" t="str">
        <f>IF($D363="","",(IF($C363="","",IF(ISNA(SUMIF('22'!$V:$V,$C363,'22'!$AB:$AB)),0,SUMIF('22'!$V:$V,$C363,'22'!$AB:$AB)))-IF($D363="","",IF(ISNA(SUMIF('22'!$B:$B,$D363,'22'!$L:$L)),0,SUMIF('22'!$B:$B,$D363,'22'!$L:$L)))))</f>
        <v/>
      </c>
      <c r="AB363" s="36" t="str">
        <f>IF($D363="","",(IF($C363="","",IF(ISNA(SUMIF('23'!$V:$V,$C363,'23'!$AB:$AB)),0,SUMIF('23'!$V:$V,$C363,'23'!$AB:$AB)))-IF($D363="","",IF(ISNA(SUMIF('23'!$B:$B,$D363,'23'!$L:$L)),0,SUMIF('23'!$B:$B,$D363,'23'!$L:$L)))))</f>
        <v/>
      </c>
      <c r="AC363" s="36" t="str">
        <f>IF($D363="","",(IF($C363="","",IF(ISNA(SUMIF('24'!$V:$V,$C363,'24'!$AB:$AB)),0,SUMIF('24'!$V:$V,$C363,'24'!$AB:$AB)))-IF($D363="","",IF(ISNA(SUMIF('24'!$B:$B,$D363,'24'!$L:$L)),0,SUMIF('24'!$B:$B,$D363,'24'!$L:$L)))))</f>
        <v/>
      </c>
      <c r="AD363" s="36" t="str">
        <f>IF($D363="","",(IF($C363="","",IF(ISNA(SUMIF('25'!$V:$V,$C363,'25'!$AB:$AB)),0,SUMIF('25'!$V:$V,$C363,'25'!$AB:$AB)))-IF($D363="","",IF(ISNA(SUMIF('25'!$B:$B,$D363,'25'!$L:$L)),0,SUMIF('25'!$B:$B,$D363,'25'!$L:$L)))))</f>
        <v/>
      </c>
      <c r="AE363" s="36" t="str">
        <f>IF($D363="","",(IF($C363="","",IF(ISNA(SUMIF('26'!$V:$V,$C363,'26'!$AB:$AB)),0,SUMIF('26'!$V:$V,$C363,'26'!$AB:$AB)))-IF($D363="","",IF(ISNA(SUMIF('26'!$B:$B,$D363,'26'!$L:$L)),0,SUMIF('26'!$B:$B,$D363,'26'!$L:$L)))))</f>
        <v/>
      </c>
      <c r="AF363" s="36" t="str">
        <f>IF($D363="","",(IF($C363="","",IF(ISNA(SUMIF('27'!$V:$V,$C363,'27'!$AB:$AB)),0,SUMIF('27'!$V:$V,$C363,'27'!$AB:$AB)))-IF($D363="","",IF(ISNA(SUMIF('27'!$B:$B,$D363,'27'!$L:$L)),0,SUMIF('27'!$B:$B,$D363,'27'!$L:$L)))))</f>
        <v/>
      </c>
      <c r="AG363" s="36" t="str">
        <f>IF($D363="","",(IF($C363="","",IF(ISNA(SUMIF('28'!$V:$V,$C363,'28'!$AB:$AB)),0,SUMIF('28'!$V:$V,$C363,'28'!$AB:$AB)))-IF($D363="","",IF(ISNA(SUMIF('28'!$B:$B,$D363,'28'!$L:$L)),0,SUMIF('28'!$B:$B,$D363,'28'!$L:$L)))))</f>
        <v/>
      </c>
      <c r="AH363" s="36" t="str">
        <f>IF($D363="","",(IF($C363="","",IF(ISNA(SUMIF('29'!$V:$V,$C363,'29'!$AB:$AB)),0,SUMIF('29'!$V:$V,$C363,'29'!$AB:$AB)))-IF($D363="","",IF(ISNA(SUMIF('29'!$B:$B,$D363,'29'!$L:$L)),0,SUMIF('29'!$B:$B,$D363,'29'!$L:$L)))))</f>
        <v/>
      </c>
      <c r="AI363" s="36" t="str">
        <f>IF($D363="","",(IF($C363="","",IF(ISNA(SUMIF('30'!$V:$V,$C363,'30'!$AB:$AB)),0,SUMIF('30'!$V:$V,$C363,'30'!$AB:$AB)))-IF($D363="","",IF(ISNA(SUMIF('30'!$B:$B,$D363,'30'!$L:$L)),0,SUMIF('30'!$B:$B,$D363,'30'!$L:$L)))))</f>
        <v/>
      </c>
      <c r="AJ363" s="36" t="str">
        <f>IF($D363="","",(IF($C363="","",IF(ISNA(SUMIF('31'!$V:$V,$C363,'31'!$AB:$AB)),0,SUMIF('31'!$V:$V,$C363,'31'!$AB:$AB)))-IF($D363="","",IF(ISNA(SUMIF('31'!$B:$B,$D363,'31'!$L:$L)),0,SUMIF('31'!$B:$B,$D363,'31'!$L:$L)))))</f>
        <v/>
      </c>
      <c r="AK363" s="37" t="str">
        <f t="shared" si="20"/>
        <v/>
      </c>
      <c r="AL363" s="33" t="str">
        <f t="shared" si="21"/>
        <v/>
      </c>
    </row>
    <row r="364" spans="1:38" ht="17.399999999999999" hidden="1">
      <c r="A364" s="20">
        <v>40</v>
      </c>
      <c r="C364" s="41" t="str">
        <f>IF(D364="","",VLOOKUP('CUADRO GENERADO'!D364,'BASE DATOS CONDUCTORES'!B:C,2,FALSE))</f>
        <v/>
      </c>
      <c r="D364" s="30" t="str">
        <f>IFERROR(VLOOKUP(A364,'BASE DATOS CONDUCTORES'!$AA$4:$AB$1001,2,FALSE),"")</f>
        <v/>
      </c>
      <c r="E364" s="36" t="str">
        <f>IF(ISNA(VLOOKUP(D364,SALDOS!B:C,2,FALSE)),"",VLOOKUP(D364,SALDOS!B:C,2,FALSE))</f>
        <v/>
      </c>
      <c r="F364" s="36" t="str">
        <f>IF($D364="","",(IF($C364="","",IF(ISNA(SUMIF('1'!$V:$V,$C364,'1'!$AB:$AB)),0,SUMIF('1'!$V:$V,$C364,'1'!$AB:$AB)))-IF($D364="","",IF(ISNA(SUMIF('1'!$B:$B,$D364,'1'!$L:$L)),0,SUMIF('1'!$B:$B,$D364,'1'!$L:$L)))))</f>
        <v/>
      </c>
      <c r="G364" s="36" t="str">
        <f>IF($D364="","",(IF($C364="","",IF(ISNA(SUMIF('2'!$V:$V,$C364,'2'!$AB:$AB)),0,SUMIF('2'!$V:$V,$C364,'2'!$AB:$AB)))-IF($D364="","",IF(ISNA(SUMIF('2'!$B:$B,$D364,'2'!$L:$L)),0,SUMIF('2'!$B:$B,$D364,'2'!$L:$L)))))</f>
        <v/>
      </c>
      <c r="H364" s="36" t="str">
        <f>IF($D364="","",(IF($C364="","",IF(ISNA(SUMIF('3'!$V:$V,$C364,'3'!$AB:$AB)),0,SUMIF('3'!$V:$V,$C364,'3'!$AB:$AB)))-IF($D364="","",IF(ISNA(SUMIF('3'!$B:$B,$D364,'3'!$L:$L)),0,SUMIF('3'!$B:$B,$D364,'3'!$L:$L)))))</f>
        <v/>
      </c>
      <c r="I364" s="36" t="str">
        <f>IF($D364="","",(IF($C364="","",IF(ISNA(SUMIF('4'!$V:$V,$C364,'4'!$AB:$AB)),0,SUMIF('4'!$V:$V,$C364,'4'!$AB:$AB)))-IF($D364="","",IF(ISNA(SUMIF('4'!$B:$B,$D364,'4'!$L:$L)),0,SUMIF('4'!$B:$B,$D364,'4'!$L:$L)))))</f>
        <v/>
      </c>
      <c r="J364" s="36" t="str">
        <f>IF($D364="","",(IF($C364="","",IF(ISNA(SUMIF('5'!$V:$V,$C364,'5'!$AB:$AB)),0,SUMIF('5'!$V:$V,$C364,'5'!$AB:$AB)))-IF($D364="","",IF(ISNA(SUMIF('5'!$B:$B,$D364,'5'!$L:$L)),0,SUMIF('5'!$B:$B,$D364,'5'!$L:$L)))))</f>
        <v/>
      </c>
      <c r="K364" s="36" t="str">
        <f>IF($D364="","",(IF($C364="","",IF(ISNA(SUMIF('6'!$V:$V,$C364,'6'!$AB:$AB)),0,SUMIF('6'!$V:$V,$C364,'6'!$AB:$AB)))-IF($D364="","",IF(ISNA(SUMIF('6'!$B:$B,$D364,'6'!$L:$L)),0,SUMIF('6'!$B:$B,$D364,'6'!$L:$L)))))</f>
        <v/>
      </c>
      <c r="L364" s="36" t="str">
        <f>IF($D364="","",(IF($C364="","",IF(ISNA(SUMIF('7'!$V:$V,$C364,'7'!$AB:$AB)),0,SUMIF('7'!$V:$V,$C364,'7'!$AB:$AB)))-IF($D364="","",IF(ISNA(SUMIF('7'!$B:$B,$D364,'7'!$L:$L)),0,SUMIF('7'!$B:$B,$D364,'7'!$L:$L)))))</f>
        <v/>
      </c>
      <c r="M364" s="36" t="str">
        <f>IF($D364="","",(IF($C364="","",IF(ISNA(SUMIF('8'!$V:$V,$C364,'8'!$AB:$AB)),0,SUMIF('8'!$V:$V,$C364,'8'!$AB:$AB)))-IF($D364="","",IF(ISNA(SUMIF('8'!$B:$B,$D364,'8'!$L:$L)),0,SUMIF('8'!$B:$B,$D364,'8'!$L:$L)))))</f>
        <v/>
      </c>
      <c r="N364" s="36" t="str">
        <f>IF($D364="","",(IF($C364="","",IF(ISNA(SUMIF('9'!$V:$V,$C364,'9'!$AB:$AB)),0,SUMIF('9'!$V:$V,$C364,'9'!$AB:$AB)))-IF($D364="","",IF(ISNA(SUMIF('9'!$B:$B,$D364,'9'!$L:$L)),0,SUMIF('9'!$B:$B,$D364,'9'!$L:$L)))))</f>
        <v/>
      </c>
      <c r="O364" s="36" t="str">
        <f>IF($D364="","",(IF($C364="","",IF(ISNA(SUMIF('10'!$V:$V,$C364,'10'!$AB:$AB)),0,SUMIF('10'!$V:$V,$C364,'10'!$AB:$AB)))-IF($D364="","",IF(ISNA(SUMIF('10'!$B:$B,$D364,'10'!$L:$L)),0,SUMIF('10'!$B:$B,$D364,'10'!$L:$L)))))</f>
        <v/>
      </c>
      <c r="P364" s="36" t="str">
        <f>IF($D364="","",(IF($C364="","",IF(ISNA(SUMIF('11'!$V:$V,$C364,'11'!$AB:$AB)),0,SUMIF('11'!$V:$V,$C364,'11'!$AB:$AB)))-IF($D364="","",IF(ISNA(SUMIF('11'!$B:$B,$D364,'11'!$L:$L)),0,SUMIF('11'!$B:$B,$D364,'11'!$L:$L)))))</f>
        <v/>
      </c>
      <c r="Q364" s="36" t="str">
        <f>IF($D364="","",(IF($C364="","",IF(ISNA(SUMIF('12'!$V:$V,$C364,'12'!$AB:$AB)),0,SUMIF('12'!$V:$V,$C364,'12'!$AB:$AB)))-IF($D364="","",IF(ISNA(SUMIF('12'!$B:$B,$D364,'12'!$L:$L)),0,SUMIF('12'!$B:$B,$D364,'12'!$L:$L)))))</f>
        <v/>
      </c>
      <c r="R364" s="36" t="str">
        <f>IF($D364="","",(IF($C364="","",IF(ISNA(SUMIF('13'!$V:$V,$C364,'13'!$AB:$AB)),0,SUMIF('13'!$V:$V,$C364,'13'!$AB:$AB)))-IF($D364="","",IF(ISNA(SUMIF('13'!$B:$B,$D364,'13'!$L:$L)),0,SUMIF('13'!$B:$B,$D364,'13'!$L:$L)))))</f>
        <v/>
      </c>
      <c r="S364" s="36" t="str">
        <f>IF($D364="","",(IF($C364="","",IF(ISNA(SUMIF('14'!$V:$V,$C364,'14'!$AB:$AB)),0,SUMIF('14'!$V:$V,$C364,'14'!$AB:$AB)))-IF($D364="","",IF(ISNA(SUMIF('14'!$B:$B,$D364,'14'!$L:$L)),0,SUMIF('14'!$B:$B,$D364,'14'!$L:$L)))))</f>
        <v/>
      </c>
      <c r="T364" s="36" t="str">
        <f>IF($D364="","",(IF($C364="","",IF(ISNA(SUMIF('15'!$V:$V,$C364,'15'!$AB:$AB)),0,SUMIF('15'!$V:$V,$C364,'15'!$AB:$AB)))-IF($D364="","",IF(ISNA(SUMIF('15'!$B:$B,$D364,'15'!$L:$L)),0,SUMIF('15'!$B:$B,$D364,'15'!$L:$L)))))</f>
        <v/>
      </c>
      <c r="U364" s="36" t="str">
        <f>IF($D364="","",(IF($C364="","",IF(ISNA(SUMIF('16'!$V:$V,$C364,'16'!$AB:$AB)),0,SUMIF('16'!$V:$V,$C364,'16'!$AB:$AB)))-IF($D364="","",IF(ISNA(SUMIF('16'!$B:$B,$D364,'16'!$L:$L)),0,SUMIF('16'!$B:$B,$D364,'16'!$L:$L)))))</f>
        <v/>
      </c>
      <c r="V364" s="36" t="str">
        <f>IF($D364="","",(IF($C364="","",IF(ISNA(SUMIF('17'!$V:$V,$C364,'17'!$AB:$AB)),0,SUMIF('17'!$V:$V,$C364,'17'!$AB:$AB)))-IF($D364="","",IF(ISNA(SUMIF('17'!$B:$B,$D364,'17'!$L:$L)),0,SUMIF('17'!$B:$B,$D364,'17'!$L:$L)))))</f>
        <v/>
      </c>
      <c r="W364" s="36" t="str">
        <f>IF($D364="","",(IF($C364="","",IF(ISNA(SUMIF('18'!$V:$V,$C364,'18'!$AB:$AB)),0,SUMIF('18'!$V:$V,$C364,'18'!$AB:$AB)))-IF($D364="","",IF(ISNA(SUMIF('18'!$B:$B,$D364,'18'!$L:$L)),0,SUMIF('18'!$B:$B,$D364,'18'!$L:$L)))))</f>
        <v/>
      </c>
      <c r="X364" s="36" t="str">
        <f>IF($D364="","",(IF($C364="","",IF(ISNA(SUMIF('19'!$V:$V,$C364,'19'!$AB:$AB)),0,SUMIF('19'!$V:$V,$C364,'19'!$AB:$AB)))-IF($D364="","",IF(ISNA(SUMIF('19'!$B:$B,$D364,'19'!$L:$L)),0,SUMIF('19'!$B:$B,$D364,'19'!$L:$L)))))</f>
        <v/>
      </c>
      <c r="Y364" s="36" t="str">
        <f>IF($D364="","",(IF($C364="","",IF(ISNA(SUMIF('20'!$V:$V,$C364,'20'!$AB:$AB)),0,SUMIF('20'!$V:$V,$C364,'20'!$AB:$AB)))-IF($D364="","",IF(ISNA(SUMIF('20'!$B:$B,$D364,'20'!$L:$L)),0,SUMIF('20'!$B:$B,$D364,'20'!$L:$L)))))</f>
        <v/>
      </c>
      <c r="Z364" s="36" t="str">
        <f>IF($D364="","",(IF($C364="","",IF(ISNA(SUMIF('21'!$V:$V,$C364,'21'!$AB:$AB)),0,SUMIF('21'!$V:$V,$C364,'21'!$AB:$AB)))-IF($D364="","",IF(ISNA(SUMIF('21'!$B:$B,$D364,'21'!$L:$L)),0,SUMIF('21'!$B:$B,$D364,'21'!$L:$L)))))</f>
        <v/>
      </c>
      <c r="AA364" s="36" t="str">
        <f>IF($D364="","",(IF($C364="","",IF(ISNA(SUMIF('22'!$V:$V,$C364,'22'!$AB:$AB)),0,SUMIF('22'!$V:$V,$C364,'22'!$AB:$AB)))-IF($D364="","",IF(ISNA(SUMIF('22'!$B:$B,$D364,'22'!$L:$L)),0,SUMIF('22'!$B:$B,$D364,'22'!$L:$L)))))</f>
        <v/>
      </c>
      <c r="AB364" s="36" t="str">
        <f>IF($D364="","",(IF($C364="","",IF(ISNA(SUMIF('23'!$V:$V,$C364,'23'!$AB:$AB)),0,SUMIF('23'!$V:$V,$C364,'23'!$AB:$AB)))-IF($D364="","",IF(ISNA(SUMIF('23'!$B:$B,$D364,'23'!$L:$L)),0,SUMIF('23'!$B:$B,$D364,'23'!$L:$L)))))</f>
        <v/>
      </c>
      <c r="AC364" s="36" t="str">
        <f>IF($D364="","",(IF($C364="","",IF(ISNA(SUMIF('24'!$V:$V,$C364,'24'!$AB:$AB)),0,SUMIF('24'!$V:$V,$C364,'24'!$AB:$AB)))-IF($D364="","",IF(ISNA(SUMIF('24'!$B:$B,$D364,'24'!$L:$L)),0,SUMIF('24'!$B:$B,$D364,'24'!$L:$L)))))</f>
        <v/>
      </c>
      <c r="AD364" s="36" t="str">
        <f>IF($D364="","",(IF($C364="","",IF(ISNA(SUMIF('25'!$V:$V,$C364,'25'!$AB:$AB)),0,SUMIF('25'!$V:$V,$C364,'25'!$AB:$AB)))-IF($D364="","",IF(ISNA(SUMIF('25'!$B:$B,$D364,'25'!$L:$L)),0,SUMIF('25'!$B:$B,$D364,'25'!$L:$L)))))</f>
        <v/>
      </c>
      <c r="AE364" s="36" t="str">
        <f>IF($D364="","",(IF($C364="","",IF(ISNA(SUMIF('26'!$V:$V,$C364,'26'!$AB:$AB)),0,SUMIF('26'!$V:$V,$C364,'26'!$AB:$AB)))-IF($D364="","",IF(ISNA(SUMIF('26'!$B:$B,$D364,'26'!$L:$L)),0,SUMIF('26'!$B:$B,$D364,'26'!$L:$L)))))</f>
        <v/>
      </c>
      <c r="AF364" s="36" t="str">
        <f>IF($D364="","",(IF($C364="","",IF(ISNA(SUMIF('27'!$V:$V,$C364,'27'!$AB:$AB)),0,SUMIF('27'!$V:$V,$C364,'27'!$AB:$AB)))-IF($D364="","",IF(ISNA(SUMIF('27'!$B:$B,$D364,'27'!$L:$L)),0,SUMIF('27'!$B:$B,$D364,'27'!$L:$L)))))</f>
        <v/>
      </c>
      <c r="AG364" s="36" t="str">
        <f>IF($D364="","",(IF($C364="","",IF(ISNA(SUMIF('28'!$V:$V,$C364,'28'!$AB:$AB)),0,SUMIF('28'!$V:$V,$C364,'28'!$AB:$AB)))-IF($D364="","",IF(ISNA(SUMIF('28'!$B:$B,$D364,'28'!$L:$L)),0,SUMIF('28'!$B:$B,$D364,'28'!$L:$L)))))</f>
        <v/>
      </c>
      <c r="AH364" s="36" t="str">
        <f>IF($D364="","",(IF($C364="","",IF(ISNA(SUMIF('29'!$V:$V,$C364,'29'!$AB:$AB)),0,SUMIF('29'!$V:$V,$C364,'29'!$AB:$AB)))-IF($D364="","",IF(ISNA(SUMIF('29'!$B:$B,$D364,'29'!$L:$L)),0,SUMIF('29'!$B:$B,$D364,'29'!$L:$L)))))</f>
        <v/>
      </c>
      <c r="AI364" s="36" t="str">
        <f>IF($D364="","",(IF($C364="","",IF(ISNA(SUMIF('30'!$V:$V,$C364,'30'!$AB:$AB)),0,SUMIF('30'!$V:$V,$C364,'30'!$AB:$AB)))-IF($D364="","",IF(ISNA(SUMIF('30'!$B:$B,$D364,'30'!$L:$L)),0,SUMIF('30'!$B:$B,$D364,'30'!$L:$L)))))</f>
        <v/>
      </c>
      <c r="AJ364" s="36" t="str">
        <f>IF($D364="","",(IF($C364="","",IF(ISNA(SUMIF('31'!$V:$V,$C364,'31'!$AB:$AB)),0,SUMIF('31'!$V:$V,$C364,'31'!$AB:$AB)))-IF($D364="","",IF(ISNA(SUMIF('31'!$B:$B,$D364,'31'!$L:$L)),0,SUMIF('31'!$B:$B,$D364,'31'!$L:$L)))))</f>
        <v/>
      </c>
      <c r="AK364" s="37" t="str">
        <f t="shared" si="20"/>
        <v/>
      </c>
      <c r="AL364" s="33" t="str">
        <f t="shared" si="21"/>
        <v/>
      </c>
    </row>
    <row r="365" spans="1:38" ht="17.399999999999999" hidden="1">
      <c r="A365" s="20">
        <v>41</v>
      </c>
      <c r="C365" s="41" t="str">
        <f>IF(D365="","",VLOOKUP('CUADRO GENERADO'!D365,'BASE DATOS CONDUCTORES'!B:C,2,FALSE))</f>
        <v/>
      </c>
      <c r="D365" s="30" t="str">
        <f>IFERROR(VLOOKUP(A365,'BASE DATOS CONDUCTORES'!$AA$4:$AB$1001,2,FALSE),"")</f>
        <v/>
      </c>
      <c r="E365" s="36" t="str">
        <f>IF(ISNA(VLOOKUP(D365,SALDOS!B:C,2,FALSE)),"",VLOOKUP(D365,SALDOS!B:C,2,FALSE))</f>
        <v/>
      </c>
      <c r="F365" s="36" t="str">
        <f>IF($D365="","",(IF($C365="","",IF(ISNA(SUMIF('1'!$V:$V,$C365,'1'!$AB:$AB)),0,SUMIF('1'!$V:$V,$C365,'1'!$AB:$AB)))-IF($D365="","",IF(ISNA(SUMIF('1'!$B:$B,$D365,'1'!$L:$L)),0,SUMIF('1'!$B:$B,$D365,'1'!$L:$L)))))</f>
        <v/>
      </c>
      <c r="G365" s="36" t="str">
        <f>IF($D365="","",(IF($C365="","",IF(ISNA(SUMIF('2'!$V:$V,$C365,'2'!$AB:$AB)),0,SUMIF('2'!$V:$V,$C365,'2'!$AB:$AB)))-IF($D365="","",IF(ISNA(SUMIF('2'!$B:$B,$D365,'2'!$L:$L)),0,SUMIF('2'!$B:$B,$D365,'2'!$L:$L)))))</f>
        <v/>
      </c>
      <c r="H365" s="36" t="str">
        <f>IF($D365="","",(IF($C365="","",IF(ISNA(SUMIF('3'!$V:$V,$C365,'3'!$AB:$AB)),0,SUMIF('3'!$V:$V,$C365,'3'!$AB:$AB)))-IF($D365="","",IF(ISNA(SUMIF('3'!$B:$B,$D365,'3'!$L:$L)),0,SUMIF('3'!$B:$B,$D365,'3'!$L:$L)))))</f>
        <v/>
      </c>
      <c r="I365" s="36" t="str">
        <f>IF($D365="","",(IF($C365="","",IF(ISNA(SUMIF('4'!$V:$V,$C365,'4'!$AB:$AB)),0,SUMIF('4'!$V:$V,$C365,'4'!$AB:$AB)))-IF($D365="","",IF(ISNA(SUMIF('4'!$B:$B,$D365,'4'!$L:$L)),0,SUMIF('4'!$B:$B,$D365,'4'!$L:$L)))))</f>
        <v/>
      </c>
      <c r="J365" s="36" t="str">
        <f>IF($D365="","",(IF($C365="","",IF(ISNA(SUMIF('5'!$V:$V,$C365,'5'!$AB:$AB)),0,SUMIF('5'!$V:$V,$C365,'5'!$AB:$AB)))-IF($D365="","",IF(ISNA(SUMIF('5'!$B:$B,$D365,'5'!$L:$L)),0,SUMIF('5'!$B:$B,$D365,'5'!$L:$L)))))</f>
        <v/>
      </c>
      <c r="K365" s="36" t="str">
        <f>IF($D365="","",(IF($C365="","",IF(ISNA(SUMIF('6'!$V:$V,$C365,'6'!$AB:$AB)),0,SUMIF('6'!$V:$V,$C365,'6'!$AB:$AB)))-IF($D365="","",IF(ISNA(SUMIF('6'!$B:$B,$D365,'6'!$L:$L)),0,SUMIF('6'!$B:$B,$D365,'6'!$L:$L)))))</f>
        <v/>
      </c>
      <c r="L365" s="36" t="str">
        <f>IF($D365="","",(IF($C365="","",IF(ISNA(SUMIF('7'!$V:$V,$C365,'7'!$AB:$AB)),0,SUMIF('7'!$V:$V,$C365,'7'!$AB:$AB)))-IF($D365="","",IF(ISNA(SUMIF('7'!$B:$B,$D365,'7'!$L:$L)),0,SUMIF('7'!$B:$B,$D365,'7'!$L:$L)))))</f>
        <v/>
      </c>
      <c r="M365" s="36" t="str">
        <f>IF($D365="","",(IF($C365="","",IF(ISNA(SUMIF('8'!$V:$V,$C365,'8'!$AB:$AB)),0,SUMIF('8'!$V:$V,$C365,'8'!$AB:$AB)))-IF($D365="","",IF(ISNA(SUMIF('8'!$B:$B,$D365,'8'!$L:$L)),0,SUMIF('8'!$B:$B,$D365,'8'!$L:$L)))))</f>
        <v/>
      </c>
      <c r="N365" s="36" t="str">
        <f>IF($D365="","",(IF($C365="","",IF(ISNA(SUMIF('9'!$V:$V,$C365,'9'!$AB:$AB)),0,SUMIF('9'!$V:$V,$C365,'9'!$AB:$AB)))-IF($D365="","",IF(ISNA(SUMIF('9'!$B:$B,$D365,'9'!$L:$L)),0,SUMIF('9'!$B:$B,$D365,'9'!$L:$L)))))</f>
        <v/>
      </c>
      <c r="O365" s="36" t="str">
        <f>IF($D365="","",(IF($C365="","",IF(ISNA(SUMIF('10'!$V:$V,$C365,'10'!$AB:$AB)),0,SUMIF('10'!$V:$V,$C365,'10'!$AB:$AB)))-IF($D365="","",IF(ISNA(SUMIF('10'!$B:$B,$D365,'10'!$L:$L)),0,SUMIF('10'!$B:$B,$D365,'10'!$L:$L)))))</f>
        <v/>
      </c>
      <c r="P365" s="36" t="str">
        <f>IF($D365="","",(IF($C365="","",IF(ISNA(SUMIF('11'!$V:$V,$C365,'11'!$AB:$AB)),0,SUMIF('11'!$V:$V,$C365,'11'!$AB:$AB)))-IF($D365="","",IF(ISNA(SUMIF('11'!$B:$B,$D365,'11'!$L:$L)),0,SUMIF('11'!$B:$B,$D365,'11'!$L:$L)))))</f>
        <v/>
      </c>
      <c r="Q365" s="36" t="str">
        <f>IF($D365="","",(IF($C365="","",IF(ISNA(SUMIF('12'!$V:$V,$C365,'12'!$AB:$AB)),0,SUMIF('12'!$V:$V,$C365,'12'!$AB:$AB)))-IF($D365="","",IF(ISNA(SUMIF('12'!$B:$B,$D365,'12'!$L:$L)),0,SUMIF('12'!$B:$B,$D365,'12'!$L:$L)))))</f>
        <v/>
      </c>
      <c r="R365" s="36" t="str">
        <f>IF($D365="","",(IF($C365="","",IF(ISNA(SUMIF('13'!$V:$V,$C365,'13'!$AB:$AB)),0,SUMIF('13'!$V:$V,$C365,'13'!$AB:$AB)))-IF($D365="","",IF(ISNA(SUMIF('13'!$B:$B,$D365,'13'!$L:$L)),0,SUMIF('13'!$B:$B,$D365,'13'!$L:$L)))))</f>
        <v/>
      </c>
      <c r="S365" s="36" t="str">
        <f>IF($D365="","",(IF($C365="","",IF(ISNA(SUMIF('14'!$V:$V,$C365,'14'!$AB:$AB)),0,SUMIF('14'!$V:$V,$C365,'14'!$AB:$AB)))-IF($D365="","",IF(ISNA(SUMIF('14'!$B:$B,$D365,'14'!$L:$L)),0,SUMIF('14'!$B:$B,$D365,'14'!$L:$L)))))</f>
        <v/>
      </c>
      <c r="T365" s="36" t="str">
        <f>IF($D365="","",(IF($C365="","",IF(ISNA(SUMIF('15'!$V:$V,$C365,'15'!$AB:$AB)),0,SUMIF('15'!$V:$V,$C365,'15'!$AB:$AB)))-IF($D365="","",IF(ISNA(SUMIF('15'!$B:$B,$D365,'15'!$L:$L)),0,SUMIF('15'!$B:$B,$D365,'15'!$L:$L)))))</f>
        <v/>
      </c>
      <c r="U365" s="36" t="str">
        <f>IF($D365="","",(IF($C365="","",IF(ISNA(SUMIF('16'!$V:$V,$C365,'16'!$AB:$AB)),0,SUMIF('16'!$V:$V,$C365,'16'!$AB:$AB)))-IF($D365="","",IF(ISNA(SUMIF('16'!$B:$B,$D365,'16'!$L:$L)),0,SUMIF('16'!$B:$B,$D365,'16'!$L:$L)))))</f>
        <v/>
      </c>
      <c r="V365" s="36" t="str">
        <f>IF($D365="","",(IF($C365="","",IF(ISNA(SUMIF('17'!$V:$V,$C365,'17'!$AB:$AB)),0,SUMIF('17'!$V:$V,$C365,'17'!$AB:$AB)))-IF($D365="","",IF(ISNA(SUMIF('17'!$B:$B,$D365,'17'!$L:$L)),0,SUMIF('17'!$B:$B,$D365,'17'!$L:$L)))))</f>
        <v/>
      </c>
      <c r="W365" s="36" t="str">
        <f>IF($D365="","",(IF($C365="","",IF(ISNA(SUMIF('18'!$V:$V,$C365,'18'!$AB:$AB)),0,SUMIF('18'!$V:$V,$C365,'18'!$AB:$AB)))-IF($D365="","",IF(ISNA(SUMIF('18'!$B:$B,$D365,'18'!$L:$L)),0,SUMIF('18'!$B:$B,$D365,'18'!$L:$L)))))</f>
        <v/>
      </c>
      <c r="X365" s="36" t="str">
        <f>IF($D365="","",(IF($C365="","",IF(ISNA(SUMIF('19'!$V:$V,$C365,'19'!$AB:$AB)),0,SUMIF('19'!$V:$V,$C365,'19'!$AB:$AB)))-IF($D365="","",IF(ISNA(SUMIF('19'!$B:$B,$D365,'19'!$L:$L)),0,SUMIF('19'!$B:$B,$D365,'19'!$L:$L)))))</f>
        <v/>
      </c>
      <c r="Y365" s="36" t="str">
        <f>IF($D365="","",(IF($C365="","",IF(ISNA(SUMIF('20'!$V:$V,$C365,'20'!$AB:$AB)),0,SUMIF('20'!$V:$V,$C365,'20'!$AB:$AB)))-IF($D365="","",IF(ISNA(SUMIF('20'!$B:$B,$D365,'20'!$L:$L)),0,SUMIF('20'!$B:$B,$D365,'20'!$L:$L)))))</f>
        <v/>
      </c>
      <c r="Z365" s="36" t="str">
        <f>IF($D365="","",(IF($C365="","",IF(ISNA(SUMIF('21'!$V:$V,$C365,'21'!$AB:$AB)),0,SUMIF('21'!$V:$V,$C365,'21'!$AB:$AB)))-IF($D365="","",IF(ISNA(SUMIF('21'!$B:$B,$D365,'21'!$L:$L)),0,SUMIF('21'!$B:$B,$D365,'21'!$L:$L)))))</f>
        <v/>
      </c>
      <c r="AA365" s="36" t="str">
        <f>IF($D365="","",(IF($C365="","",IF(ISNA(SUMIF('22'!$V:$V,$C365,'22'!$AB:$AB)),0,SUMIF('22'!$V:$V,$C365,'22'!$AB:$AB)))-IF($D365="","",IF(ISNA(SUMIF('22'!$B:$B,$D365,'22'!$L:$L)),0,SUMIF('22'!$B:$B,$D365,'22'!$L:$L)))))</f>
        <v/>
      </c>
      <c r="AB365" s="36" t="str">
        <f>IF($D365="","",(IF($C365="","",IF(ISNA(SUMIF('23'!$V:$V,$C365,'23'!$AB:$AB)),0,SUMIF('23'!$V:$V,$C365,'23'!$AB:$AB)))-IF($D365="","",IF(ISNA(SUMIF('23'!$B:$B,$D365,'23'!$L:$L)),0,SUMIF('23'!$B:$B,$D365,'23'!$L:$L)))))</f>
        <v/>
      </c>
      <c r="AC365" s="36" t="str">
        <f>IF($D365="","",(IF($C365="","",IF(ISNA(SUMIF('24'!$V:$V,$C365,'24'!$AB:$AB)),0,SUMIF('24'!$V:$V,$C365,'24'!$AB:$AB)))-IF($D365="","",IF(ISNA(SUMIF('24'!$B:$B,$D365,'24'!$L:$L)),0,SUMIF('24'!$B:$B,$D365,'24'!$L:$L)))))</f>
        <v/>
      </c>
      <c r="AD365" s="36" t="str">
        <f>IF($D365="","",(IF($C365="","",IF(ISNA(SUMIF('25'!$V:$V,$C365,'25'!$AB:$AB)),0,SUMIF('25'!$V:$V,$C365,'25'!$AB:$AB)))-IF($D365="","",IF(ISNA(SUMIF('25'!$B:$B,$D365,'25'!$L:$L)),0,SUMIF('25'!$B:$B,$D365,'25'!$L:$L)))))</f>
        <v/>
      </c>
      <c r="AE365" s="36" t="str">
        <f>IF($D365="","",(IF($C365="","",IF(ISNA(SUMIF('26'!$V:$V,$C365,'26'!$AB:$AB)),0,SUMIF('26'!$V:$V,$C365,'26'!$AB:$AB)))-IF($D365="","",IF(ISNA(SUMIF('26'!$B:$B,$D365,'26'!$L:$L)),0,SUMIF('26'!$B:$B,$D365,'26'!$L:$L)))))</f>
        <v/>
      </c>
      <c r="AF365" s="36" t="str">
        <f>IF($D365="","",(IF($C365="","",IF(ISNA(SUMIF('27'!$V:$V,$C365,'27'!$AB:$AB)),0,SUMIF('27'!$V:$V,$C365,'27'!$AB:$AB)))-IF($D365="","",IF(ISNA(SUMIF('27'!$B:$B,$D365,'27'!$L:$L)),0,SUMIF('27'!$B:$B,$D365,'27'!$L:$L)))))</f>
        <v/>
      </c>
      <c r="AG365" s="36" t="str">
        <f>IF($D365="","",(IF($C365="","",IF(ISNA(SUMIF('28'!$V:$V,$C365,'28'!$AB:$AB)),0,SUMIF('28'!$V:$V,$C365,'28'!$AB:$AB)))-IF($D365="","",IF(ISNA(SUMIF('28'!$B:$B,$D365,'28'!$L:$L)),0,SUMIF('28'!$B:$B,$D365,'28'!$L:$L)))))</f>
        <v/>
      </c>
      <c r="AH365" s="36" t="str">
        <f>IF($D365="","",(IF($C365="","",IF(ISNA(SUMIF('29'!$V:$V,$C365,'29'!$AB:$AB)),0,SUMIF('29'!$V:$V,$C365,'29'!$AB:$AB)))-IF($D365="","",IF(ISNA(SUMIF('29'!$B:$B,$D365,'29'!$L:$L)),0,SUMIF('29'!$B:$B,$D365,'29'!$L:$L)))))</f>
        <v/>
      </c>
      <c r="AI365" s="36" t="str">
        <f>IF($D365="","",(IF($C365="","",IF(ISNA(SUMIF('30'!$V:$V,$C365,'30'!$AB:$AB)),0,SUMIF('30'!$V:$V,$C365,'30'!$AB:$AB)))-IF($D365="","",IF(ISNA(SUMIF('30'!$B:$B,$D365,'30'!$L:$L)),0,SUMIF('30'!$B:$B,$D365,'30'!$L:$L)))))</f>
        <v/>
      </c>
      <c r="AJ365" s="36" t="str">
        <f>IF($D365="","",(IF($C365="","",IF(ISNA(SUMIF('31'!$V:$V,$C365,'31'!$AB:$AB)),0,SUMIF('31'!$V:$V,$C365,'31'!$AB:$AB)))-IF($D365="","",IF(ISNA(SUMIF('31'!$B:$B,$D365,'31'!$L:$L)),0,SUMIF('31'!$B:$B,$D365,'31'!$L:$L)))))</f>
        <v/>
      </c>
      <c r="AK365" s="37" t="str">
        <f t="shared" si="20"/>
        <v/>
      </c>
      <c r="AL365" s="33" t="str">
        <f t="shared" si="21"/>
        <v/>
      </c>
    </row>
    <row r="366" spans="1:38" ht="17.399999999999999" hidden="1">
      <c r="A366" s="20">
        <v>42</v>
      </c>
      <c r="C366" s="41" t="str">
        <f>IF(D366="","",VLOOKUP('CUADRO GENERADO'!D366,'BASE DATOS CONDUCTORES'!B:C,2,FALSE))</f>
        <v/>
      </c>
      <c r="D366" s="30" t="str">
        <f>IFERROR(VLOOKUP(A366,'BASE DATOS CONDUCTORES'!$AA$4:$AB$1001,2,FALSE),"")</f>
        <v/>
      </c>
      <c r="E366" s="36" t="str">
        <f>IF(ISNA(VLOOKUP(D366,SALDOS!B:C,2,FALSE)),"",VLOOKUP(D366,SALDOS!B:C,2,FALSE))</f>
        <v/>
      </c>
      <c r="F366" s="36" t="str">
        <f>IF($D366="","",(IF($C366="","",IF(ISNA(SUMIF('1'!$V:$V,$C366,'1'!$AB:$AB)),0,SUMIF('1'!$V:$V,$C366,'1'!$AB:$AB)))-IF($D366="","",IF(ISNA(SUMIF('1'!$B:$B,$D366,'1'!$L:$L)),0,SUMIF('1'!$B:$B,$D366,'1'!$L:$L)))))</f>
        <v/>
      </c>
      <c r="G366" s="36" t="str">
        <f>IF($D366="","",(IF($C366="","",IF(ISNA(SUMIF('2'!$V:$V,$C366,'2'!$AB:$AB)),0,SUMIF('2'!$V:$V,$C366,'2'!$AB:$AB)))-IF($D366="","",IF(ISNA(SUMIF('2'!$B:$B,$D366,'2'!$L:$L)),0,SUMIF('2'!$B:$B,$D366,'2'!$L:$L)))))</f>
        <v/>
      </c>
      <c r="H366" s="36" t="str">
        <f>IF($D366="","",(IF($C366="","",IF(ISNA(SUMIF('3'!$V:$V,$C366,'3'!$AB:$AB)),0,SUMIF('3'!$V:$V,$C366,'3'!$AB:$AB)))-IF($D366="","",IF(ISNA(SUMIF('3'!$B:$B,$D366,'3'!$L:$L)),0,SUMIF('3'!$B:$B,$D366,'3'!$L:$L)))))</f>
        <v/>
      </c>
      <c r="I366" s="36" t="str">
        <f>IF($D366="","",(IF($C366="","",IF(ISNA(SUMIF('4'!$V:$V,$C366,'4'!$AB:$AB)),0,SUMIF('4'!$V:$V,$C366,'4'!$AB:$AB)))-IF($D366="","",IF(ISNA(SUMIF('4'!$B:$B,$D366,'4'!$L:$L)),0,SUMIF('4'!$B:$B,$D366,'4'!$L:$L)))))</f>
        <v/>
      </c>
      <c r="J366" s="36" t="str">
        <f>IF($D366="","",(IF($C366="","",IF(ISNA(SUMIF('5'!$V:$V,$C366,'5'!$AB:$AB)),0,SUMIF('5'!$V:$V,$C366,'5'!$AB:$AB)))-IF($D366="","",IF(ISNA(SUMIF('5'!$B:$B,$D366,'5'!$L:$L)),0,SUMIF('5'!$B:$B,$D366,'5'!$L:$L)))))</f>
        <v/>
      </c>
      <c r="K366" s="36" t="str">
        <f>IF($D366="","",(IF($C366="","",IF(ISNA(SUMIF('6'!$V:$V,$C366,'6'!$AB:$AB)),0,SUMIF('6'!$V:$V,$C366,'6'!$AB:$AB)))-IF($D366="","",IF(ISNA(SUMIF('6'!$B:$B,$D366,'6'!$L:$L)),0,SUMIF('6'!$B:$B,$D366,'6'!$L:$L)))))</f>
        <v/>
      </c>
      <c r="L366" s="36" t="str">
        <f>IF($D366="","",(IF($C366="","",IF(ISNA(SUMIF('7'!$V:$V,$C366,'7'!$AB:$AB)),0,SUMIF('7'!$V:$V,$C366,'7'!$AB:$AB)))-IF($D366="","",IF(ISNA(SUMIF('7'!$B:$B,$D366,'7'!$L:$L)),0,SUMIF('7'!$B:$B,$D366,'7'!$L:$L)))))</f>
        <v/>
      </c>
      <c r="M366" s="36" t="str">
        <f>IF($D366="","",(IF($C366="","",IF(ISNA(SUMIF('8'!$V:$V,$C366,'8'!$AB:$AB)),0,SUMIF('8'!$V:$V,$C366,'8'!$AB:$AB)))-IF($D366="","",IF(ISNA(SUMIF('8'!$B:$B,$D366,'8'!$L:$L)),0,SUMIF('8'!$B:$B,$D366,'8'!$L:$L)))))</f>
        <v/>
      </c>
      <c r="N366" s="36" t="str">
        <f>IF($D366="","",(IF($C366="","",IF(ISNA(SUMIF('9'!$V:$V,$C366,'9'!$AB:$AB)),0,SUMIF('9'!$V:$V,$C366,'9'!$AB:$AB)))-IF($D366="","",IF(ISNA(SUMIF('9'!$B:$B,$D366,'9'!$L:$L)),0,SUMIF('9'!$B:$B,$D366,'9'!$L:$L)))))</f>
        <v/>
      </c>
      <c r="O366" s="36" t="str">
        <f>IF($D366="","",(IF($C366="","",IF(ISNA(SUMIF('10'!$V:$V,$C366,'10'!$AB:$AB)),0,SUMIF('10'!$V:$V,$C366,'10'!$AB:$AB)))-IF($D366="","",IF(ISNA(SUMIF('10'!$B:$B,$D366,'10'!$L:$L)),0,SUMIF('10'!$B:$B,$D366,'10'!$L:$L)))))</f>
        <v/>
      </c>
      <c r="P366" s="36" t="str">
        <f>IF($D366="","",(IF($C366="","",IF(ISNA(SUMIF('11'!$V:$V,$C366,'11'!$AB:$AB)),0,SUMIF('11'!$V:$V,$C366,'11'!$AB:$AB)))-IF($D366="","",IF(ISNA(SUMIF('11'!$B:$B,$D366,'11'!$L:$L)),0,SUMIF('11'!$B:$B,$D366,'11'!$L:$L)))))</f>
        <v/>
      </c>
      <c r="Q366" s="36" t="str">
        <f>IF($D366="","",(IF($C366="","",IF(ISNA(SUMIF('12'!$V:$V,$C366,'12'!$AB:$AB)),0,SUMIF('12'!$V:$V,$C366,'12'!$AB:$AB)))-IF($D366="","",IF(ISNA(SUMIF('12'!$B:$B,$D366,'12'!$L:$L)),0,SUMIF('12'!$B:$B,$D366,'12'!$L:$L)))))</f>
        <v/>
      </c>
      <c r="R366" s="36" t="str">
        <f>IF($D366="","",(IF($C366="","",IF(ISNA(SUMIF('13'!$V:$V,$C366,'13'!$AB:$AB)),0,SUMIF('13'!$V:$V,$C366,'13'!$AB:$AB)))-IF($D366="","",IF(ISNA(SUMIF('13'!$B:$B,$D366,'13'!$L:$L)),0,SUMIF('13'!$B:$B,$D366,'13'!$L:$L)))))</f>
        <v/>
      </c>
      <c r="S366" s="36" t="str">
        <f>IF($D366="","",(IF($C366="","",IF(ISNA(SUMIF('14'!$V:$V,$C366,'14'!$AB:$AB)),0,SUMIF('14'!$V:$V,$C366,'14'!$AB:$AB)))-IF($D366="","",IF(ISNA(SUMIF('14'!$B:$B,$D366,'14'!$L:$L)),0,SUMIF('14'!$B:$B,$D366,'14'!$L:$L)))))</f>
        <v/>
      </c>
      <c r="T366" s="36" t="str">
        <f>IF($D366="","",(IF($C366="","",IF(ISNA(SUMIF('15'!$V:$V,$C366,'15'!$AB:$AB)),0,SUMIF('15'!$V:$V,$C366,'15'!$AB:$AB)))-IF($D366="","",IF(ISNA(SUMIF('15'!$B:$B,$D366,'15'!$L:$L)),0,SUMIF('15'!$B:$B,$D366,'15'!$L:$L)))))</f>
        <v/>
      </c>
      <c r="U366" s="36" t="str">
        <f>IF($D366="","",(IF($C366="","",IF(ISNA(SUMIF('16'!$V:$V,$C366,'16'!$AB:$AB)),0,SUMIF('16'!$V:$V,$C366,'16'!$AB:$AB)))-IF($D366="","",IF(ISNA(SUMIF('16'!$B:$B,$D366,'16'!$L:$L)),0,SUMIF('16'!$B:$B,$D366,'16'!$L:$L)))))</f>
        <v/>
      </c>
      <c r="V366" s="36" t="str">
        <f>IF($D366="","",(IF($C366="","",IF(ISNA(SUMIF('17'!$V:$V,$C366,'17'!$AB:$AB)),0,SUMIF('17'!$V:$V,$C366,'17'!$AB:$AB)))-IF($D366="","",IF(ISNA(SUMIF('17'!$B:$B,$D366,'17'!$L:$L)),0,SUMIF('17'!$B:$B,$D366,'17'!$L:$L)))))</f>
        <v/>
      </c>
      <c r="W366" s="36" t="str">
        <f>IF($D366="","",(IF($C366="","",IF(ISNA(SUMIF('18'!$V:$V,$C366,'18'!$AB:$AB)),0,SUMIF('18'!$V:$V,$C366,'18'!$AB:$AB)))-IF($D366="","",IF(ISNA(SUMIF('18'!$B:$B,$D366,'18'!$L:$L)),0,SUMIF('18'!$B:$B,$D366,'18'!$L:$L)))))</f>
        <v/>
      </c>
      <c r="X366" s="36" t="str">
        <f>IF($D366="","",(IF($C366="","",IF(ISNA(SUMIF('19'!$V:$V,$C366,'19'!$AB:$AB)),0,SUMIF('19'!$V:$V,$C366,'19'!$AB:$AB)))-IF($D366="","",IF(ISNA(SUMIF('19'!$B:$B,$D366,'19'!$L:$L)),0,SUMIF('19'!$B:$B,$D366,'19'!$L:$L)))))</f>
        <v/>
      </c>
      <c r="Y366" s="36" t="str">
        <f>IF($D366="","",(IF($C366="","",IF(ISNA(SUMIF('20'!$V:$V,$C366,'20'!$AB:$AB)),0,SUMIF('20'!$V:$V,$C366,'20'!$AB:$AB)))-IF($D366="","",IF(ISNA(SUMIF('20'!$B:$B,$D366,'20'!$L:$L)),0,SUMIF('20'!$B:$B,$D366,'20'!$L:$L)))))</f>
        <v/>
      </c>
      <c r="Z366" s="36" t="str">
        <f>IF($D366="","",(IF($C366="","",IF(ISNA(SUMIF('21'!$V:$V,$C366,'21'!$AB:$AB)),0,SUMIF('21'!$V:$V,$C366,'21'!$AB:$AB)))-IF($D366="","",IF(ISNA(SUMIF('21'!$B:$B,$D366,'21'!$L:$L)),0,SUMIF('21'!$B:$B,$D366,'21'!$L:$L)))))</f>
        <v/>
      </c>
      <c r="AA366" s="36" t="str">
        <f>IF($D366="","",(IF($C366="","",IF(ISNA(SUMIF('22'!$V:$V,$C366,'22'!$AB:$AB)),0,SUMIF('22'!$V:$V,$C366,'22'!$AB:$AB)))-IF($D366="","",IF(ISNA(SUMIF('22'!$B:$B,$D366,'22'!$L:$L)),0,SUMIF('22'!$B:$B,$D366,'22'!$L:$L)))))</f>
        <v/>
      </c>
      <c r="AB366" s="36" t="str">
        <f>IF($D366="","",(IF($C366="","",IF(ISNA(SUMIF('23'!$V:$V,$C366,'23'!$AB:$AB)),0,SUMIF('23'!$V:$V,$C366,'23'!$AB:$AB)))-IF($D366="","",IF(ISNA(SUMIF('23'!$B:$B,$D366,'23'!$L:$L)),0,SUMIF('23'!$B:$B,$D366,'23'!$L:$L)))))</f>
        <v/>
      </c>
      <c r="AC366" s="36" t="str">
        <f>IF($D366="","",(IF($C366="","",IF(ISNA(SUMIF('24'!$V:$V,$C366,'24'!$AB:$AB)),0,SUMIF('24'!$V:$V,$C366,'24'!$AB:$AB)))-IF($D366="","",IF(ISNA(SUMIF('24'!$B:$B,$D366,'24'!$L:$L)),0,SUMIF('24'!$B:$B,$D366,'24'!$L:$L)))))</f>
        <v/>
      </c>
      <c r="AD366" s="36" t="str">
        <f>IF($D366="","",(IF($C366="","",IF(ISNA(SUMIF('25'!$V:$V,$C366,'25'!$AB:$AB)),0,SUMIF('25'!$V:$V,$C366,'25'!$AB:$AB)))-IF($D366="","",IF(ISNA(SUMIF('25'!$B:$B,$D366,'25'!$L:$L)),0,SUMIF('25'!$B:$B,$D366,'25'!$L:$L)))))</f>
        <v/>
      </c>
      <c r="AE366" s="36" t="str">
        <f>IF($D366="","",(IF($C366="","",IF(ISNA(SUMIF('26'!$V:$V,$C366,'26'!$AB:$AB)),0,SUMIF('26'!$V:$V,$C366,'26'!$AB:$AB)))-IF($D366="","",IF(ISNA(SUMIF('26'!$B:$B,$D366,'26'!$L:$L)),0,SUMIF('26'!$B:$B,$D366,'26'!$L:$L)))))</f>
        <v/>
      </c>
      <c r="AF366" s="36" t="str">
        <f>IF($D366="","",(IF($C366="","",IF(ISNA(SUMIF('27'!$V:$V,$C366,'27'!$AB:$AB)),0,SUMIF('27'!$V:$V,$C366,'27'!$AB:$AB)))-IF($D366="","",IF(ISNA(SUMIF('27'!$B:$B,$D366,'27'!$L:$L)),0,SUMIF('27'!$B:$B,$D366,'27'!$L:$L)))))</f>
        <v/>
      </c>
      <c r="AG366" s="36" t="str">
        <f>IF($D366="","",(IF($C366="","",IF(ISNA(SUMIF('28'!$V:$V,$C366,'28'!$AB:$AB)),0,SUMIF('28'!$V:$V,$C366,'28'!$AB:$AB)))-IF($D366="","",IF(ISNA(SUMIF('28'!$B:$B,$D366,'28'!$L:$L)),0,SUMIF('28'!$B:$B,$D366,'28'!$L:$L)))))</f>
        <v/>
      </c>
      <c r="AH366" s="36" t="str">
        <f>IF($D366="","",(IF($C366="","",IF(ISNA(SUMIF('29'!$V:$V,$C366,'29'!$AB:$AB)),0,SUMIF('29'!$V:$V,$C366,'29'!$AB:$AB)))-IF($D366="","",IF(ISNA(SUMIF('29'!$B:$B,$D366,'29'!$L:$L)),0,SUMIF('29'!$B:$B,$D366,'29'!$L:$L)))))</f>
        <v/>
      </c>
      <c r="AI366" s="36" t="str">
        <f>IF($D366="","",(IF($C366="","",IF(ISNA(SUMIF('30'!$V:$V,$C366,'30'!$AB:$AB)),0,SUMIF('30'!$V:$V,$C366,'30'!$AB:$AB)))-IF($D366="","",IF(ISNA(SUMIF('30'!$B:$B,$D366,'30'!$L:$L)),0,SUMIF('30'!$B:$B,$D366,'30'!$L:$L)))))</f>
        <v/>
      </c>
      <c r="AJ366" s="36" t="str">
        <f>IF($D366="","",(IF($C366="","",IF(ISNA(SUMIF('31'!$V:$V,$C366,'31'!$AB:$AB)),0,SUMIF('31'!$V:$V,$C366,'31'!$AB:$AB)))-IF($D366="","",IF(ISNA(SUMIF('31'!$B:$B,$D366,'31'!$L:$L)),0,SUMIF('31'!$B:$B,$D366,'31'!$L:$L)))))</f>
        <v/>
      </c>
      <c r="AK366" s="37" t="str">
        <f t="shared" si="20"/>
        <v/>
      </c>
      <c r="AL366" s="33" t="str">
        <f t="shared" si="21"/>
        <v/>
      </c>
    </row>
    <row r="367" spans="1:38" ht="17.399999999999999" hidden="1">
      <c r="A367" s="20">
        <v>43</v>
      </c>
      <c r="C367" s="41" t="str">
        <f>IF(D367="","",VLOOKUP('CUADRO GENERADO'!D367,'BASE DATOS CONDUCTORES'!B:C,2,FALSE))</f>
        <v/>
      </c>
      <c r="D367" s="30" t="str">
        <f>IFERROR(VLOOKUP(A367,'BASE DATOS CONDUCTORES'!$AA$4:$AB$1001,2,FALSE),"")</f>
        <v/>
      </c>
      <c r="E367" s="36" t="str">
        <f>IF(ISNA(VLOOKUP(D367,SALDOS!B:C,2,FALSE)),"",VLOOKUP(D367,SALDOS!B:C,2,FALSE))</f>
        <v/>
      </c>
      <c r="F367" s="36" t="str">
        <f>IF($D367="","",(IF($C367="","",IF(ISNA(SUMIF('1'!$V:$V,$C367,'1'!$AB:$AB)),0,SUMIF('1'!$V:$V,$C367,'1'!$AB:$AB)))-IF($D367="","",IF(ISNA(SUMIF('1'!$B:$B,$D367,'1'!$L:$L)),0,SUMIF('1'!$B:$B,$D367,'1'!$L:$L)))))</f>
        <v/>
      </c>
      <c r="G367" s="36" t="str">
        <f>IF($D367="","",(IF($C367="","",IF(ISNA(SUMIF('2'!$V:$V,$C367,'2'!$AB:$AB)),0,SUMIF('2'!$V:$V,$C367,'2'!$AB:$AB)))-IF($D367="","",IF(ISNA(SUMIF('2'!$B:$B,$D367,'2'!$L:$L)),0,SUMIF('2'!$B:$B,$D367,'2'!$L:$L)))))</f>
        <v/>
      </c>
      <c r="H367" s="36" t="str">
        <f>IF($D367="","",(IF($C367="","",IF(ISNA(SUMIF('3'!$V:$V,$C367,'3'!$AB:$AB)),0,SUMIF('3'!$V:$V,$C367,'3'!$AB:$AB)))-IF($D367="","",IF(ISNA(SUMIF('3'!$B:$B,$D367,'3'!$L:$L)),0,SUMIF('3'!$B:$B,$D367,'3'!$L:$L)))))</f>
        <v/>
      </c>
      <c r="I367" s="36" t="str">
        <f>IF($D367="","",(IF($C367="","",IF(ISNA(SUMIF('4'!$V:$V,$C367,'4'!$AB:$AB)),0,SUMIF('4'!$V:$V,$C367,'4'!$AB:$AB)))-IF($D367="","",IF(ISNA(SUMIF('4'!$B:$B,$D367,'4'!$L:$L)),0,SUMIF('4'!$B:$B,$D367,'4'!$L:$L)))))</f>
        <v/>
      </c>
      <c r="J367" s="36" t="str">
        <f>IF($D367="","",(IF($C367="","",IF(ISNA(SUMIF('5'!$V:$V,$C367,'5'!$AB:$AB)),0,SUMIF('5'!$V:$V,$C367,'5'!$AB:$AB)))-IF($D367="","",IF(ISNA(SUMIF('5'!$B:$B,$D367,'5'!$L:$L)),0,SUMIF('5'!$B:$B,$D367,'5'!$L:$L)))))</f>
        <v/>
      </c>
      <c r="K367" s="36" t="str">
        <f>IF($D367="","",(IF($C367="","",IF(ISNA(SUMIF('6'!$V:$V,$C367,'6'!$AB:$AB)),0,SUMIF('6'!$V:$V,$C367,'6'!$AB:$AB)))-IF($D367="","",IF(ISNA(SUMIF('6'!$B:$B,$D367,'6'!$L:$L)),0,SUMIF('6'!$B:$B,$D367,'6'!$L:$L)))))</f>
        <v/>
      </c>
      <c r="L367" s="36" t="str">
        <f>IF($D367="","",(IF($C367="","",IF(ISNA(SUMIF('7'!$V:$V,$C367,'7'!$AB:$AB)),0,SUMIF('7'!$V:$V,$C367,'7'!$AB:$AB)))-IF($D367="","",IF(ISNA(SUMIF('7'!$B:$B,$D367,'7'!$L:$L)),0,SUMIF('7'!$B:$B,$D367,'7'!$L:$L)))))</f>
        <v/>
      </c>
      <c r="M367" s="36" t="str">
        <f>IF($D367="","",(IF($C367="","",IF(ISNA(SUMIF('8'!$V:$V,$C367,'8'!$AB:$AB)),0,SUMIF('8'!$V:$V,$C367,'8'!$AB:$AB)))-IF($D367="","",IF(ISNA(SUMIF('8'!$B:$B,$D367,'8'!$L:$L)),0,SUMIF('8'!$B:$B,$D367,'8'!$L:$L)))))</f>
        <v/>
      </c>
      <c r="N367" s="36" t="str">
        <f>IF($D367="","",(IF($C367="","",IF(ISNA(SUMIF('9'!$V:$V,$C367,'9'!$AB:$AB)),0,SUMIF('9'!$V:$V,$C367,'9'!$AB:$AB)))-IF($D367="","",IF(ISNA(SUMIF('9'!$B:$B,$D367,'9'!$L:$L)),0,SUMIF('9'!$B:$B,$D367,'9'!$L:$L)))))</f>
        <v/>
      </c>
      <c r="O367" s="36" t="str">
        <f>IF($D367="","",(IF($C367="","",IF(ISNA(SUMIF('10'!$V:$V,$C367,'10'!$AB:$AB)),0,SUMIF('10'!$V:$V,$C367,'10'!$AB:$AB)))-IF($D367="","",IF(ISNA(SUMIF('10'!$B:$B,$D367,'10'!$L:$L)),0,SUMIF('10'!$B:$B,$D367,'10'!$L:$L)))))</f>
        <v/>
      </c>
      <c r="P367" s="36" t="str">
        <f>IF($D367="","",(IF($C367="","",IF(ISNA(SUMIF('11'!$V:$V,$C367,'11'!$AB:$AB)),0,SUMIF('11'!$V:$V,$C367,'11'!$AB:$AB)))-IF($D367="","",IF(ISNA(SUMIF('11'!$B:$B,$D367,'11'!$L:$L)),0,SUMIF('11'!$B:$B,$D367,'11'!$L:$L)))))</f>
        <v/>
      </c>
      <c r="Q367" s="36" t="str">
        <f>IF($D367="","",(IF($C367="","",IF(ISNA(SUMIF('12'!$V:$V,$C367,'12'!$AB:$AB)),0,SUMIF('12'!$V:$V,$C367,'12'!$AB:$AB)))-IF($D367="","",IF(ISNA(SUMIF('12'!$B:$B,$D367,'12'!$L:$L)),0,SUMIF('12'!$B:$B,$D367,'12'!$L:$L)))))</f>
        <v/>
      </c>
      <c r="R367" s="36" t="str">
        <f>IF($D367="","",(IF($C367="","",IF(ISNA(SUMIF('13'!$V:$V,$C367,'13'!$AB:$AB)),0,SUMIF('13'!$V:$V,$C367,'13'!$AB:$AB)))-IF($D367="","",IF(ISNA(SUMIF('13'!$B:$B,$D367,'13'!$L:$L)),0,SUMIF('13'!$B:$B,$D367,'13'!$L:$L)))))</f>
        <v/>
      </c>
      <c r="S367" s="36" t="str">
        <f>IF($D367="","",(IF($C367="","",IF(ISNA(SUMIF('14'!$V:$V,$C367,'14'!$AB:$AB)),0,SUMIF('14'!$V:$V,$C367,'14'!$AB:$AB)))-IF($D367="","",IF(ISNA(SUMIF('14'!$B:$B,$D367,'14'!$L:$L)),0,SUMIF('14'!$B:$B,$D367,'14'!$L:$L)))))</f>
        <v/>
      </c>
      <c r="T367" s="36" t="str">
        <f>IF($D367="","",(IF($C367="","",IF(ISNA(SUMIF('15'!$V:$V,$C367,'15'!$AB:$AB)),0,SUMIF('15'!$V:$V,$C367,'15'!$AB:$AB)))-IF($D367="","",IF(ISNA(SUMIF('15'!$B:$B,$D367,'15'!$L:$L)),0,SUMIF('15'!$B:$B,$D367,'15'!$L:$L)))))</f>
        <v/>
      </c>
      <c r="U367" s="36" t="str">
        <f>IF($D367="","",(IF($C367="","",IF(ISNA(SUMIF('16'!$V:$V,$C367,'16'!$AB:$AB)),0,SUMIF('16'!$V:$V,$C367,'16'!$AB:$AB)))-IF($D367="","",IF(ISNA(SUMIF('16'!$B:$B,$D367,'16'!$L:$L)),0,SUMIF('16'!$B:$B,$D367,'16'!$L:$L)))))</f>
        <v/>
      </c>
      <c r="V367" s="36" t="str">
        <f>IF($D367="","",(IF($C367="","",IF(ISNA(SUMIF('17'!$V:$V,$C367,'17'!$AB:$AB)),0,SUMIF('17'!$V:$V,$C367,'17'!$AB:$AB)))-IF($D367="","",IF(ISNA(SUMIF('17'!$B:$B,$D367,'17'!$L:$L)),0,SUMIF('17'!$B:$B,$D367,'17'!$L:$L)))))</f>
        <v/>
      </c>
      <c r="W367" s="36" t="str">
        <f>IF($D367="","",(IF($C367="","",IF(ISNA(SUMIF('18'!$V:$V,$C367,'18'!$AB:$AB)),0,SUMIF('18'!$V:$V,$C367,'18'!$AB:$AB)))-IF($D367="","",IF(ISNA(SUMIF('18'!$B:$B,$D367,'18'!$L:$L)),0,SUMIF('18'!$B:$B,$D367,'18'!$L:$L)))))</f>
        <v/>
      </c>
      <c r="X367" s="36" t="str">
        <f>IF($D367="","",(IF($C367="","",IF(ISNA(SUMIF('19'!$V:$V,$C367,'19'!$AB:$AB)),0,SUMIF('19'!$V:$V,$C367,'19'!$AB:$AB)))-IF($D367="","",IF(ISNA(SUMIF('19'!$B:$B,$D367,'19'!$L:$L)),0,SUMIF('19'!$B:$B,$D367,'19'!$L:$L)))))</f>
        <v/>
      </c>
      <c r="Y367" s="36" t="str">
        <f>IF($D367="","",(IF($C367="","",IF(ISNA(SUMIF('20'!$V:$V,$C367,'20'!$AB:$AB)),0,SUMIF('20'!$V:$V,$C367,'20'!$AB:$AB)))-IF($D367="","",IF(ISNA(SUMIF('20'!$B:$B,$D367,'20'!$L:$L)),0,SUMIF('20'!$B:$B,$D367,'20'!$L:$L)))))</f>
        <v/>
      </c>
      <c r="Z367" s="36" t="str">
        <f>IF($D367="","",(IF($C367="","",IF(ISNA(SUMIF('21'!$V:$V,$C367,'21'!$AB:$AB)),0,SUMIF('21'!$V:$V,$C367,'21'!$AB:$AB)))-IF($D367="","",IF(ISNA(SUMIF('21'!$B:$B,$D367,'21'!$L:$L)),0,SUMIF('21'!$B:$B,$D367,'21'!$L:$L)))))</f>
        <v/>
      </c>
      <c r="AA367" s="36" t="str">
        <f>IF($D367="","",(IF($C367="","",IF(ISNA(SUMIF('22'!$V:$V,$C367,'22'!$AB:$AB)),0,SUMIF('22'!$V:$V,$C367,'22'!$AB:$AB)))-IF($D367="","",IF(ISNA(SUMIF('22'!$B:$B,$D367,'22'!$L:$L)),0,SUMIF('22'!$B:$B,$D367,'22'!$L:$L)))))</f>
        <v/>
      </c>
      <c r="AB367" s="36" t="str">
        <f>IF($D367="","",(IF($C367="","",IF(ISNA(SUMIF('23'!$V:$V,$C367,'23'!$AB:$AB)),0,SUMIF('23'!$V:$V,$C367,'23'!$AB:$AB)))-IF($D367="","",IF(ISNA(SUMIF('23'!$B:$B,$D367,'23'!$L:$L)),0,SUMIF('23'!$B:$B,$D367,'23'!$L:$L)))))</f>
        <v/>
      </c>
      <c r="AC367" s="36" t="str">
        <f>IF($D367="","",(IF($C367="","",IF(ISNA(SUMIF('24'!$V:$V,$C367,'24'!$AB:$AB)),0,SUMIF('24'!$V:$V,$C367,'24'!$AB:$AB)))-IF($D367="","",IF(ISNA(SUMIF('24'!$B:$B,$D367,'24'!$L:$L)),0,SUMIF('24'!$B:$B,$D367,'24'!$L:$L)))))</f>
        <v/>
      </c>
      <c r="AD367" s="36" t="str">
        <f>IF($D367="","",(IF($C367="","",IF(ISNA(SUMIF('25'!$V:$V,$C367,'25'!$AB:$AB)),0,SUMIF('25'!$V:$V,$C367,'25'!$AB:$AB)))-IF($D367="","",IF(ISNA(SUMIF('25'!$B:$B,$D367,'25'!$L:$L)),0,SUMIF('25'!$B:$B,$D367,'25'!$L:$L)))))</f>
        <v/>
      </c>
      <c r="AE367" s="36" t="str">
        <f>IF($D367="","",(IF($C367="","",IF(ISNA(SUMIF('26'!$V:$V,$C367,'26'!$AB:$AB)),0,SUMIF('26'!$V:$V,$C367,'26'!$AB:$AB)))-IF($D367="","",IF(ISNA(SUMIF('26'!$B:$B,$D367,'26'!$L:$L)),0,SUMIF('26'!$B:$B,$D367,'26'!$L:$L)))))</f>
        <v/>
      </c>
      <c r="AF367" s="36" t="str">
        <f>IF($D367="","",(IF($C367="","",IF(ISNA(SUMIF('27'!$V:$V,$C367,'27'!$AB:$AB)),0,SUMIF('27'!$V:$V,$C367,'27'!$AB:$AB)))-IF($D367="","",IF(ISNA(SUMIF('27'!$B:$B,$D367,'27'!$L:$L)),0,SUMIF('27'!$B:$B,$D367,'27'!$L:$L)))))</f>
        <v/>
      </c>
      <c r="AG367" s="36" t="str">
        <f>IF($D367="","",(IF($C367="","",IF(ISNA(SUMIF('28'!$V:$V,$C367,'28'!$AB:$AB)),0,SUMIF('28'!$V:$V,$C367,'28'!$AB:$AB)))-IF($D367="","",IF(ISNA(SUMIF('28'!$B:$B,$D367,'28'!$L:$L)),0,SUMIF('28'!$B:$B,$D367,'28'!$L:$L)))))</f>
        <v/>
      </c>
      <c r="AH367" s="36" t="str">
        <f>IF($D367="","",(IF($C367="","",IF(ISNA(SUMIF('29'!$V:$V,$C367,'29'!$AB:$AB)),0,SUMIF('29'!$V:$V,$C367,'29'!$AB:$AB)))-IF($D367="","",IF(ISNA(SUMIF('29'!$B:$B,$D367,'29'!$L:$L)),0,SUMIF('29'!$B:$B,$D367,'29'!$L:$L)))))</f>
        <v/>
      </c>
      <c r="AI367" s="36" t="str">
        <f>IF($D367="","",(IF($C367="","",IF(ISNA(SUMIF('30'!$V:$V,$C367,'30'!$AB:$AB)),0,SUMIF('30'!$V:$V,$C367,'30'!$AB:$AB)))-IF($D367="","",IF(ISNA(SUMIF('30'!$B:$B,$D367,'30'!$L:$L)),0,SUMIF('30'!$B:$B,$D367,'30'!$L:$L)))))</f>
        <v/>
      </c>
      <c r="AJ367" s="36" t="str">
        <f>IF($D367="","",(IF($C367="","",IF(ISNA(SUMIF('31'!$V:$V,$C367,'31'!$AB:$AB)),0,SUMIF('31'!$V:$V,$C367,'31'!$AB:$AB)))-IF($D367="","",IF(ISNA(SUMIF('31'!$B:$B,$D367,'31'!$L:$L)),0,SUMIF('31'!$B:$B,$D367,'31'!$L:$L)))))</f>
        <v/>
      </c>
      <c r="AK367" s="37" t="str">
        <f t="shared" si="20"/>
        <v/>
      </c>
      <c r="AL367" s="33" t="str">
        <f t="shared" si="21"/>
        <v/>
      </c>
    </row>
    <row r="368" spans="1:38" ht="17.399999999999999" hidden="1">
      <c r="A368" s="20">
        <v>44</v>
      </c>
      <c r="C368" s="41" t="str">
        <f>IF(D368="","",VLOOKUP('CUADRO GENERADO'!D368,'BASE DATOS CONDUCTORES'!B:C,2,FALSE))</f>
        <v/>
      </c>
      <c r="D368" s="30" t="str">
        <f>IFERROR(VLOOKUP(A368,'BASE DATOS CONDUCTORES'!$AA$4:$AB$1001,2,FALSE),"")</f>
        <v/>
      </c>
      <c r="E368" s="36" t="str">
        <f>IF(ISNA(VLOOKUP(D368,SALDOS!B:C,2,FALSE)),"",VLOOKUP(D368,SALDOS!B:C,2,FALSE))</f>
        <v/>
      </c>
      <c r="F368" s="36" t="str">
        <f>IF($D368="","",(IF($C368="","",IF(ISNA(SUMIF('1'!$V:$V,$C368,'1'!$AB:$AB)),0,SUMIF('1'!$V:$V,$C368,'1'!$AB:$AB)))-IF($D368="","",IF(ISNA(SUMIF('1'!$B:$B,$D368,'1'!$L:$L)),0,SUMIF('1'!$B:$B,$D368,'1'!$L:$L)))))</f>
        <v/>
      </c>
      <c r="G368" s="36" t="str">
        <f>IF($D368="","",(IF($C368="","",IF(ISNA(SUMIF('2'!$V:$V,$C368,'2'!$AB:$AB)),0,SUMIF('2'!$V:$V,$C368,'2'!$AB:$AB)))-IF($D368="","",IF(ISNA(SUMIF('2'!$B:$B,$D368,'2'!$L:$L)),0,SUMIF('2'!$B:$B,$D368,'2'!$L:$L)))))</f>
        <v/>
      </c>
      <c r="H368" s="36" t="str">
        <f>IF($D368="","",(IF($C368="","",IF(ISNA(SUMIF('3'!$V:$V,$C368,'3'!$AB:$AB)),0,SUMIF('3'!$V:$V,$C368,'3'!$AB:$AB)))-IF($D368="","",IF(ISNA(SUMIF('3'!$B:$B,$D368,'3'!$L:$L)),0,SUMIF('3'!$B:$B,$D368,'3'!$L:$L)))))</f>
        <v/>
      </c>
      <c r="I368" s="36" t="str">
        <f>IF($D368="","",(IF($C368="","",IF(ISNA(SUMIF('4'!$V:$V,$C368,'4'!$AB:$AB)),0,SUMIF('4'!$V:$V,$C368,'4'!$AB:$AB)))-IF($D368="","",IF(ISNA(SUMIF('4'!$B:$B,$D368,'4'!$L:$L)),0,SUMIF('4'!$B:$B,$D368,'4'!$L:$L)))))</f>
        <v/>
      </c>
      <c r="J368" s="36" t="str">
        <f>IF($D368="","",(IF($C368="","",IF(ISNA(SUMIF('5'!$V:$V,$C368,'5'!$AB:$AB)),0,SUMIF('5'!$V:$V,$C368,'5'!$AB:$AB)))-IF($D368="","",IF(ISNA(SUMIF('5'!$B:$B,$D368,'5'!$L:$L)),0,SUMIF('5'!$B:$B,$D368,'5'!$L:$L)))))</f>
        <v/>
      </c>
      <c r="K368" s="36" t="str">
        <f>IF($D368="","",(IF($C368="","",IF(ISNA(SUMIF('6'!$V:$V,$C368,'6'!$AB:$AB)),0,SUMIF('6'!$V:$V,$C368,'6'!$AB:$AB)))-IF($D368="","",IF(ISNA(SUMIF('6'!$B:$B,$D368,'6'!$L:$L)),0,SUMIF('6'!$B:$B,$D368,'6'!$L:$L)))))</f>
        <v/>
      </c>
      <c r="L368" s="36" t="str">
        <f>IF($D368="","",(IF($C368="","",IF(ISNA(SUMIF('7'!$V:$V,$C368,'7'!$AB:$AB)),0,SUMIF('7'!$V:$V,$C368,'7'!$AB:$AB)))-IF($D368="","",IF(ISNA(SUMIF('7'!$B:$B,$D368,'7'!$L:$L)),0,SUMIF('7'!$B:$B,$D368,'7'!$L:$L)))))</f>
        <v/>
      </c>
      <c r="M368" s="36" t="str">
        <f>IF($D368="","",(IF($C368="","",IF(ISNA(SUMIF('8'!$V:$V,$C368,'8'!$AB:$AB)),0,SUMIF('8'!$V:$V,$C368,'8'!$AB:$AB)))-IF($D368="","",IF(ISNA(SUMIF('8'!$B:$B,$D368,'8'!$L:$L)),0,SUMIF('8'!$B:$B,$D368,'8'!$L:$L)))))</f>
        <v/>
      </c>
      <c r="N368" s="36" t="str">
        <f>IF($D368="","",(IF($C368="","",IF(ISNA(SUMIF('9'!$V:$V,$C368,'9'!$AB:$AB)),0,SUMIF('9'!$V:$V,$C368,'9'!$AB:$AB)))-IF($D368="","",IF(ISNA(SUMIF('9'!$B:$B,$D368,'9'!$L:$L)),0,SUMIF('9'!$B:$B,$D368,'9'!$L:$L)))))</f>
        <v/>
      </c>
      <c r="O368" s="36" t="str">
        <f>IF($D368="","",(IF($C368="","",IF(ISNA(SUMIF('10'!$V:$V,$C368,'10'!$AB:$AB)),0,SUMIF('10'!$V:$V,$C368,'10'!$AB:$AB)))-IF($D368="","",IF(ISNA(SUMIF('10'!$B:$B,$D368,'10'!$L:$L)),0,SUMIF('10'!$B:$B,$D368,'10'!$L:$L)))))</f>
        <v/>
      </c>
      <c r="P368" s="36" t="str">
        <f>IF($D368="","",(IF($C368="","",IF(ISNA(SUMIF('11'!$V:$V,$C368,'11'!$AB:$AB)),0,SUMIF('11'!$V:$V,$C368,'11'!$AB:$AB)))-IF($D368="","",IF(ISNA(SUMIF('11'!$B:$B,$D368,'11'!$L:$L)),0,SUMIF('11'!$B:$B,$D368,'11'!$L:$L)))))</f>
        <v/>
      </c>
      <c r="Q368" s="36" t="str">
        <f>IF($D368="","",(IF($C368="","",IF(ISNA(SUMIF('12'!$V:$V,$C368,'12'!$AB:$AB)),0,SUMIF('12'!$V:$V,$C368,'12'!$AB:$AB)))-IF($D368="","",IF(ISNA(SUMIF('12'!$B:$B,$D368,'12'!$L:$L)),0,SUMIF('12'!$B:$B,$D368,'12'!$L:$L)))))</f>
        <v/>
      </c>
      <c r="R368" s="36" t="str">
        <f>IF($D368="","",(IF($C368="","",IF(ISNA(SUMIF('13'!$V:$V,$C368,'13'!$AB:$AB)),0,SUMIF('13'!$V:$V,$C368,'13'!$AB:$AB)))-IF($D368="","",IF(ISNA(SUMIF('13'!$B:$B,$D368,'13'!$L:$L)),0,SUMIF('13'!$B:$B,$D368,'13'!$L:$L)))))</f>
        <v/>
      </c>
      <c r="S368" s="36" t="str">
        <f>IF($D368="","",(IF($C368="","",IF(ISNA(SUMIF('14'!$V:$V,$C368,'14'!$AB:$AB)),0,SUMIF('14'!$V:$V,$C368,'14'!$AB:$AB)))-IF($D368="","",IF(ISNA(SUMIF('14'!$B:$B,$D368,'14'!$L:$L)),0,SUMIF('14'!$B:$B,$D368,'14'!$L:$L)))))</f>
        <v/>
      </c>
      <c r="T368" s="36" t="str">
        <f>IF($D368="","",(IF($C368="","",IF(ISNA(SUMIF('15'!$V:$V,$C368,'15'!$AB:$AB)),0,SUMIF('15'!$V:$V,$C368,'15'!$AB:$AB)))-IF($D368="","",IF(ISNA(SUMIF('15'!$B:$B,$D368,'15'!$L:$L)),0,SUMIF('15'!$B:$B,$D368,'15'!$L:$L)))))</f>
        <v/>
      </c>
      <c r="U368" s="36" t="str">
        <f>IF($D368="","",(IF($C368="","",IF(ISNA(SUMIF('16'!$V:$V,$C368,'16'!$AB:$AB)),0,SUMIF('16'!$V:$V,$C368,'16'!$AB:$AB)))-IF($D368="","",IF(ISNA(SUMIF('16'!$B:$B,$D368,'16'!$L:$L)),0,SUMIF('16'!$B:$B,$D368,'16'!$L:$L)))))</f>
        <v/>
      </c>
      <c r="V368" s="36" t="str">
        <f>IF($D368="","",(IF($C368="","",IF(ISNA(SUMIF('17'!$V:$V,$C368,'17'!$AB:$AB)),0,SUMIF('17'!$V:$V,$C368,'17'!$AB:$AB)))-IF($D368="","",IF(ISNA(SUMIF('17'!$B:$B,$D368,'17'!$L:$L)),0,SUMIF('17'!$B:$B,$D368,'17'!$L:$L)))))</f>
        <v/>
      </c>
      <c r="W368" s="36" t="str">
        <f>IF($D368="","",(IF($C368="","",IF(ISNA(SUMIF('18'!$V:$V,$C368,'18'!$AB:$AB)),0,SUMIF('18'!$V:$V,$C368,'18'!$AB:$AB)))-IF($D368="","",IF(ISNA(SUMIF('18'!$B:$B,$D368,'18'!$L:$L)),0,SUMIF('18'!$B:$B,$D368,'18'!$L:$L)))))</f>
        <v/>
      </c>
      <c r="X368" s="36" t="str">
        <f>IF($D368="","",(IF($C368="","",IF(ISNA(SUMIF('19'!$V:$V,$C368,'19'!$AB:$AB)),0,SUMIF('19'!$V:$V,$C368,'19'!$AB:$AB)))-IF($D368="","",IF(ISNA(SUMIF('19'!$B:$B,$D368,'19'!$L:$L)),0,SUMIF('19'!$B:$B,$D368,'19'!$L:$L)))))</f>
        <v/>
      </c>
      <c r="Y368" s="36" t="str">
        <f>IF($D368="","",(IF($C368="","",IF(ISNA(SUMIF('20'!$V:$V,$C368,'20'!$AB:$AB)),0,SUMIF('20'!$V:$V,$C368,'20'!$AB:$AB)))-IF($D368="","",IF(ISNA(SUMIF('20'!$B:$B,$D368,'20'!$L:$L)),0,SUMIF('20'!$B:$B,$D368,'20'!$L:$L)))))</f>
        <v/>
      </c>
      <c r="Z368" s="36" t="str">
        <f>IF($D368="","",(IF($C368="","",IF(ISNA(SUMIF('21'!$V:$V,$C368,'21'!$AB:$AB)),0,SUMIF('21'!$V:$V,$C368,'21'!$AB:$AB)))-IF($D368="","",IF(ISNA(SUMIF('21'!$B:$B,$D368,'21'!$L:$L)),0,SUMIF('21'!$B:$B,$D368,'21'!$L:$L)))))</f>
        <v/>
      </c>
      <c r="AA368" s="36" t="str">
        <f>IF($D368="","",(IF($C368="","",IF(ISNA(SUMIF('22'!$V:$V,$C368,'22'!$AB:$AB)),0,SUMIF('22'!$V:$V,$C368,'22'!$AB:$AB)))-IF($D368="","",IF(ISNA(SUMIF('22'!$B:$B,$D368,'22'!$L:$L)),0,SUMIF('22'!$B:$B,$D368,'22'!$L:$L)))))</f>
        <v/>
      </c>
      <c r="AB368" s="36" t="str">
        <f>IF($D368="","",(IF($C368="","",IF(ISNA(SUMIF('23'!$V:$V,$C368,'23'!$AB:$AB)),0,SUMIF('23'!$V:$V,$C368,'23'!$AB:$AB)))-IF($D368="","",IF(ISNA(SUMIF('23'!$B:$B,$D368,'23'!$L:$L)),0,SUMIF('23'!$B:$B,$D368,'23'!$L:$L)))))</f>
        <v/>
      </c>
      <c r="AC368" s="36" t="str">
        <f>IF($D368="","",(IF($C368="","",IF(ISNA(SUMIF('24'!$V:$V,$C368,'24'!$AB:$AB)),0,SUMIF('24'!$V:$V,$C368,'24'!$AB:$AB)))-IF($D368="","",IF(ISNA(SUMIF('24'!$B:$B,$D368,'24'!$L:$L)),0,SUMIF('24'!$B:$B,$D368,'24'!$L:$L)))))</f>
        <v/>
      </c>
      <c r="AD368" s="36" t="str">
        <f>IF($D368="","",(IF($C368="","",IF(ISNA(SUMIF('25'!$V:$V,$C368,'25'!$AB:$AB)),0,SUMIF('25'!$V:$V,$C368,'25'!$AB:$AB)))-IF($D368="","",IF(ISNA(SUMIF('25'!$B:$B,$D368,'25'!$L:$L)),0,SUMIF('25'!$B:$B,$D368,'25'!$L:$L)))))</f>
        <v/>
      </c>
      <c r="AE368" s="36" t="str">
        <f>IF($D368="","",(IF($C368="","",IF(ISNA(SUMIF('26'!$V:$V,$C368,'26'!$AB:$AB)),0,SUMIF('26'!$V:$V,$C368,'26'!$AB:$AB)))-IF($D368="","",IF(ISNA(SUMIF('26'!$B:$B,$D368,'26'!$L:$L)),0,SUMIF('26'!$B:$B,$D368,'26'!$L:$L)))))</f>
        <v/>
      </c>
      <c r="AF368" s="36" t="str">
        <f>IF($D368="","",(IF($C368="","",IF(ISNA(SUMIF('27'!$V:$V,$C368,'27'!$AB:$AB)),0,SUMIF('27'!$V:$V,$C368,'27'!$AB:$AB)))-IF($D368="","",IF(ISNA(SUMIF('27'!$B:$B,$D368,'27'!$L:$L)),0,SUMIF('27'!$B:$B,$D368,'27'!$L:$L)))))</f>
        <v/>
      </c>
      <c r="AG368" s="36" t="str">
        <f>IF($D368="","",(IF($C368="","",IF(ISNA(SUMIF('28'!$V:$V,$C368,'28'!$AB:$AB)),0,SUMIF('28'!$V:$V,$C368,'28'!$AB:$AB)))-IF($D368="","",IF(ISNA(SUMIF('28'!$B:$B,$D368,'28'!$L:$L)),0,SUMIF('28'!$B:$B,$D368,'28'!$L:$L)))))</f>
        <v/>
      </c>
      <c r="AH368" s="36" t="str">
        <f>IF($D368="","",(IF($C368="","",IF(ISNA(SUMIF('29'!$V:$V,$C368,'29'!$AB:$AB)),0,SUMIF('29'!$V:$V,$C368,'29'!$AB:$AB)))-IF($D368="","",IF(ISNA(SUMIF('29'!$B:$B,$D368,'29'!$L:$L)),0,SUMIF('29'!$B:$B,$D368,'29'!$L:$L)))))</f>
        <v/>
      </c>
      <c r="AI368" s="36" t="str">
        <f>IF($D368="","",(IF($C368="","",IF(ISNA(SUMIF('30'!$V:$V,$C368,'30'!$AB:$AB)),0,SUMIF('30'!$V:$V,$C368,'30'!$AB:$AB)))-IF($D368="","",IF(ISNA(SUMIF('30'!$B:$B,$D368,'30'!$L:$L)),0,SUMIF('30'!$B:$B,$D368,'30'!$L:$L)))))</f>
        <v/>
      </c>
      <c r="AJ368" s="36" t="str">
        <f>IF($D368="","",(IF($C368="","",IF(ISNA(SUMIF('31'!$V:$V,$C368,'31'!$AB:$AB)),0,SUMIF('31'!$V:$V,$C368,'31'!$AB:$AB)))-IF($D368="","",IF(ISNA(SUMIF('31'!$B:$B,$D368,'31'!$L:$L)),0,SUMIF('31'!$B:$B,$D368,'31'!$L:$L)))))</f>
        <v/>
      </c>
      <c r="AK368" s="37" t="str">
        <f t="shared" si="20"/>
        <v/>
      </c>
      <c r="AL368" s="33" t="str">
        <f t="shared" si="21"/>
        <v/>
      </c>
    </row>
    <row r="369" spans="1:38" ht="17.399999999999999" hidden="1">
      <c r="A369" s="20">
        <v>45</v>
      </c>
      <c r="C369" s="41" t="str">
        <f>IF(D369="","",VLOOKUP('CUADRO GENERADO'!D369,'BASE DATOS CONDUCTORES'!B:C,2,FALSE))</f>
        <v/>
      </c>
      <c r="D369" s="30" t="str">
        <f>IFERROR(VLOOKUP(A369,'BASE DATOS CONDUCTORES'!$AA$4:$AB$1001,2,FALSE),"")</f>
        <v/>
      </c>
      <c r="E369" s="36" t="str">
        <f>IF(ISNA(VLOOKUP(D369,SALDOS!B:C,2,FALSE)),"",VLOOKUP(D369,SALDOS!B:C,2,FALSE))</f>
        <v/>
      </c>
      <c r="F369" s="36" t="str">
        <f>IF($D369="","",(IF($C369="","",IF(ISNA(SUMIF('1'!$V:$V,$C369,'1'!$AB:$AB)),0,SUMIF('1'!$V:$V,$C369,'1'!$AB:$AB)))-IF($D369="","",IF(ISNA(SUMIF('1'!$B:$B,$D369,'1'!$L:$L)),0,SUMIF('1'!$B:$B,$D369,'1'!$L:$L)))))</f>
        <v/>
      </c>
      <c r="G369" s="36" t="str">
        <f>IF($D369="","",(IF($C369="","",IF(ISNA(SUMIF('2'!$V:$V,$C369,'2'!$AB:$AB)),0,SUMIF('2'!$V:$V,$C369,'2'!$AB:$AB)))-IF($D369="","",IF(ISNA(SUMIF('2'!$B:$B,$D369,'2'!$L:$L)),0,SUMIF('2'!$B:$B,$D369,'2'!$L:$L)))))</f>
        <v/>
      </c>
      <c r="H369" s="36" t="str">
        <f>IF($D369="","",(IF($C369="","",IF(ISNA(SUMIF('3'!$V:$V,$C369,'3'!$AB:$AB)),0,SUMIF('3'!$V:$V,$C369,'3'!$AB:$AB)))-IF($D369="","",IF(ISNA(SUMIF('3'!$B:$B,$D369,'3'!$L:$L)),0,SUMIF('3'!$B:$B,$D369,'3'!$L:$L)))))</f>
        <v/>
      </c>
      <c r="I369" s="36" t="str">
        <f>IF($D369="","",(IF($C369="","",IF(ISNA(SUMIF('4'!$V:$V,$C369,'4'!$AB:$AB)),0,SUMIF('4'!$V:$V,$C369,'4'!$AB:$AB)))-IF($D369="","",IF(ISNA(SUMIF('4'!$B:$B,$D369,'4'!$L:$L)),0,SUMIF('4'!$B:$B,$D369,'4'!$L:$L)))))</f>
        <v/>
      </c>
      <c r="J369" s="36" t="str">
        <f>IF($D369="","",(IF($C369="","",IF(ISNA(SUMIF('5'!$V:$V,$C369,'5'!$AB:$AB)),0,SUMIF('5'!$V:$V,$C369,'5'!$AB:$AB)))-IF($D369="","",IF(ISNA(SUMIF('5'!$B:$B,$D369,'5'!$L:$L)),0,SUMIF('5'!$B:$B,$D369,'5'!$L:$L)))))</f>
        <v/>
      </c>
      <c r="K369" s="36" t="str">
        <f>IF($D369="","",(IF($C369="","",IF(ISNA(SUMIF('6'!$V:$V,$C369,'6'!$AB:$AB)),0,SUMIF('6'!$V:$V,$C369,'6'!$AB:$AB)))-IF($D369="","",IF(ISNA(SUMIF('6'!$B:$B,$D369,'6'!$L:$L)),0,SUMIF('6'!$B:$B,$D369,'6'!$L:$L)))))</f>
        <v/>
      </c>
      <c r="L369" s="36" t="str">
        <f>IF($D369="","",(IF($C369="","",IF(ISNA(SUMIF('7'!$V:$V,$C369,'7'!$AB:$AB)),0,SUMIF('7'!$V:$V,$C369,'7'!$AB:$AB)))-IF($D369="","",IF(ISNA(SUMIF('7'!$B:$B,$D369,'7'!$L:$L)),0,SUMIF('7'!$B:$B,$D369,'7'!$L:$L)))))</f>
        <v/>
      </c>
      <c r="M369" s="36" t="str">
        <f>IF($D369="","",(IF($C369="","",IF(ISNA(SUMIF('8'!$V:$V,$C369,'8'!$AB:$AB)),0,SUMIF('8'!$V:$V,$C369,'8'!$AB:$AB)))-IF($D369="","",IF(ISNA(SUMIF('8'!$B:$B,$D369,'8'!$L:$L)),0,SUMIF('8'!$B:$B,$D369,'8'!$L:$L)))))</f>
        <v/>
      </c>
      <c r="N369" s="36" t="str">
        <f>IF($D369="","",(IF($C369="","",IF(ISNA(SUMIF('9'!$V:$V,$C369,'9'!$AB:$AB)),0,SUMIF('9'!$V:$V,$C369,'9'!$AB:$AB)))-IF($D369="","",IF(ISNA(SUMIF('9'!$B:$B,$D369,'9'!$L:$L)),0,SUMIF('9'!$B:$B,$D369,'9'!$L:$L)))))</f>
        <v/>
      </c>
      <c r="O369" s="36" t="str">
        <f>IF($D369="","",(IF($C369="","",IF(ISNA(SUMIF('10'!$V:$V,$C369,'10'!$AB:$AB)),0,SUMIF('10'!$V:$V,$C369,'10'!$AB:$AB)))-IF($D369="","",IF(ISNA(SUMIF('10'!$B:$B,$D369,'10'!$L:$L)),0,SUMIF('10'!$B:$B,$D369,'10'!$L:$L)))))</f>
        <v/>
      </c>
      <c r="P369" s="36" t="str">
        <f>IF($D369="","",(IF($C369="","",IF(ISNA(SUMIF('11'!$V:$V,$C369,'11'!$AB:$AB)),0,SUMIF('11'!$V:$V,$C369,'11'!$AB:$AB)))-IF($D369="","",IF(ISNA(SUMIF('11'!$B:$B,$D369,'11'!$L:$L)),0,SUMIF('11'!$B:$B,$D369,'11'!$L:$L)))))</f>
        <v/>
      </c>
      <c r="Q369" s="36" t="str">
        <f>IF($D369="","",(IF($C369="","",IF(ISNA(SUMIF('12'!$V:$V,$C369,'12'!$AB:$AB)),0,SUMIF('12'!$V:$V,$C369,'12'!$AB:$AB)))-IF($D369="","",IF(ISNA(SUMIF('12'!$B:$B,$D369,'12'!$L:$L)),0,SUMIF('12'!$B:$B,$D369,'12'!$L:$L)))))</f>
        <v/>
      </c>
      <c r="R369" s="36" t="str">
        <f>IF($D369="","",(IF($C369="","",IF(ISNA(SUMIF('13'!$V:$V,$C369,'13'!$AB:$AB)),0,SUMIF('13'!$V:$V,$C369,'13'!$AB:$AB)))-IF($D369="","",IF(ISNA(SUMIF('13'!$B:$B,$D369,'13'!$L:$L)),0,SUMIF('13'!$B:$B,$D369,'13'!$L:$L)))))</f>
        <v/>
      </c>
      <c r="S369" s="36" t="str">
        <f>IF($D369="","",(IF($C369="","",IF(ISNA(SUMIF('14'!$V:$V,$C369,'14'!$AB:$AB)),0,SUMIF('14'!$V:$V,$C369,'14'!$AB:$AB)))-IF($D369="","",IF(ISNA(SUMIF('14'!$B:$B,$D369,'14'!$L:$L)),0,SUMIF('14'!$B:$B,$D369,'14'!$L:$L)))))</f>
        <v/>
      </c>
      <c r="T369" s="36" t="str">
        <f>IF($D369="","",(IF($C369="","",IF(ISNA(SUMIF('15'!$V:$V,$C369,'15'!$AB:$AB)),0,SUMIF('15'!$V:$V,$C369,'15'!$AB:$AB)))-IF($D369="","",IF(ISNA(SUMIF('15'!$B:$B,$D369,'15'!$L:$L)),0,SUMIF('15'!$B:$B,$D369,'15'!$L:$L)))))</f>
        <v/>
      </c>
      <c r="U369" s="36" t="str">
        <f>IF($D369="","",(IF($C369="","",IF(ISNA(SUMIF('16'!$V:$V,$C369,'16'!$AB:$AB)),0,SUMIF('16'!$V:$V,$C369,'16'!$AB:$AB)))-IF($D369="","",IF(ISNA(SUMIF('16'!$B:$B,$D369,'16'!$L:$L)),0,SUMIF('16'!$B:$B,$D369,'16'!$L:$L)))))</f>
        <v/>
      </c>
      <c r="V369" s="36" t="str">
        <f>IF($D369="","",(IF($C369="","",IF(ISNA(SUMIF('17'!$V:$V,$C369,'17'!$AB:$AB)),0,SUMIF('17'!$V:$V,$C369,'17'!$AB:$AB)))-IF($D369="","",IF(ISNA(SUMIF('17'!$B:$B,$D369,'17'!$L:$L)),0,SUMIF('17'!$B:$B,$D369,'17'!$L:$L)))))</f>
        <v/>
      </c>
      <c r="W369" s="36" t="str">
        <f>IF($D369="","",(IF($C369="","",IF(ISNA(SUMIF('18'!$V:$V,$C369,'18'!$AB:$AB)),0,SUMIF('18'!$V:$V,$C369,'18'!$AB:$AB)))-IF($D369="","",IF(ISNA(SUMIF('18'!$B:$B,$D369,'18'!$L:$L)),0,SUMIF('18'!$B:$B,$D369,'18'!$L:$L)))))</f>
        <v/>
      </c>
      <c r="X369" s="36" t="str">
        <f>IF($D369="","",(IF($C369="","",IF(ISNA(SUMIF('19'!$V:$V,$C369,'19'!$AB:$AB)),0,SUMIF('19'!$V:$V,$C369,'19'!$AB:$AB)))-IF($D369="","",IF(ISNA(SUMIF('19'!$B:$B,$D369,'19'!$L:$L)),0,SUMIF('19'!$B:$B,$D369,'19'!$L:$L)))))</f>
        <v/>
      </c>
      <c r="Y369" s="36" t="str">
        <f>IF($D369="","",(IF($C369="","",IF(ISNA(SUMIF('20'!$V:$V,$C369,'20'!$AB:$AB)),0,SUMIF('20'!$V:$V,$C369,'20'!$AB:$AB)))-IF($D369="","",IF(ISNA(SUMIF('20'!$B:$B,$D369,'20'!$L:$L)),0,SUMIF('20'!$B:$B,$D369,'20'!$L:$L)))))</f>
        <v/>
      </c>
      <c r="Z369" s="36" t="str">
        <f>IF($D369="","",(IF($C369="","",IF(ISNA(SUMIF('21'!$V:$V,$C369,'21'!$AB:$AB)),0,SUMIF('21'!$V:$V,$C369,'21'!$AB:$AB)))-IF($D369="","",IF(ISNA(SUMIF('21'!$B:$B,$D369,'21'!$L:$L)),0,SUMIF('21'!$B:$B,$D369,'21'!$L:$L)))))</f>
        <v/>
      </c>
      <c r="AA369" s="36" t="str">
        <f>IF($D369="","",(IF($C369="","",IF(ISNA(SUMIF('22'!$V:$V,$C369,'22'!$AB:$AB)),0,SUMIF('22'!$V:$V,$C369,'22'!$AB:$AB)))-IF($D369="","",IF(ISNA(SUMIF('22'!$B:$B,$D369,'22'!$L:$L)),0,SUMIF('22'!$B:$B,$D369,'22'!$L:$L)))))</f>
        <v/>
      </c>
      <c r="AB369" s="36" t="str">
        <f>IF($D369="","",(IF($C369="","",IF(ISNA(SUMIF('23'!$V:$V,$C369,'23'!$AB:$AB)),0,SUMIF('23'!$V:$V,$C369,'23'!$AB:$AB)))-IF($D369="","",IF(ISNA(SUMIF('23'!$B:$B,$D369,'23'!$L:$L)),0,SUMIF('23'!$B:$B,$D369,'23'!$L:$L)))))</f>
        <v/>
      </c>
      <c r="AC369" s="36" t="str">
        <f>IF($D369="","",(IF($C369="","",IF(ISNA(SUMIF('24'!$V:$V,$C369,'24'!$AB:$AB)),0,SUMIF('24'!$V:$V,$C369,'24'!$AB:$AB)))-IF($D369="","",IF(ISNA(SUMIF('24'!$B:$B,$D369,'24'!$L:$L)),0,SUMIF('24'!$B:$B,$D369,'24'!$L:$L)))))</f>
        <v/>
      </c>
      <c r="AD369" s="36" t="str">
        <f>IF($D369="","",(IF($C369="","",IF(ISNA(SUMIF('25'!$V:$V,$C369,'25'!$AB:$AB)),0,SUMIF('25'!$V:$V,$C369,'25'!$AB:$AB)))-IF($D369="","",IF(ISNA(SUMIF('25'!$B:$B,$D369,'25'!$L:$L)),0,SUMIF('25'!$B:$B,$D369,'25'!$L:$L)))))</f>
        <v/>
      </c>
      <c r="AE369" s="36" t="str">
        <f>IF($D369="","",(IF($C369="","",IF(ISNA(SUMIF('26'!$V:$V,$C369,'26'!$AB:$AB)),0,SUMIF('26'!$V:$V,$C369,'26'!$AB:$AB)))-IF($D369="","",IF(ISNA(SUMIF('26'!$B:$B,$D369,'26'!$L:$L)),0,SUMIF('26'!$B:$B,$D369,'26'!$L:$L)))))</f>
        <v/>
      </c>
      <c r="AF369" s="36" t="str">
        <f>IF($D369="","",(IF($C369="","",IF(ISNA(SUMIF('27'!$V:$V,$C369,'27'!$AB:$AB)),0,SUMIF('27'!$V:$V,$C369,'27'!$AB:$AB)))-IF($D369="","",IF(ISNA(SUMIF('27'!$B:$B,$D369,'27'!$L:$L)),0,SUMIF('27'!$B:$B,$D369,'27'!$L:$L)))))</f>
        <v/>
      </c>
      <c r="AG369" s="36" t="str">
        <f>IF($D369="","",(IF($C369="","",IF(ISNA(SUMIF('28'!$V:$V,$C369,'28'!$AB:$AB)),0,SUMIF('28'!$V:$V,$C369,'28'!$AB:$AB)))-IF($D369="","",IF(ISNA(SUMIF('28'!$B:$B,$D369,'28'!$L:$L)),0,SUMIF('28'!$B:$B,$D369,'28'!$L:$L)))))</f>
        <v/>
      </c>
      <c r="AH369" s="36" t="str">
        <f>IF($D369="","",(IF($C369="","",IF(ISNA(SUMIF('29'!$V:$V,$C369,'29'!$AB:$AB)),0,SUMIF('29'!$V:$V,$C369,'29'!$AB:$AB)))-IF($D369="","",IF(ISNA(SUMIF('29'!$B:$B,$D369,'29'!$L:$L)),0,SUMIF('29'!$B:$B,$D369,'29'!$L:$L)))))</f>
        <v/>
      </c>
      <c r="AI369" s="36" t="str">
        <f>IF($D369="","",(IF($C369="","",IF(ISNA(SUMIF('30'!$V:$V,$C369,'30'!$AB:$AB)),0,SUMIF('30'!$V:$V,$C369,'30'!$AB:$AB)))-IF($D369="","",IF(ISNA(SUMIF('30'!$B:$B,$D369,'30'!$L:$L)),0,SUMIF('30'!$B:$B,$D369,'30'!$L:$L)))))</f>
        <v/>
      </c>
      <c r="AJ369" s="36" t="str">
        <f>IF($D369="","",(IF($C369="","",IF(ISNA(SUMIF('31'!$V:$V,$C369,'31'!$AB:$AB)),0,SUMIF('31'!$V:$V,$C369,'31'!$AB:$AB)))-IF($D369="","",IF(ISNA(SUMIF('31'!$B:$B,$D369,'31'!$L:$L)),0,SUMIF('31'!$B:$B,$D369,'31'!$L:$L)))))</f>
        <v/>
      </c>
      <c r="AK369" s="37" t="str">
        <f t="shared" si="20"/>
        <v/>
      </c>
      <c r="AL369" s="33" t="str">
        <f t="shared" si="21"/>
        <v/>
      </c>
    </row>
    <row r="370" spans="1:38" ht="17.399999999999999" hidden="1">
      <c r="A370" s="20">
        <v>46</v>
      </c>
      <c r="C370" s="41" t="str">
        <f>IF(D370="","",VLOOKUP('CUADRO GENERADO'!D370,'BASE DATOS CONDUCTORES'!B:C,2,FALSE))</f>
        <v/>
      </c>
      <c r="D370" s="30" t="str">
        <f>IFERROR(VLOOKUP(A370,'BASE DATOS CONDUCTORES'!$AA$4:$AB$1001,2,FALSE),"")</f>
        <v/>
      </c>
      <c r="E370" s="36" t="str">
        <f>IF(ISNA(VLOOKUP(D370,SALDOS!B:C,2,FALSE)),"",VLOOKUP(D370,SALDOS!B:C,2,FALSE))</f>
        <v/>
      </c>
      <c r="F370" s="36" t="str">
        <f>IF($D370="","",(IF($C370="","",IF(ISNA(SUMIF('1'!$V:$V,$C370,'1'!$AB:$AB)),0,SUMIF('1'!$V:$V,$C370,'1'!$AB:$AB)))-IF($D370="","",IF(ISNA(SUMIF('1'!$B:$B,$D370,'1'!$L:$L)),0,SUMIF('1'!$B:$B,$D370,'1'!$L:$L)))))</f>
        <v/>
      </c>
      <c r="G370" s="36" t="str">
        <f>IF($D370="","",(IF($C370="","",IF(ISNA(SUMIF('2'!$V:$V,$C370,'2'!$AB:$AB)),0,SUMIF('2'!$V:$V,$C370,'2'!$AB:$AB)))-IF($D370="","",IF(ISNA(SUMIF('2'!$B:$B,$D370,'2'!$L:$L)),0,SUMIF('2'!$B:$B,$D370,'2'!$L:$L)))))</f>
        <v/>
      </c>
      <c r="H370" s="36" t="str">
        <f>IF($D370="","",(IF($C370="","",IF(ISNA(SUMIF('3'!$V:$V,$C370,'3'!$AB:$AB)),0,SUMIF('3'!$V:$V,$C370,'3'!$AB:$AB)))-IF($D370="","",IF(ISNA(SUMIF('3'!$B:$B,$D370,'3'!$L:$L)),0,SUMIF('3'!$B:$B,$D370,'3'!$L:$L)))))</f>
        <v/>
      </c>
      <c r="I370" s="36" t="str">
        <f>IF($D370="","",(IF($C370="","",IF(ISNA(SUMIF('4'!$V:$V,$C370,'4'!$AB:$AB)),0,SUMIF('4'!$V:$V,$C370,'4'!$AB:$AB)))-IF($D370="","",IF(ISNA(SUMIF('4'!$B:$B,$D370,'4'!$L:$L)),0,SUMIF('4'!$B:$B,$D370,'4'!$L:$L)))))</f>
        <v/>
      </c>
      <c r="J370" s="36" t="str">
        <f>IF($D370="","",(IF($C370="","",IF(ISNA(SUMIF('5'!$V:$V,$C370,'5'!$AB:$AB)),0,SUMIF('5'!$V:$V,$C370,'5'!$AB:$AB)))-IF($D370="","",IF(ISNA(SUMIF('5'!$B:$B,$D370,'5'!$L:$L)),0,SUMIF('5'!$B:$B,$D370,'5'!$L:$L)))))</f>
        <v/>
      </c>
      <c r="K370" s="36" t="str">
        <f>IF($D370="","",(IF($C370="","",IF(ISNA(SUMIF('6'!$V:$V,$C370,'6'!$AB:$AB)),0,SUMIF('6'!$V:$V,$C370,'6'!$AB:$AB)))-IF($D370="","",IF(ISNA(SUMIF('6'!$B:$B,$D370,'6'!$L:$L)),0,SUMIF('6'!$B:$B,$D370,'6'!$L:$L)))))</f>
        <v/>
      </c>
      <c r="L370" s="36" t="str">
        <f>IF($D370="","",(IF($C370="","",IF(ISNA(SUMIF('7'!$V:$V,$C370,'7'!$AB:$AB)),0,SUMIF('7'!$V:$V,$C370,'7'!$AB:$AB)))-IF($D370="","",IF(ISNA(SUMIF('7'!$B:$B,$D370,'7'!$L:$L)),0,SUMIF('7'!$B:$B,$D370,'7'!$L:$L)))))</f>
        <v/>
      </c>
      <c r="M370" s="36" t="str">
        <f>IF($D370="","",(IF($C370="","",IF(ISNA(SUMIF('8'!$V:$V,$C370,'8'!$AB:$AB)),0,SUMIF('8'!$V:$V,$C370,'8'!$AB:$AB)))-IF($D370="","",IF(ISNA(SUMIF('8'!$B:$B,$D370,'8'!$L:$L)),0,SUMIF('8'!$B:$B,$D370,'8'!$L:$L)))))</f>
        <v/>
      </c>
      <c r="N370" s="36" t="str">
        <f>IF($D370="","",(IF($C370="","",IF(ISNA(SUMIF('9'!$V:$V,$C370,'9'!$AB:$AB)),0,SUMIF('9'!$V:$V,$C370,'9'!$AB:$AB)))-IF($D370="","",IF(ISNA(SUMIF('9'!$B:$B,$D370,'9'!$L:$L)),0,SUMIF('9'!$B:$B,$D370,'9'!$L:$L)))))</f>
        <v/>
      </c>
      <c r="O370" s="36" t="str">
        <f>IF($D370="","",(IF($C370="","",IF(ISNA(SUMIF('10'!$V:$V,$C370,'10'!$AB:$AB)),0,SUMIF('10'!$V:$V,$C370,'10'!$AB:$AB)))-IF($D370="","",IF(ISNA(SUMIF('10'!$B:$B,$D370,'10'!$L:$L)),0,SUMIF('10'!$B:$B,$D370,'10'!$L:$L)))))</f>
        <v/>
      </c>
      <c r="P370" s="36" t="str">
        <f>IF($D370="","",(IF($C370="","",IF(ISNA(SUMIF('11'!$V:$V,$C370,'11'!$AB:$AB)),0,SUMIF('11'!$V:$V,$C370,'11'!$AB:$AB)))-IF($D370="","",IF(ISNA(SUMIF('11'!$B:$B,$D370,'11'!$L:$L)),0,SUMIF('11'!$B:$B,$D370,'11'!$L:$L)))))</f>
        <v/>
      </c>
      <c r="Q370" s="36" t="str">
        <f>IF($D370="","",(IF($C370="","",IF(ISNA(SUMIF('12'!$V:$V,$C370,'12'!$AB:$AB)),0,SUMIF('12'!$V:$V,$C370,'12'!$AB:$AB)))-IF($D370="","",IF(ISNA(SUMIF('12'!$B:$B,$D370,'12'!$L:$L)),0,SUMIF('12'!$B:$B,$D370,'12'!$L:$L)))))</f>
        <v/>
      </c>
      <c r="R370" s="36" t="str">
        <f>IF($D370="","",(IF($C370="","",IF(ISNA(SUMIF('13'!$V:$V,$C370,'13'!$AB:$AB)),0,SUMIF('13'!$V:$V,$C370,'13'!$AB:$AB)))-IF($D370="","",IF(ISNA(SUMIF('13'!$B:$B,$D370,'13'!$L:$L)),0,SUMIF('13'!$B:$B,$D370,'13'!$L:$L)))))</f>
        <v/>
      </c>
      <c r="S370" s="36" t="str">
        <f>IF($D370="","",(IF($C370="","",IF(ISNA(SUMIF('14'!$V:$V,$C370,'14'!$AB:$AB)),0,SUMIF('14'!$V:$V,$C370,'14'!$AB:$AB)))-IF($D370="","",IF(ISNA(SUMIF('14'!$B:$B,$D370,'14'!$L:$L)),0,SUMIF('14'!$B:$B,$D370,'14'!$L:$L)))))</f>
        <v/>
      </c>
      <c r="T370" s="36" t="str">
        <f>IF($D370="","",(IF($C370="","",IF(ISNA(SUMIF('15'!$V:$V,$C370,'15'!$AB:$AB)),0,SUMIF('15'!$V:$V,$C370,'15'!$AB:$AB)))-IF($D370="","",IF(ISNA(SUMIF('15'!$B:$B,$D370,'15'!$L:$L)),0,SUMIF('15'!$B:$B,$D370,'15'!$L:$L)))))</f>
        <v/>
      </c>
      <c r="U370" s="36" t="str">
        <f>IF($D370="","",(IF($C370="","",IF(ISNA(SUMIF('16'!$V:$V,$C370,'16'!$AB:$AB)),0,SUMIF('16'!$V:$V,$C370,'16'!$AB:$AB)))-IF($D370="","",IF(ISNA(SUMIF('16'!$B:$B,$D370,'16'!$L:$L)),0,SUMIF('16'!$B:$B,$D370,'16'!$L:$L)))))</f>
        <v/>
      </c>
      <c r="V370" s="36" t="str">
        <f>IF($D370="","",(IF($C370="","",IF(ISNA(SUMIF('17'!$V:$V,$C370,'17'!$AB:$AB)),0,SUMIF('17'!$V:$V,$C370,'17'!$AB:$AB)))-IF($D370="","",IF(ISNA(SUMIF('17'!$B:$B,$D370,'17'!$L:$L)),0,SUMIF('17'!$B:$B,$D370,'17'!$L:$L)))))</f>
        <v/>
      </c>
      <c r="W370" s="36" t="str">
        <f>IF($D370="","",(IF($C370="","",IF(ISNA(SUMIF('18'!$V:$V,$C370,'18'!$AB:$AB)),0,SUMIF('18'!$V:$V,$C370,'18'!$AB:$AB)))-IF($D370="","",IF(ISNA(SUMIF('18'!$B:$B,$D370,'18'!$L:$L)),0,SUMIF('18'!$B:$B,$D370,'18'!$L:$L)))))</f>
        <v/>
      </c>
      <c r="X370" s="36" t="str">
        <f>IF($D370="","",(IF($C370="","",IF(ISNA(SUMIF('19'!$V:$V,$C370,'19'!$AB:$AB)),0,SUMIF('19'!$V:$V,$C370,'19'!$AB:$AB)))-IF($D370="","",IF(ISNA(SUMIF('19'!$B:$B,$D370,'19'!$L:$L)),0,SUMIF('19'!$B:$B,$D370,'19'!$L:$L)))))</f>
        <v/>
      </c>
      <c r="Y370" s="36" t="str">
        <f>IF($D370="","",(IF($C370="","",IF(ISNA(SUMIF('20'!$V:$V,$C370,'20'!$AB:$AB)),0,SUMIF('20'!$V:$V,$C370,'20'!$AB:$AB)))-IF($D370="","",IF(ISNA(SUMIF('20'!$B:$B,$D370,'20'!$L:$L)),0,SUMIF('20'!$B:$B,$D370,'20'!$L:$L)))))</f>
        <v/>
      </c>
      <c r="Z370" s="36" t="str">
        <f>IF($D370="","",(IF($C370="","",IF(ISNA(SUMIF('21'!$V:$V,$C370,'21'!$AB:$AB)),0,SUMIF('21'!$V:$V,$C370,'21'!$AB:$AB)))-IF($D370="","",IF(ISNA(SUMIF('21'!$B:$B,$D370,'21'!$L:$L)),0,SUMIF('21'!$B:$B,$D370,'21'!$L:$L)))))</f>
        <v/>
      </c>
      <c r="AA370" s="36" t="str">
        <f>IF($D370="","",(IF($C370="","",IF(ISNA(SUMIF('22'!$V:$V,$C370,'22'!$AB:$AB)),0,SUMIF('22'!$V:$V,$C370,'22'!$AB:$AB)))-IF($D370="","",IF(ISNA(SUMIF('22'!$B:$B,$D370,'22'!$L:$L)),0,SUMIF('22'!$B:$B,$D370,'22'!$L:$L)))))</f>
        <v/>
      </c>
      <c r="AB370" s="36" t="str">
        <f>IF($D370="","",(IF($C370="","",IF(ISNA(SUMIF('23'!$V:$V,$C370,'23'!$AB:$AB)),0,SUMIF('23'!$V:$V,$C370,'23'!$AB:$AB)))-IF($D370="","",IF(ISNA(SUMIF('23'!$B:$B,$D370,'23'!$L:$L)),0,SUMIF('23'!$B:$B,$D370,'23'!$L:$L)))))</f>
        <v/>
      </c>
      <c r="AC370" s="36" t="str">
        <f>IF($D370="","",(IF($C370="","",IF(ISNA(SUMIF('24'!$V:$V,$C370,'24'!$AB:$AB)),0,SUMIF('24'!$V:$V,$C370,'24'!$AB:$AB)))-IF($D370="","",IF(ISNA(SUMIF('24'!$B:$B,$D370,'24'!$L:$L)),0,SUMIF('24'!$B:$B,$D370,'24'!$L:$L)))))</f>
        <v/>
      </c>
      <c r="AD370" s="36" t="str">
        <f>IF($D370="","",(IF($C370="","",IF(ISNA(SUMIF('25'!$V:$V,$C370,'25'!$AB:$AB)),0,SUMIF('25'!$V:$V,$C370,'25'!$AB:$AB)))-IF($D370="","",IF(ISNA(SUMIF('25'!$B:$B,$D370,'25'!$L:$L)),0,SUMIF('25'!$B:$B,$D370,'25'!$L:$L)))))</f>
        <v/>
      </c>
      <c r="AE370" s="36" t="str">
        <f>IF($D370="","",(IF($C370="","",IF(ISNA(SUMIF('26'!$V:$V,$C370,'26'!$AB:$AB)),0,SUMIF('26'!$V:$V,$C370,'26'!$AB:$AB)))-IF($D370="","",IF(ISNA(SUMIF('26'!$B:$B,$D370,'26'!$L:$L)),0,SUMIF('26'!$B:$B,$D370,'26'!$L:$L)))))</f>
        <v/>
      </c>
      <c r="AF370" s="36" t="str">
        <f>IF($D370="","",(IF($C370="","",IF(ISNA(SUMIF('27'!$V:$V,$C370,'27'!$AB:$AB)),0,SUMIF('27'!$V:$V,$C370,'27'!$AB:$AB)))-IF($D370="","",IF(ISNA(SUMIF('27'!$B:$B,$D370,'27'!$L:$L)),0,SUMIF('27'!$B:$B,$D370,'27'!$L:$L)))))</f>
        <v/>
      </c>
      <c r="AG370" s="36" t="str">
        <f>IF($D370="","",(IF($C370="","",IF(ISNA(SUMIF('28'!$V:$V,$C370,'28'!$AB:$AB)),0,SUMIF('28'!$V:$V,$C370,'28'!$AB:$AB)))-IF($D370="","",IF(ISNA(SUMIF('28'!$B:$B,$D370,'28'!$L:$L)),0,SUMIF('28'!$B:$B,$D370,'28'!$L:$L)))))</f>
        <v/>
      </c>
      <c r="AH370" s="36" t="str">
        <f>IF($D370="","",(IF($C370="","",IF(ISNA(SUMIF('29'!$V:$V,$C370,'29'!$AB:$AB)),0,SUMIF('29'!$V:$V,$C370,'29'!$AB:$AB)))-IF($D370="","",IF(ISNA(SUMIF('29'!$B:$B,$D370,'29'!$L:$L)),0,SUMIF('29'!$B:$B,$D370,'29'!$L:$L)))))</f>
        <v/>
      </c>
      <c r="AI370" s="36" t="str">
        <f>IF($D370="","",(IF($C370="","",IF(ISNA(SUMIF('30'!$V:$V,$C370,'30'!$AB:$AB)),0,SUMIF('30'!$V:$V,$C370,'30'!$AB:$AB)))-IF($D370="","",IF(ISNA(SUMIF('30'!$B:$B,$D370,'30'!$L:$L)),0,SUMIF('30'!$B:$B,$D370,'30'!$L:$L)))))</f>
        <v/>
      </c>
      <c r="AJ370" s="36" t="str">
        <f>IF($D370="","",(IF($C370="","",IF(ISNA(SUMIF('31'!$V:$V,$C370,'31'!$AB:$AB)),0,SUMIF('31'!$V:$V,$C370,'31'!$AB:$AB)))-IF($D370="","",IF(ISNA(SUMIF('31'!$B:$B,$D370,'31'!$L:$L)),0,SUMIF('31'!$B:$B,$D370,'31'!$L:$L)))))</f>
        <v/>
      </c>
      <c r="AK370" s="37" t="str">
        <f t="shared" si="20"/>
        <v/>
      </c>
      <c r="AL370" s="33" t="str">
        <f t="shared" si="21"/>
        <v/>
      </c>
    </row>
    <row r="371" spans="1:38" ht="17.399999999999999" hidden="1">
      <c r="A371" s="20">
        <v>47</v>
      </c>
      <c r="C371" s="41" t="str">
        <f>IF(D371="","",VLOOKUP('CUADRO GENERADO'!D371,'BASE DATOS CONDUCTORES'!B:C,2,FALSE))</f>
        <v/>
      </c>
      <c r="D371" s="30" t="str">
        <f>IFERROR(VLOOKUP(A371,'BASE DATOS CONDUCTORES'!$AA$4:$AB$1001,2,FALSE),"")</f>
        <v/>
      </c>
      <c r="E371" s="36" t="str">
        <f>IF(ISNA(VLOOKUP(D371,SALDOS!B:C,2,FALSE)),"",VLOOKUP(D371,SALDOS!B:C,2,FALSE))</f>
        <v/>
      </c>
      <c r="F371" s="36" t="str">
        <f>IF($D371="","",(IF($C371="","",IF(ISNA(SUMIF('1'!$V:$V,$C371,'1'!$AB:$AB)),0,SUMIF('1'!$V:$V,$C371,'1'!$AB:$AB)))-IF($D371="","",IF(ISNA(SUMIF('1'!$B:$B,$D371,'1'!$L:$L)),0,SUMIF('1'!$B:$B,$D371,'1'!$L:$L)))))</f>
        <v/>
      </c>
      <c r="G371" s="36" t="str">
        <f>IF($D371="","",(IF($C371="","",IF(ISNA(SUMIF('2'!$V:$V,$C371,'2'!$AB:$AB)),0,SUMIF('2'!$V:$V,$C371,'2'!$AB:$AB)))-IF($D371="","",IF(ISNA(SUMIF('2'!$B:$B,$D371,'2'!$L:$L)),0,SUMIF('2'!$B:$B,$D371,'2'!$L:$L)))))</f>
        <v/>
      </c>
      <c r="H371" s="36" t="str">
        <f>IF($D371="","",(IF($C371="","",IF(ISNA(SUMIF('3'!$V:$V,$C371,'3'!$AB:$AB)),0,SUMIF('3'!$V:$V,$C371,'3'!$AB:$AB)))-IF($D371="","",IF(ISNA(SUMIF('3'!$B:$B,$D371,'3'!$L:$L)),0,SUMIF('3'!$B:$B,$D371,'3'!$L:$L)))))</f>
        <v/>
      </c>
      <c r="I371" s="36" t="str">
        <f>IF($D371="","",(IF($C371="","",IF(ISNA(SUMIF('4'!$V:$V,$C371,'4'!$AB:$AB)),0,SUMIF('4'!$V:$V,$C371,'4'!$AB:$AB)))-IF($D371="","",IF(ISNA(SUMIF('4'!$B:$B,$D371,'4'!$L:$L)),0,SUMIF('4'!$B:$B,$D371,'4'!$L:$L)))))</f>
        <v/>
      </c>
      <c r="J371" s="36" t="str">
        <f>IF($D371="","",(IF($C371="","",IF(ISNA(SUMIF('5'!$V:$V,$C371,'5'!$AB:$AB)),0,SUMIF('5'!$V:$V,$C371,'5'!$AB:$AB)))-IF($D371="","",IF(ISNA(SUMIF('5'!$B:$B,$D371,'5'!$L:$L)),0,SUMIF('5'!$B:$B,$D371,'5'!$L:$L)))))</f>
        <v/>
      </c>
      <c r="K371" s="36" t="str">
        <f>IF($D371="","",(IF($C371="","",IF(ISNA(SUMIF('6'!$V:$V,$C371,'6'!$AB:$AB)),0,SUMIF('6'!$V:$V,$C371,'6'!$AB:$AB)))-IF($D371="","",IF(ISNA(SUMIF('6'!$B:$B,$D371,'6'!$L:$L)),0,SUMIF('6'!$B:$B,$D371,'6'!$L:$L)))))</f>
        <v/>
      </c>
      <c r="L371" s="36" t="str">
        <f>IF($D371="","",(IF($C371="","",IF(ISNA(SUMIF('7'!$V:$V,$C371,'7'!$AB:$AB)),0,SUMIF('7'!$V:$V,$C371,'7'!$AB:$AB)))-IF($D371="","",IF(ISNA(SUMIF('7'!$B:$B,$D371,'7'!$L:$L)),0,SUMIF('7'!$B:$B,$D371,'7'!$L:$L)))))</f>
        <v/>
      </c>
      <c r="M371" s="36" t="str">
        <f>IF($D371="","",(IF($C371="","",IF(ISNA(SUMIF('8'!$V:$V,$C371,'8'!$AB:$AB)),0,SUMIF('8'!$V:$V,$C371,'8'!$AB:$AB)))-IF($D371="","",IF(ISNA(SUMIF('8'!$B:$B,$D371,'8'!$L:$L)),0,SUMIF('8'!$B:$B,$D371,'8'!$L:$L)))))</f>
        <v/>
      </c>
      <c r="N371" s="36" t="str">
        <f>IF($D371="","",(IF($C371="","",IF(ISNA(SUMIF('9'!$V:$V,$C371,'9'!$AB:$AB)),0,SUMIF('9'!$V:$V,$C371,'9'!$AB:$AB)))-IF($D371="","",IF(ISNA(SUMIF('9'!$B:$B,$D371,'9'!$L:$L)),0,SUMIF('9'!$B:$B,$D371,'9'!$L:$L)))))</f>
        <v/>
      </c>
      <c r="O371" s="36" t="str">
        <f>IF($D371="","",(IF($C371="","",IF(ISNA(SUMIF('10'!$V:$V,$C371,'10'!$AB:$AB)),0,SUMIF('10'!$V:$V,$C371,'10'!$AB:$AB)))-IF($D371="","",IF(ISNA(SUMIF('10'!$B:$B,$D371,'10'!$L:$L)),0,SUMIF('10'!$B:$B,$D371,'10'!$L:$L)))))</f>
        <v/>
      </c>
      <c r="P371" s="36" t="str">
        <f>IF($D371="","",(IF($C371="","",IF(ISNA(SUMIF('11'!$V:$V,$C371,'11'!$AB:$AB)),0,SUMIF('11'!$V:$V,$C371,'11'!$AB:$AB)))-IF($D371="","",IF(ISNA(SUMIF('11'!$B:$B,$D371,'11'!$L:$L)),0,SUMIF('11'!$B:$B,$D371,'11'!$L:$L)))))</f>
        <v/>
      </c>
      <c r="Q371" s="36" t="str">
        <f>IF($D371="","",(IF($C371="","",IF(ISNA(SUMIF('12'!$V:$V,$C371,'12'!$AB:$AB)),0,SUMIF('12'!$V:$V,$C371,'12'!$AB:$AB)))-IF($D371="","",IF(ISNA(SUMIF('12'!$B:$B,$D371,'12'!$L:$L)),0,SUMIF('12'!$B:$B,$D371,'12'!$L:$L)))))</f>
        <v/>
      </c>
      <c r="R371" s="36" t="str">
        <f>IF($D371="","",(IF($C371="","",IF(ISNA(SUMIF('13'!$V:$V,$C371,'13'!$AB:$AB)),0,SUMIF('13'!$V:$V,$C371,'13'!$AB:$AB)))-IF($D371="","",IF(ISNA(SUMIF('13'!$B:$B,$D371,'13'!$L:$L)),0,SUMIF('13'!$B:$B,$D371,'13'!$L:$L)))))</f>
        <v/>
      </c>
      <c r="S371" s="36" t="str">
        <f>IF($D371="","",(IF($C371="","",IF(ISNA(SUMIF('14'!$V:$V,$C371,'14'!$AB:$AB)),0,SUMIF('14'!$V:$V,$C371,'14'!$AB:$AB)))-IF($D371="","",IF(ISNA(SUMIF('14'!$B:$B,$D371,'14'!$L:$L)),0,SUMIF('14'!$B:$B,$D371,'14'!$L:$L)))))</f>
        <v/>
      </c>
      <c r="T371" s="36" t="str">
        <f>IF($D371="","",(IF($C371="","",IF(ISNA(SUMIF('15'!$V:$V,$C371,'15'!$AB:$AB)),0,SUMIF('15'!$V:$V,$C371,'15'!$AB:$AB)))-IF($D371="","",IF(ISNA(SUMIF('15'!$B:$B,$D371,'15'!$L:$L)),0,SUMIF('15'!$B:$B,$D371,'15'!$L:$L)))))</f>
        <v/>
      </c>
      <c r="U371" s="36" t="str">
        <f>IF($D371="","",(IF($C371="","",IF(ISNA(SUMIF('16'!$V:$V,$C371,'16'!$AB:$AB)),0,SUMIF('16'!$V:$V,$C371,'16'!$AB:$AB)))-IF($D371="","",IF(ISNA(SUMIF('16'!$B:$B,$D371,'16'!$L:$L)),0,SUMIF('16'!$B:$B,$D371,'16'!$L:$L)))))</f>
        <v/>
      </c>
      <c r="V371" s="36" t="str">
        <f>IF($D371="","",(IF($C371="","",IF(ISNA(SUMIF('17'!$V:$V,$C371,'17'!$AB:$AB)),0,SUMIF('17'!$V:$V,$C371,'17'!$AB:$AB)))-IF($D371="","",IF(ISNA(SUMIF('17'!$B:$B,$D371,'17'!$L:$L)),0,SUMIF('17'!$B:$B,$D371,'17'!$L:$L)))))</f>
        <v/>
      </c>
      <c r="W371" s="36" t="str">
        <f>IF($D371="","",(IF($C371="","",IF(ISNA(SUMIF('18'!$V:$V,$C371,'18'!$AB:$AB)),0,SUMIF('18'!$V:$V,$C371,'18'!$AB:$AB)))-IF($D371="","",IF(ISNA(SUMIF('18'!$B:$B,$D371,'18'!$L:$L)),0,SUMIF('18'!$B:$B,$D371,'18'!$L:$L)))))</f>
        <v/>
      </c>
      <c r="X371" s="36" t="str">
        <f>IF($D371="","",(IF($C371="","",IF(ISNA(SUMIF('19'!$V:$V,$C371,'19'!$AB:$AB)),0,SUMIF('19'!$V:$V,$C371,'19'!$AB:$AB)))-IF($D371="","",IF(ISNA(SUMIF('19'!$B:$B,$D371,'19'!$L:$L)),0,SUMIF('19'!$B:$B,$D371,'19'!$L:$L)))))</f>
        <v/>
      </c>
      <c r="Y371" s="36" t="str">
        <f>IF($D371="","",(IF($C371="","",IF(ISNA(SUMIF('20'!$V:$V,$C371,'20'!$AB:$AB)),0,SUMIF('20'!$V:$V,$C371,'20'!$AB:$AB)))-IF($D371="","",IF(ISNA(SUMIF('20'!$B:$B,$D371,'20'!$L:$L)),0,SUMIF('20'!$B:$B,$D371,'20'!$L:$L)))))</f>
        <v/>
      </c>
      <c r="Z371" s="36" t="str">
        <f>IF($D371="","",(IF($C371="","",IF(ISNA(SUMIF('21'!$V:$V,$C371,'21'!$AB:$AB)),0,SUMIF('21'!$V:$V,$C371,'21'!$AB:$AB)))-IF($D371="","",IF(ISNA(SUMIF('21'!$B:$B,$D371,'21'!$L:$L)),0,SUMIF('21'!$B:$B,$D371,'21'!$L:$L)))))</f>
        <v/>
      </c>
      <c r="AA371" s="36" t="str">
        <f>IF($D371="","",(IF($C371="","",IF(ISNA(SUMIF('22'!$V:$V,$C371,'22'!$AB:$AB)),0,SUMIF('22'!$V:$V,$C371,'22'!$AB:$AB)))-IF($D371="","",IF(ISNA(SUMIF('22'!$B:$B,$D371,'22'!$L:$L)),0,SUMIF('22'!$B:$B,$D371,'22'!$L:$L)))))</f>
        <v/>
      </c>
      <c r="AB371" s="36" t="str">
        <f>IF($D371="","",(IF($C371="","",IF(ISNA(SUMIF('23'!$V:$V,$C371,'23'!$AB:$AB)),0,SUMIF('23'!$V:$V,$C371,'23'!$AB:$AB)))-IF($D371="","",IF(ISNA(SUMIF('23'!$B:$B,$D371,'23'!$L:$L)),0,SUMIF('23'!$B:$B,$D371,'23'!$L:$L)))))</f>
        <v/>
      </c>
      <c r="AC371" s="36" t="str">
        <f>IF($D371="","",(IF($C371="","",IF(ISNA(SUMIF('24'!$V:$V,$C371,'24'!$AB:$AB)),0,SUMIF('24'!$V:$V,$C371,'24'!$AB:$AB)))-IF($D371="","",IF(ISNA(SUMIF('24'!$B:$B,$D371,'24'!$L:$L)),0,SUMIF('24'!$B:$B,$D371,'24'!$L:$L)))))</f>
        <v/>
      </c>
      <c r="AD371" s="36" t="str">
        <f>IF($D371="","",(IF($C371="","",IF(ISNA(SUMIF('25'!$V:$V,$C371,'25'!$AB:$AB)),0,SUMIF('25'!$V:$V,$C371,'25'!$AB:$AB)))-IF($D371="","",IF(ISNA(SUMIF('25'!$B:$B,$D371,'25'!$L:$L)),0,SUMIF('25'!$B:$B,$D371,'25'!$L:$L)))))</f>
        <v/>
      </c>
      <c r="AE371" s="36" t="str">
        <f>IF($D371="","",(IF($C371="","",IF(ISNA(SUMIF('26'!$V:$V,$C371,'26'!$AB:$AB)),0,SUMIF('26'!$V:$V,$C371,'26'!$AB:$AB)))-IF($D371="","",IF(ISNA(SUMIF('26'!$B:$B,$D371,'26'!$L:$L)),0,SUMIF('26'!$B:$B,$D371,'26'!$L:$L)))))</f>
        <v/>
      </c>
      <c r="AF371" s="36" t="str">
        <f>IF($D371="","",(IF($C371="","",IF(ISNA(SUMIF('27'!$V:$V,$C371,'27'!$AB:$AB)),0,SUMIF('27'!$V:$V,$C371,'27'!$AB:$AB)))-IF($D371="","",IF(ISNA(SUMIF('27'!$B:$B,$D371,'27'!$L:$L)),0,SUMIF('27'!$B:$B,$D371,'27'!$L:$L)))))</f>
        <v/>
      </c>
      <c r="AG371" s="36" t="str">
        <f>IF($D371="","",(IF($C371="","",IF(ISNA(SUMIF('28'!$V:$V,$C371,'28'!$AB:$AB)),0,SUMIF('28'!$V:$V,$C371,'28'!$AB:$AB)))-IF($D371="","",IF(ISNA(SUMIF('28'!$B:$B,$D371,'28'!$L:$L)),0,SUMIF('28'!$B:$B,$D371,'28'!$L:$L)))))</f>
        <v/>
      </c>
      <c r="AH371" s="36" t="str">
        <f>IF($D371="","",(IF($C371="","",IF(ISNA(SUMIF('29'!$V:$V,$C371,'29'!$AB:$AB)),0,SUMIF('29'!$V:$V,$C371,'29'!$AB:$AB)))-IF($D371="","",IF(ISNA(SUMIF('29'!$B:$B,$D371,'29'!$L:$L)),0,SUMIF('29'!$B:$B,$D371,'29'!$L:$L)))))</f>
        <v/>
      </c>
      <c r="AI371" s="36" t="str">
        <f>IF($D371="","",(IF($C371="","",IF(ISNA(SUMIF('30'!$V:$V,$C371,'30'!$AB:$AB)),0,SUMIF('30'!$V:$V,$C371,'30'!$AB:$AB)))-IF($D371="","",IF(ISNA(SUMIF('30'!$B:$B,$D371,'30'!$L:$L)),0,SUMIF('30'!$B:$B,$D371,'30'!$L:$L)))))</f>
        <v/>
      </c>
      <c r="AJ371" s="36" t="str">
        <f>IF($D371="","",(IF($C371="","",IF(ISNA(SUMIF('31'!$V:$V,$C371,'31'!$AB:$AB)),0,SUMIF('31'!$V:$V,$C371,'31'!$AB:$AB)))-IF($D371="","",IF(ISNA(SUMIF('31'!$B:$B,$D371,'31'!$L:$L)),0,SUMIF('31'!$B:$B,$D371,'31'!$L:$L)))))</f>
        <v/>
      </c>
      <c r="AK371" s="37" t="str">
        <f t="shared" si="20"/>
        <v/>
      </c>
      <c r="AL371" s="33" t="str">
        <f t="shared" si="21"/>
        <v/>
      </c>
    </row>
    <row r="372" spans="1:38" ht="17.399999999999999" hidden="1">
      <c r="A372" s="20">
        <v>48</v>
      </c>
      <c r="C372" s="41" t="str">
        <f>IF(D372="","",VLOOKUP('CUADRO GENERADO'!D372,'BASE DATOS CONDUCTORES'!B:C,2,FALSE))</f>
        <v/>
      </c>
      <c r="D372" s="30" t="str">
        <f>IFERROR(VLOOKUP(A372,'BASE DATOS CONDUCTORES'!$AA$4:$AB$1001,2,FALSE),"")</f>
        <v/>
      </c>
      <c r="E372" s="36" t="str">
        <f>IF(ISNA(VLOOKUP(D372,SALDOS!B:C,2,FALSE)),"",VLOOKUP(D372,SALDOS!B:C,2,FALSE))</f>
        <v/>
      </c>
      <c r="F372" s="36" t="str">
        <f>IF($D372="","",(IF($C372="","",IF(ISNA(SUMIF('1'!$V:$V,$C372,'1'!$AB:$AB)),0,SUMIF('1'!$V:$V,$C372,'1'!$AB:$AB)))-IF($D372="","",IF(ISNA(SUMIF('1'!$B:$B,$D372,'1'!$L:$L)),0,SUMIF('1'!$B:$B,$D372,'1'!$L:$L)))))</f>
        <v/>
      </c>
      <c r="G372" s="36" t="str">
        <f>IF($D372="","",(IF($C372="","",IF(ISNA(SUMIF('2'!$V:$V,$C372,'2'!$AB:$AB)),0,SUMIF('2'!$V:$V,$C372,'2'!$AB:$AB)))-IF($D372="","",IF(ISNA(SUMIF('2'!$B:$B,$D372,'2'!$L:$L)),0,SUMIF('2'!$B:$B,$D372,'2'!$L:$L)))))</f>
        <v/>
      </c>
      <c r="H372" s="36" t="str">
        <f>IF($D372="","",(IF($C372="","",IF(ISNA(SUMIF('3'!$V:$V,$C372,'3'!$AB:$AB)),0,SUMIF('3'!$V:$V,$C372,'3'!$AB:$AB)))-IF($D372="","",IF(ISNA(SUMIF('3'!$B:$B,$D372,'3'!$L:$L)),0,SUMIF('3'!$B:$B,$D372,'3'!$L:$L)))))</f>
        <v/>
      </c>
      <c r="I372" s="36" t="str">
        <f>IF($D372="","",(IF($C372="","",IF(ISNA(SUMIF('4'!$V:$V,$C372,'4'!$AB:$AB)),0,SUMIF('4'!$V:$V,$C372,'4'!$AB:$AB)))-IF($D372="","",IF(ISNA(SUMIF('4'!$B:$B,$D372,'4'!$L:$L)),0,SUMIF('4'!$B:$B,$D372,'4'!$L:$L)))))</f>
        <v/>
      </c>
      <c r="J372" s="36" t="str">
        <f>IF($D372="","",(IF($C372="","",IF(ISNA(SUMIF('5'!$V:$V,$C372,'5'!$AB:$AB)),0,SUMIF('5'!$V:$V,$C372,'5'!$AB:$AB)))-IF($D372="","",IF(ISNA(SUMIF('5'!$B:$B,$D372,'5'!$L:$L)),0,SUMIF('5'!$B:$B,$D372,'5'!$L:$L)))))</f>
        <v/>
      </c>
      <c r="K372" s="36" t="str">
        <f>IF($D372="","",(IF($C372="","",IF(ISNA(SUMIF('6'!$V:$V,$C372,'6'!$AB:$AB)),0,SUMIF('6'!$V:$V,$C372,'6'!$AB:$AB)))-IF($D372="","",IF(ISNA(SUMIF('6'!$B:$B,$D372,'6'!$L:$L)),0,SUMIF('6'!$B:$B,$D372,'6'!$L:$L)))))</f>
        <v/>
      </c>
      <c r="L372" s="36" t="str">
        <f>IF($D372="","",(IF($C372="","",IF(ISNA(SUMIF('7'!$V:$V,$C372,'7'!$AB:$AB)),0,SUMIF('7'!$V:$V,$C372,'7'!$AB:$AB)))-IF($D372="","",IF(ISNA(SUMIF('7'!$B:$B,$D372,'7'!$L:$L)),0,SUMIF('7'!$B:$B,$D372,'7'!$L:$L)))))</f>
        <v/>
      </c>
      <c r="M372" s="36" t="str">
        <f>IF($D372="","",(IF($C372="","",IF(ISNA(SUMIF('8'!$V:$V,$C372,'8'!$AB:$AB)),0,SUMIF('8'!$V:$V,$C372,'8'!$AB:$AB)))-IF($D372="","",IF(ISNA(SUMIF('8'!$B:$B,$D372,'8'!$L:$L)),0,SUMIF('8'!$B:$B,$D372,'8'!$L:$L)))))</f>
        <v/>
      </c>
      <c r="N372" s="36" t="str">
        <f>IF($D372="","",(IF($C372="","",IF(ISNA(SUMIF('9'!$V:$V,$C372,'9'!$AB:$AB)),0,SUMIF('9'!$V:$V,$C372,'9'!$AB:$AB)))-IF($D372="","",IF(ISNA(SUMIF('9'!$B:$B,$D372,'9'!$L:$L)),0,SUMIF('9'!$B:$B,$D372,'9'!$L:$L)))))</f>
        <v/>
      </c>
      <c r="O372" s="36" t="str">
        <f>IF($D372="","",(IF($C372="","",IF(ISNA(SUMIF('10'!$V:$V,$C372,'10'!$AB:$AB)),0,SUMIF('10'!$V:$V,$C372,'10'!$AB:$AB)))-IF($D372="","",IF(ISNA(SUMIF('10'!$B:$B,$D372,'10'!$L:$L)),0,SUMIF('10'!$B:$B,$D372,'10'!$L:$L)))))</f>
        <v/>
      </c>
      <c r="P372" s="36" t="str">
        <f>IF($D372="","",(IF($C372="","",IF(ISNA(SUMIF('11'!$V:$V,$C372,'11'!$AB:$AB)),0,SUMIF('11'!$V:$V,$C372,'11'!$AB:$AB)))-IF($D372="","",IF(ISNA(SUMIF('11'!$B:$B,$D372,'11'!$L:$L)),0,SUMIF('11'!$B:$B,$D372,'11'!$L:$L)))))</f>
        <v/>
      </c>
      <c r="Q372" s="36" t="str">
        <f>IF($D372="","",(IF($C372="","",IF(ISNA(SUMIF('12'!$V:$V,$C372,'12'!$AB:$AB)),0,SUMIF('12'!$V:$V,$C372,'12'!$AB:$AB)))-IF($D372="","",IF(ISNA(SUMIF('12'!$B:$B,$D372,'12'!$L:$L)),0,SUMIF('12'!$B:$B,$D372,'12'!$L:$L)))))</f>
        <v/>
      </c>
      <c r="R372" s="36" t="str">
        <f>IF($D372="","",(IF($C372="","",IF(ISNA(SUMIF('13'!$V:$V,$C372,'13'!$AB:$AB)),0,SUMIF('13'!$V:$V,$C372,'13'!$AB:$AB)))-IF($D372="","",IF(ISNA(SUMIF('13'!$B:$B,$D372,'13'!$L:$L)),0,SUMIF('13'!$B:$B,$D372,'13'!$L:$L)))))</f>
        <v/>
      </c>
      <c r="S372" s="36" t="str">
        <f>IF($D372="","",(IF($C372="","",IF(ISNA(SUMIF('14'!$V:$V,$C372,'14'!$AB:$AB)),0,SUMIF('14'!$V:$V,$C372,'14'!$AB:$AB)))-IF($D372="","",IF(ISNA(SUMIF('14'!$B:$B,$D372,'14'!$L:$L)),0,SUMIF('14'!$B:$B,$D372,'14'!$L:$L)))))</f>
        <v/>
      </c>
      <c r="T372" s="36" t="str">
        <f>IF($D372="","",(IF($C372="","",IF(ISNA(SUMIF('15'!$V:$V,$C372,'15'!$AB:$AB)),0,SUMIF('15'!$V:$V,$C372,'15'!$AB:$AB)))-IF($D372="","",IF(ISNA(SUMIF('15'!$B:$B,$D372,'15'!$L:$L)),0,SUMIF('15'!$B:$B,$D372,'15'!$L:$L)))))</f>
        <v/>
      </c>
      <c r="U372" s="36" t="str">
        <f>IF($D372="","",(IF($C372="","",IF(ISNA(SUMIF('16'!$V:$V,$C372,'16'!$AB:$AB)),0,SUMIF('16'!$V:$V,$C372,'16'!$AB:$AB)))-IF($D372="","",IF(ISNA(SUMIF('16'!$B:$B,$D372,'16'!$L:$L)),0,SUMIF('16'!$B:$B,$D372,'16'!$L:$L)))))</f>
        <v/>
      </c>
      <c r="V372" s="36" t="str">
        <f>IF($D372="","",(IF($C372="","",IF(ISNA(SUMIF('17'!$V:$V,$C372,'17'!$AB:$AB)),0,SUMIF('17'!$V:$V,$C372,'17'!$AB:$AB)))-IF($D372="","",IF(ISNA(SUMIF('17'!$B:$B,$D372,'17'!$L:$L)),0,SUMIF('17'!$B:$B,$D372,'17'!$L:$L)))))</f>
        <v/>
      </c>
      <c r="W372" s="36" t="str">
        <f>IF($D372="","",(IF($C372="","",IF(ISNA(SUMIF('18'!$V:$V,$C372,'18'!$AB:$AB)),0,SUMIF('18'!$V:$V,$C372,'18'!$AB:$AB)))-IF($D372="","",IF(ISNA(SUMIF('18'!$B:$B,$D372,'18'!$L:$L)),0,SUMIF('18'!$B:$B,$D372,'18'!$L:$L)))))</f>
        <v/>
      </c>
      <c r="X372" s="36" t="str">
        <f>IF($D372="","",(IF($C372="","",IF(ISNA(SUMIF('19'!$V:$V,$C372,'19'!$AB:$AB)),0,SUMIF('19'!$V:$V,$C372,'19'!$AB:$AB)))-IF($D372="","",IF(ISNA(SUMIF('19'!$B:$B,$D372,'19'!$L:$L)),0,SUMIF('19'!$B:$B,$D372,'19'!$L:$L)))))</f>
        <v/>
      </c>
      <c r="Y372" s="36" t="str">
        <f>IF($D372="","",(IF($C372="","",IF(ISNA(SUMIF('20'!$V:$V,$C372,'20'!$AB:$AB)),0,SUMIF('20'!$V:$V,$C372,'20'!$AB:$AB)))-IF($D372="","",IF(ISNA(SUMIF('20'!$B:$B,$D372,'20'!$L:$L)),0,SUMIF('20'!$B:$B,$D372,'20'!$L:$L)))))</f>
        <v/>
      </c>
      <c r="Z372" s="36" t="str">
        <f>IF($D372="","",(IF($C372="","",IF(ISNA(SUMIF('21'!$V:$V,$C372,'21'!$AB:$AB)),0,SUMIF('21'!$V:$V,$C372,'21'!$AB:$AB)))-IF($D372="","",IF(ISNA(SUMIF('21'!$B:$B,$D372,'21'!$L:$L)),0,SUMIF('21'!$B:$B,$D372,'21'!$L:$L)))))</f>
        <v/>
      </c>
      <c r="AA372" s="36" t="str">
        <f>IF($D372="","",(IF($C372="","",IF(ISNA(SUMIF('22'!$V:$V,$C372,'22'!$AB:$AB)),0,SUMIF('22'!$V:$V,$C372,'22'!$AB:$AB)))-IF($D372="","",IF(ISNA(SUMIF('22'!$B:$B,$D372,'22'!$L:$L)),0,SUMIF('22'!$B:$B,$D372,'22'!$L:$L)))))</f>
        <v/>
      </c>
      <c r="AB372" s="36" t="str">
        <f>IF($D372="","",(IF($C372="","",IF(ISNA(SUMIF('23'!$V:$V,$C372,'23'!$AB:$AB)),0,SUMIF('23'!$V:$V,$C372,'23'!$AB:$AB)))-IF($D372="","",IF(ISNA(SUMIF('23'!$B:$B,$D372,'23'!$L:$L)),0,SUMIF('23'!$B:$B,$D372,'23'!$L:$L)))))</f>
        <v/>
      </c>
      <c r="AC372" s="36" t="str">
        <f>IF($D372="","",(IF($C372="","",IF(ISNA(SUMIF('24'!$V:$V,$C372,'24'!$AB:$AB)),0,SUMIF('24'!$V:$V,$C372,'24'!$AB:$AB)))-IF($D372="","",IF(ISNA(SUMIF('24'!$B:$B,$D372,'24'!$L:$L)),0,SUMIF('24'!$B:$B,$D372,'24'!$L:$L)))))</f>
        <v/>
      </c>
      <c r="AD372" s="36" t="str">
        <f>IF($D372="","",(IF($C372="","",IF(ISNA(SUMIF('25'!$V:$V,$C372,'25'!$AB:$AB)),0,SUMIF('25'!$V:$V,$C372,'25'!$AB:$AB)))-IF($D372="","",IF(ISNA(SUMIF('25'!$B:$B,$D372,'25'!$L:$L)),0,SUMIF('25'!$B:$B,$D372,'25'!$L:$L)))))</f>
        <v/>
      </c>
      <c r="AE372" s="36" t="str">
        <f>IF($D372="","",(IF($C372="","",IF(ISNA(SUMIF('26'!$V:$V,$C372,'26'!$AB:$AB)),0,SUMIF('26'!$V:$V,$C372,'26'!$AB:$AB)))-IF($D372="","",IF(ISNA(SUMIF('26'!$B:$B,$D372,'26'!$L:$L)),0,SUMIF('26'!$B:$B,$D372,'26'!$L:$L)))))</f>
        <v/>
      </c>
      <c r="AF372" s="36" t="str">
        <f>IF($D372="","",(IF($C372="","",IF(ISNA(SUMIF('27'!$V:$V,$C372,'27'!$AB:$AB)),0,SUMIF('27'!$V:$V,$C372,'27'!$AB:$AB)))-IF($D372="","",IF(ISNA(SUMIF('27'!$B:$B,$D372,'27'!$L:$L)),0,SUMIF('27'!$B:$B,$D372,'27'!$L:$L)))))</f>
        <v/>
      </c>
      <c r="AG372" s="36" t="str">
        <f>IF($D372="","",(IF($C372="","",IF(ISNA(SUMIF('28'!$V:$V,$C372,'28'!$AB:$AB)),0,SUMIF('28'!$V:$V,$C372,'28'!$AB:$AB)))-IF($D372="","",IF(ISNA(SUMIF('28'!$B:$B,$D372,'28'!$L:$L)),0,SUMIF('28'!$B:$B,$D372,'28'!$L:$L)))))</f>
        <v/>
      </c>
      <c r="AH372" s="36" t="str">
        <f>IF($D372="","",(IF($C372="","",IF(ISNA(SUMIF('29'!$V:$V,$C372,'29'!$AB:$AB)),0,SUMIF('29'!$V:$V,$C372,'29'!$AB:$AB)))-IF($D372="","",IF(ISNA(SUMIF('29'!$B:$B,$D372,'29'!$L:$L)),0,SUMIF('29'!$B:$B,$D372,'29'!$L:$L)))))</f>
        <v/>
      </c>
      <c r="AI372" s="36" t="str">
        <f>IF($D372="","",(IF($C372="","",IF(ISNA(SUMIF('30'!$V:$V,$C372,'30'!$AB:$AB)),0,SUMIF('30'!$V:$V,$C372,'30'!$AB:$AB)))-IF($D372="","",IF(ISNA(SUMIF('30'!$B:$B,$D372,'30'!$L:$L)),0,SUMIF('30'!$B:$B,$D372,'30'!$L:$L)))))</f>
        <v/>
      </c>
      <c r="AJ372" s="36" t="str">
        <f>IF($D372="","",(IF($C372="","",IF(ISNA(SUMIF('31'!$V:$V,$C372,'31'!$AB:$AB)),0,SUMIF('31'!$V:$V,$C372,'31'!$AB:$AB)))-IF($D372="","",IF(ISNA(SUMIF('31'!$B:$B,$D372,'31'!$L:$L)),0,SUMIF('31'!$B:$B,$D372,'31'!$L:$L)))))</f>
        <v/>
      </c>
      <c r="AK372" s="37" t="str">
        <f t="shared" si="20"/>
        <v/>
      </c>
      <c r="AL372" s="33" t="str">
        <f t="shared" si="21"/>
        <v/>
      </c>
    </row>
    <row r="373" spans="1:38" ht="17.399999999999999" hidden="1">
      <c r="A373" s="20">
        <v>49</v>
      </c>
      <c r="C373" s="41" t="str">
        <f>IF(D373="","",VLOOKUP('CUADRO GENERADO'!D373,'BASE DATOS CONDUCTORES'!B:C,2,FALSE))</f>
        <v/>
      </c>
      <c r="D373" s="30" t="str">
        <f>IFERROR(VLOOKUP(A373,'BASE DATOS CONDUCTORES'!$AA$4:$AB$1001,2,FALSE),"")</f>
        <v/>
      </c>
      <c r="E373" s="36" t="str">
        <f>IF(ISNA(VLOOKUP(D373,SALDOS!B:C,2,FALSE)),"",VLOOKUP(D373,SALDOS!B:C,2,FALSE))</f>
        <v/>
      </c>
      <c r="F373" s="36" t="str">
        <f>IF($D373="","",(IF($C373="","",IF(ISNA(SUMIF('1'!$V:$V,$C373,'1'!$AB:$AB)),0,SUMIF('1'!$V:$V,$C373,'1'!$AB:$AB)))-IF($D373="","",IF(ISNA(SUMIF('1'!$B:$B,$D373,'1'!$L:$L)),0,SUMIF('1'!$B:$B,$D373,'1'!$L:$L)))))</f>
        <v/>
      </c>
      <c r="G373" s="36" t="str">
        <f>IF($D373="","",(IF($C373="","",IF(ISNA(SUMIF('2'!$V:$V,$C373,'2'!$AB:$AB)),0,SUMIF('2'!$V:$V,$C373,'2'!$AB:$AB)))-IF($D373="","",IF(ISNA(SUMIF('2'!$B:$B,$D373,'2'!$L:$L)),0,SUMIF('2'!$B:$B,$D373,'2'!$L:$L)))))</f>
        <v/>
      </c>
      <c r="H373" s="36" t="str">
        <f>IF($D373="","",(IF($C373="","",IF(ISNA(SUMIF('3'!$V:$V,$C373,'3'!$AB:$AB)),0,SUMIF('3'!$V:$V,$C373,'3'!$AB:$AB)))-IF($D373="","",IF(ISNA(SUMIF('3'!$B:$B,$D373,'3'!$L:$L)),0,SUMIF('3'!$B:$B,$D373,'3'!$L:$L)))))</f>
        <v/>
      </c>
      <c r="I373" s="36" t="str">
        <f>IF($D373="","",(IF($C373="","",IF(ISNA(SUMIF('4'!$V:$V,$C373,'4'!$AB:$AB)),0,SUMIF('4'!$V:$V,$C373,'4'!$AB:$AB)))-IF($D373="","",IF(ISNA(SUMIF('4'!$B:$B,$D373,'4'!$L:$L)),0,SUMIF('4'!$B:$B,$D373,'4'!$L:$L)))))</f>
        <v/>
      </c>
      <c r="J373" s="36" t="str">
        <f>IF($D373="","",(IF($C373="","",IF(ISNA(SUMIF('5'!$V:$V,$C373,'5'!$AB:$AB)),0,SUMIF('5'!$V:$V,$C373,'5'!$AB:$AB)))-IF($D373="","",IF(ISNA(SUMIF('5'!$B:$B,$D373,'5'!$L:$L)),0,SUMIF('5'!$B:$B,$D373,'5'!$L:$L)))))</f>
        <v/>
      </c>
      <c r="K373" s="36" t="str">
        <f>IF($D373="","",(IF($C373="","",IF(ISNA(SUMIF('6'!$V:$V,$C373,'6'!$AB:$AB)),0,SUMIF('6'!$V:$V,$C373,'6'!$AB:$AB)))-IF($D373="","",IF(ISNA(SUMIF('6'!$B:$B,$D373,'6'!$L:$L)),0,SUMIF('6'!$B:$B,$D373,'6'!$L:$L)))))</f>
        <v/>
      </c>
      <c r="L373" s="36" t="str">
        <f>IF($D373="","",(IF($C373="","",IF(ISNA(SUMIF('7'!$V:$V,$C373,'7'!$AB:$AB)),0,SUMIF('7'!$V:$V,$C373,'7'!$AB:$AB)))-IF($D373="","",IF(ISNA(SUMIF('7'!$B:$B,$D373,'7'!$L:$L)),0,SUMIF('7'!$B:$B,$D373,'7'!$L:$L)))))</f>
        <v/>
      </c>
      <c r="M373" s="36" t="str">
        <f>IF($D373="","",(IF($C373="","",IF(ISNA(SUMIF('8'!$V:$V,$C373,'8'!$AB:$AB)),0,SUMIF('8'!$V:$V,$C373,'8'!$AB:$AB)))-IF($D373="","",IF(ISNA(SUMIF('8'!$B:$B,$D373,'8'!$L:$L)),0,SUMIF('8'!$B:$B,$D373,'8'!$L:$L)))))</f>
        <v/>
      </c>
      <c r="N373" s="36" t="str">
        <f>IF($D373="","",(IF($C373="","",IF(ISNA(SUMIF('9'!$V:$V,$C373,'9'!$AB:$AB)),0,SUMIF('9'!$V:$V,$C373,'9'!$AB:$AB)))-IF($D373="","",IF(ISNA(SUMIF('9'!$B:$B,$D373,'9'!$L:$L)),0,SUMIF('9'!$B:$B,$D373,'9'!$L:$L)))))</f>
        <v/>
      </c>
      <c r="O373" s="36" t="str">
        <f>IF($D373="","",(IF($C373="","",IF(ISNA(SUMIF('10'!$V:$V,$C373,'10'!$AB:$AB)),0,SUMIF('10'!$V:$V,$C373,'10'!$AB:$AB)))-IF($D373="","",IF(ISNA(SUMIF('10'!$B:$B,$D373,'10'!$L:$L)),0,SUMIF('10'!$B:$B,$D373,'10'!$L:$L)))))</f>
        <v/>
      </c>
      <c r="P373" s="36" t="str">
        <f>IF($D373="","",(IF($C373="","",IF(ISNA(SUMIF('11'!$V:$V,$C373,'11'!$AB:$AB)),0,SUMIF('11'!$V:$V,$C373,'11'!$AB:$AB)))-IF($D373="","",IF(ISNA(SUMIF('11'!$B:$B,$D373,'11'!$L:$L)),0,SUMIF('11'!$B:$B,$D373,'11'!$L:$L)))))</f>
        <v/>
      </c>
      <c r="Q373" s="36" t="str">
        <f>IF($D373="","",(IF($C373="","",IF(ISNA(SUMIF('12'!$V:$V,$C373,'12'!$AB:$AB)),0,SUMIF('12'!$V:$V,$C373,'12'!$AB:$AB)))-IF($D373="","",IF(ISNA(SUMIF('12'!$B:$B,$D373,'12'!$L:$L)),0,SUMIF('12'!$B:$B,$D373,'12'!$L:$L)))))</f>
        <v/>
      </c>
      <c r="R373" s="36" t="str">
        <f>IF($D373="","",(IF($C373="","",IF(ISNA(SUMIF('13'!$V:$V,$C373,'13'!$AB:$AB)),0,SUMIF('13'!$V:$V,$C373,'13'!$AB:$AB)))-IF($D373="","",IF(ISNA(SUMIF('13'!$B:$B,$D373,'13'!$L:$L)),0,SUMIF('13'!$B:$B,$D373,'13'!$L:$L)))))</f>
        <v/>
      </c>
      <c r="S373" s="36" t="str">
        <f>IF($D373="","",(IF($C373="","",IF(ISNA(SUMIF('14'!$V:$V,$C373,'14'!$AB:$AB)),0,SUMIF('14'!$V:$V,$C373,'14'!$AB:$AB)))-IF($D373="","",IF(ISNA(SUMIF('14'!$B:$B,$D373,'14'!$L:$L)),0,SUMIF('14'!$B:$B,$D373,'14'!$L:$L)))))</f>
        <v/>
      </c>
      <c r="T373" s="36" t="str">
        <f>IF($D373="","",(IF($C373="","",IF(ISNA(SUMIF('15'!$V:$V,$C373,'15'!$AB:$AB)),0,SUMIF('15'!$V:$V,$C373,'15'!$AB:$AB)))-IF($D373="","",IF(ISNA(SUMIF('15'!$B:$B,$D373,'15'!$L:$L)),0,SUMIF('15'!$B:$B,$D373,'15'!$L:$L)))))</f>
        <v/>
      </c>
      <c r="U373" s="36" t="str">
        <f>IF($D373="","",(IF($C373="","",IF(ISNA(SUMIF('16'!$V:$V,$C373,'16'!$AB:$AB)),0,SUMIF('16'!$V:$V,$C373,'16'!$AB:$AB)))-IF($D373="","",IF(ISNA(SUMIF('16'!$B:$B,$D373,'16'!$L:$L)),0,SUMIF('16'!$B:$B,$D373,'16'!$L:$L)))))</f>
        <v/>
      </c>
      <c r="V373" s="36" t="str">
        <f>IF($D373="","",(IF($C373="","",IF(ISNA(SUMIF('17'!$V:$V,$C373,'17'!$AB:$AB)),0,SUMIF('17'!$V:$V,$C373,'17'!$AB:$AB)))-IF($D373="","",IF(ISNA(SUMIF('17'!$B:$B,$D373,'17'!$L:$L)),0,SUMIF('17'!$B:$B,$D373,'17'!$L:$L)))))</f>
        <v/>
      </c>
      <c r="W373" s="36" t="str">
        <f>IF($D373="","",(IF($C373="","",IF(ISNA(SUMIF('18'!$V:$V,$C373,'18'!$AB:$AB)),0,SUMIF('18'!$V:$V,$C373,'18'!$AB:$AB)))-IF($D373="","",IF(ISNA(SUMIF('18'!$B:$B,$D373,'18'!$L:$L)),0,SUMIF('18'!$B:$B,$D373,'18'!$L:$L)))))</f>
        <v/>
      </c>
      <c r="X373" s="36" t="str">
        <f>IF($D373="","",(IF($C373="","",IF(ISNA(SUMIF('19'!$V:$V,$C373,'19'!$AB:$AB)),0,SUMIF('19'!$V:$V,$C373,'19'!$AB:$AB)))-IF($D373="","",IF(ISNA(SUMIF('19'!$B:$B,$D373,'19'!$L:$L)),0,SUMIF('19'!$B:$B,$D373,'19'!$L:$L)))))</f>
        <v/>
      </c>
      <c r="Y373" s="36" t="str">
        <f>IF($D373="","",(IF($C373="","",IF(ISNA(SUMIF('20'!$V:$V,$C373,'20'!$AB:$AB)),0,SUMIF('20'!$V:$V,$C373,'20'!$AB:$AB)))-IF($D373="","",IF(ISNA(SUMIF('20'!$B:$B,$D373,'20'!$L:$L)),0,SUMIF('20'!$B:$B,$D373,'20'!$L:$L)))))</f>
        <v/>
      </c>
      <c r="Z373" s="36" t="str">
        <f>IF($D373="","",(IF($C373="","",IF(ISNA(SUMIF('21'!$V:$V,$C373,'21'!$AB:$AB)),0,SUMIF('21'!$V:$V,$C373,'21'!$AB:$AB)))-IF($D373="","",IF(ISNA(SUMIF('21'!$B:$B,$D373,'21'!$L:$L)),0,SUMIF('21'!$B:$B,$D373,'21'!$L:$L)))))</f>
        <v/>
      </c>
      <c r="AA373" s="36" t="str">
        <f>IF($D373="","",(IF($C373="","",IF(ISNA(SUMIF('22'!$V:$V,$C373,'22'!$AB:$AB)),0,SUMIF('22'!$V:$V,$C373,'22'!$AB:$AB)))-IF($D373="","",IF(ISNA(SUMIF('22'!$B:$B,$D373,'22'!$L:$L)),0,SUMIF('22'!$B:$B,$D373,'22'!$L:$L)))))</f>
        <v/>
      </c>
      <c r="AB373" s="36" t="str">
        <f>IF($D373="","",(IF($C373="","",IF(ISNA(SUMIF('23'!$V:$V,$C373,'23'!$AB:$AB)),0,SUMIF('23'!$V:$V,$C373,'23'!$AB:$AB)))-IF($D373="","",IF(ISNA(SUMIF('23'!$B:$B,$D373,'23'!$L:$L)),0,SUMIF('23'!$B:$B,$D373,'23'!$L:$L)))))</f>
        <v/>
      </c>
      <c r="AC373" s="36" t="str">
        <f>IF($D373="","",(IF($C373="","",IF(ISNA(SUMIF('24'!$V:$V,$C373,'24'!$AB:$AB)),0,SUMIF('24'!$V:$V,$C373,'24'!$AB:$AB)))-IF($D373="","",IF(ISNA(SUMIF('24'!$B:$B,$D373,'24'!$L:$L)),0,SUMIF('24'!$B:$B,$D373,'24'!$L:$L)))))</f>
        <v/>
      </c>
      <c r="AD373" s="36" t="str">
        <f>IF($D373="","",(IF($C373="","",IF(ISNA(SUMIF('25'!$V:$V,$C373,'25'!$AB:$AB)),0,SUMIF('25'!$V:$V,$C373,'25'!$AB:$AB)))-IF($D373="","",IF(ISNA(SUMIF('25'!$B:$B,$D373,'25'!$L:$L)),0,SUMIF('25'!$B:$B,$D373,'25'!$L:$L)))))</f>
        <v/>
      </c>
      <c r="AE373" s="36" t="str">
        <f>IF($D373="","",(IF($C373="","",IF(ISNA(SUMIF('26'!$V:$V,$C373,'26'!$AB:$AB)),0,SUMIF('26'!$V:$V,$C373,'26'!$AB:$AB)))-IF($D373="","",IF(ISNA(SUMIF('26'!$B:$B,$D373,'26'!$L:$L)),0,SUMIF('26'!$B:$B,$D373,'26'!$L:$L)))))</f>
        <v/>
      </c>
      <c r="AF373" s="36" t="str">
        <f>IF($D373="","",(IF($C373="","",IF(ISNA(SUMIF('27'!$V:$V,$C373,'27'!$AB:$AB)),0,SUMIF('27'!$V:$V,$C373,'27'!$AB:$AB)))-IF($D373="","",IF(ISNA(SUMIF('27'!$B:$B,$D373,'27'!$L:$L)),0,SUMIF('27'!$B:$B,$D373,'27'!$L:$L)))))</f>
        <v/>
      </c>
      <c r="AG373" s="36" t="str">
        <f>IF($D373="","",(IF($C373="","",IF(ISNA(SUMIF('28'!$V:$V,$C373,'28'!$AB:$AB)),0,SUMIF('28'!$V:$V,$C373,'28'!$AB:$AB)))-IF($D373="","",IF(ISNA(SUMIF('28'!$B:$B,$D373,'28'!$L:$L)),0,SUMIF('28'!$B:$B,$D373,'28'!$L:$L)))))</f>
        <v/>
      </c>
      <c r="AH373" s="36" t="str">
        <f>IF($D373="","",(IF($C373="","",IF(ISNA(SUMIF('29'!$V:$V,$C373,'29'!$AB:$AB)),0,SUMIF('29'!$V:$V,$C373,'29'!$AB:$AB)))-IF($D373="","",IF(ISNA(SUMIF('29'!$B:$B,$D373,'29'!$L:$L)),0,SUMIF('29'!$B:$B,$D373,'29'!$L:$L)))))</f>
        <v/>
      </c>
      <c r="AI373" s="36" t="str">
        <f>IF($D373="","",(IF($C373="","",IF(ISNA(SUMIF('30'!$V:$V,$C373,'30'!$AB:$AB)),0,SUMIF('30'!$V:$V,$C373,'30'!$AB:$AB)))-IF($D373="","",IF(ISNA(SUMIF('30'!$B:$B,$D373,'30'!$L:$L)),0,SUMIF('30'!$B:$B,$D373,'30'!$L:$L)))))</f>
        <v/>
      </c>
      <c r="AJ373" s="36" t="str">
        <f>IF($D373="","",(IF($C373="","",IF(ISNA(SUMIF('31'!$V:$V,$C373,'31'!$AB:$AB)),0,SUMIF('31'!$V:$V,$C373,'31'!$AB:$AB)))-IF($D373="","",IF(ISNA(SUMIF('31'!$B:$B,$D373,'31'!$L:$L)),0,SUMIF('31'!$B:$B,$D373,'31'!$L:$L)))))</f>
        <v/>
      </c>
      <c r="AK373" s="37" t="str">
        <f t="shared" si="20"/>
        <v/>
      </c>
      <c r="AL373" s="33" t="str">
        <f t="shared" si="21"/>
        <v/>
      </c>
    </row>
    <row r="374" spans="1:38" ht="17.399999999999999" hidden="1">
      <c r="A374" s="20">
        <v>50</v>
      </c>
      <c r="C374" s="41" t="str">
        <f>IF(D374="","",VLOOKUP('CUADRO GENERADO'!D374,'BASE DATOS CONDUCTORES'!B:C,2,FALSE))</f>
        <v/>
      </c>
      <c r="D374" s="30" t="str">
        <f>IFERROR(VLOOKUP(A374,'BASE DATOS CONDUCTORES'!$AA$4:$AB$1001,2,FALSE),"")</f>
        <v/>
      </c>
      <c r="E374" s="36" t="str">
        <f>IF(ISNA(VLOOKUP(D374,SALDOS!B:C,2,FALSE)),"",VLOOKUP(D374,SALDOS!B:C,2,FALSE))</f>
        <v/>
      </c>
      <c r="F374" s="36" t="str">
        <f>IF($D374="","",(IF($C374="","",IF(ISNA(SUMIF('1'!$V:$V,$C374,'1'!$AB:$AB)),0,SUMIF('1'!$V:$V,$C374,'1'!$AB:$AB)))-IF($D374="","",IF(ISNA(SUMIF('1'!$B:$B,$D374,'1'!$L:$L)),0,SUMIF('1'!$B:$B,$D374,'1'!$L:$L)))))</f>
        <v/>
      </c>
      <c r="G374" s="36" t="str">
        <f>IF($D374="","",(IF($C374="","",IF(ISNA(SUMIF('2'!$V:$V,$C374,'2'!$AB:$AB)),0,SUMIF('2'!$V:$V,$C374,'2'!$AB:$AB)))-IF($D374="","",IF(ISNA(SUMIF('2'!$B:$B,$D374,'2'!$L:$L)),0,SUMIF('2'!$B:$B,$D374,'2'!$L:$L)))))</f>
        <v/>
      </c>
      <c r="H374" s="36" t="str">
        <f>IF($D374="","",(IF($C374="","",IF(ISNA(SUMIF('3'!$V:$V,$C374,'3'!$AB:$AB)),0,SUMIF('3'!$V:$V,$C374,'3'!$AB:$AB)))-IF($D374="","",IF(ISNA(SUMIF('3'!$B:$B,$D374,'3'!$L:$L)),0,SUMIF('3'!$B:$B,$D374,'3'!$L:$L)))))</f>
        <v/>
      </c>
      <c r="I374" s="36" t="str">
        <f>IF($D374="","",(IF($C374="","",IF(ISNA(SUMIF('4'!$V:$V,$C374,'4'!$AB:$AB)),0,SUMIF('4'!$V:$V,$C374,'4'!$AB:$AB)))-IF($D374="","",IF(ISNA(SUMIF('4'!$B:$B,$D374,'4'!$L:$L)),0,SUMIF('4'!$B:$B,$D374,'4'!$L:$L)))))</f>
        <v/>
      </c>
      <c r="J374" s="36" t="str">
        <f>IF($D374="","",(IF($C374="","",IF(ISNA(SUMIF('5'!$V:$V,$C374,'5'!$AB:$AB)),0,SUMIF('5'!$V:$V,$C374,'5'!$AB:$AB)))-IF($D374="","",IF(ISNA(SUMIF('5'!$B:$B,$D374,'5'!$L:$L)),0,SUMIF('5'!$B:$B,$D374,'5'!$L:$L)))))</f>
        <v/>
      </c>
      <c r="K374" s="36" t="str">
        <f>IF($D374="","",(IF($C374="","",IF(ISNA(SUMIF('6'!$V:$V,$C374,'6'!$AB:$AB)),0,SUMIF('6'!$V:$V,$C374,'6'!$AB:$AB)))-IF($D374="","",IF(ISNA(SUMIF('6'!$B:$B,$D374,'6'!$L:$L)),0,SUMIF('6'!$B:$B,$D374,'6'!$L:$L)))))</f>
        <v/>
      </c>
      <c r="L374" s="36" t="str">
        <f>IF($D374="","",(IF($C374="","",IF(ISNA(SUMIF('7'!$V:$V,$C374,'7'!$AB:$AB)),0,SUMIF('7'!$V:$V,$C374,'7'!$AB:$AB)))-IF($D374="","",IF(ISNA(SUMIF('7'!$B:$B,$D374,'7'!$L:$L)),0,SUMIF('7'!$B:$B,$D374,'7'!$L:$L)))))</f>
        <v/>
      </c>
      <c r="M374" s="36" t="str">
        <f>IF($D374="","",(IF($C374="","",IF(ISNA(SUMIF('8'!$V:$V,$C374,'8'!$AB:$AB)),0,SUMIF('8'!$V:$V,$C374,'8'!$AB:$AB)))-IF($D374="","",IF(ISNA(SUMIF('8'!$B:$B,$D374,'8'!$L:$L)),0,SUMIF('8'!$B:$B,$D374,'8'!$L:$L)))))</f>
        <v/>
      </c>
      <c r="N374" s="36" t="str">
        <f>IF($D374="","",(IF($C374="","",IF(ISNA(SUMIF('9'!$V:$V,$C374,'9'!$AB:$AB)),0,SUMIF('9'!$V:$V,$C374,'9'!$AB:$AB)))-IF($D374="","",IF(ISNA(SUMIF('9'!$B:$B,$D374,'9'!$L:$L)),0,SUMIF('9'!$B:$B,$D374,'9'!$L:$L)))))</f>
        <v/>
      </c>
      <c r="O374" s="36" t="str">
        <f>IF($D374="","",(IF($C374="","",IF(ISNA(SUMIF('10'!$V:$V,$C374,'10'!$AB:$AB)),0,SUMIF('10'!$V:$V,$C374,'10'!$AB:$AB)))-IF($D374="","",IF(ISNA(SUMIF('10'!$B:$B,$D374,'10'!$L:$L)),0,SUMIF('10'!$B:$B,$D374,'10'!$L:$L)))))</f>
        <v/>
      </c>
      <c r="P374" s="36" t="str">
        <f>IF($D374="","",(IF($C374="","",IF(ISNA(SUMIF('11'!$V:$V,$C374,'11'!$AB:$AB)),0,SUMIF('11'!$V:$V,$C374,'11'!$AB:$AB)))-IF($D374="","",IF(ISNA(SUMIF('11'!$B:$B,$D374,'11'!$L:$L)),0,SUMIF('11'!$B:$B,$D374,'11'!$L:$L)))))</f>
        <v/>
      </c>
      <c r="Q374" s="36" t="str">
        <f>IF($D374="","",(IF($C374="","",IF(ISNA(SUMIF('12'!$V:$V,$C374,'12'!$AB:$AB)),0,SUMIF('12'!$V:$V,$C374,'12'!$AB:$AB)))-IF($D374="","",IF(ISNA(SUMIF('12'!$B:$B,$D374,'12'!$L:$L)),0,SUMIF('12'!$B:$B,$D374,'12'!$L:$L)))))</f>
        <v/>
      </c>
      <c r="R374" s="36" t="str">
        <f>IF($D374="","",(IF($C374="","",IF(ISNA(SUMIF('13'!$V:$V,$C374,'13'!$AB:$AB)),0,SUMIF('13'!$V:$V,$C374,'13'!$AB:$AB)))-IF($D374="","",IF(ISNA(SUMIF('13'!$B:$B,$D374,'13'!$L:$L)),0,SUMIF('13'!$B:$B,$D374,'13'!$L:$L)))))</f>
        <v/>
      </c>
      <c r="S374" s="36" t="str">
        <f>IF($D374="","",(IF($C374="","",IF(ISNA(SUMIF('14'!$V:$V,$C374,'14'!$AB:$AB)),0,SUMIF('14'!$V:$V,$C374,'14'!$AB:$AB)))-IF($D374="","",IF(ISNA(SUMIF('14'!$B:$B,$D374,'14'!$L:$L)),0,SUMIF('14'!$B:$B,$D374,'14'!$L:$L)))))</f>
        <v/>
      </c>
      <c r="T374" s="36" t="str">
        <f>IF($D374="","",(IF($C374="","",IF(ISNA(SUMIF('15'!$V:$V,$C374,'15'!$AB:$AB)),0,SUMIF('15'!$V:$V,$C374,'15'!$AB:$AB)))-IF($D374="","",IF(ISNA(SUMIF('15'!$B:$B,$D374,'15'!$L:$L)),0,SUMIF('15'!$B:$B,$D374,'15'!$L:$L)))))</f>
        <v/>
      </c>
      <c r="U374" s="36" t="str">
        <f>IF($D374="","",(IF($C374="","",IF(ISNA(SUMIF('16'!$V:$V,$C374,'16'!$AB:$AB)),0,SUMIF('16'!$V:$V,$C374,'16'!$AB:$AB)))-IF($D374="","",IF(ISNA(SUMIF('16'!$B:$B,$D374,'16'!$L:$L)),0,SUMIF('16'!$B:$B,$D374,'16'!$L:$L)))))</f>
        <v/>
      </c>
      <c r="V374" s="36" t="str">
        <f>IF($D374="","",(IF($C374="","",IF(ISNA(SUMIF('17'!$V:$V,$C374,'17'!$AB:$AB)),0,SUMIF('17'!$V:$V,$C374,'17'!$AB:$AB)))-IF($D374="","",IF(ISNA(SUMIF('17'!$B:$B,$D374,'17'!$L:$L)),0,SUMIF('17'!$B:$B,$D374,'17'!$L:$L)))))</f>
        <v/>
      </c>
      <c r="W374" s="36" t="str">
        <f>IF($D374="","",(IF($C374="","",IF(ISNA(SUMIF('18'!$V:$V,$C374,'18'!$AB:$AB)),0,SUMIF('18'!$V:$V,$C374,'18'!$AB:$AB)))-IF($D374="","",IF(ISNA(SUMIF('18'!$B:$B,$D374,'18'!$L:$L)),0,SUMIF('18'!$B:$B,$D374,'18'!$L:$L)))))</f>
        <v/>
      </c>
      <c r="X374" s="36" t="str">
        <f>IF($D374="","",(IF($C374="","",IF(ISNA(SUMIF('19'!$V:$V,$C374,'19'!$AB:$AB)),0,SUMIF('19'!$V:$V,$C374,'19'!$AB:$AB)))-IF($D374="","",IF(ISNA(SUMIF('19'!$B:$B,$D374,'19'!$L:$L)),0,SUMIF('19'!$B:$B,$D374,'19'!$L:$L)))))</f>
        <v/>
      </c>
      <c r="Y374" s="36" t="str">
        <f>IF($D374="","",(IF($C374="","",IF(ISNA(SUMIF('20'!$V:$V,$C374,'20'!$AB:$AB)),0,SUMIF('20'!$V:$V,$C374,'20'!$AB:$AB)))-IF($D374="","",IF(ISNA(SUMIF('20'!$B:$B,$D374,'20'!$L:$L)),0,SUMIF('20'!$B:$B,$D374,'20'!$L:$L)))))</f>
        <v/>
      </c>
      <c r="Z374" s="36" t="str">
        <f>IF($D374="","",(IF($C374="","",IF(ISNA(SUMIF('21'!$V:$V,$C374,'21'!$AB:$AB)),0,SUMIF('21'!$V:$V,$C374,'21'!$AB:$AB)))-IF($D374="","",IF(ISNA(SUMIF('21'!$B:$B,$D374,'21'!$L:$L)),0,SUMIF('21'!$B:$B,$D374,'21'!$L:$L)))))</f>
        <v/>
      </c>
      <c r="AA374" s="36" t="str">
        <f>IF($D374="","",(IF($C374="","",IF(ISNA(SUMIF('22'!$V:$V,$C374,'22'!$AB:$AB)),0,SUMIF('22'!$V:$V,$C374,'22'!$AB:$AB)))-IF($D374="","",IF(ISNA(SUMIF('22'!$B:$B,$D374,'22'!$L:$L)),0,SUMIF('22'!$B:$B,$D374,'22'!$L:$L)))))</f>
        <v/>
      </c>
      <c r="AB374" s="36" t="str">
        <f>IF($D374="","",(IF($C374="","",IF(ISNA(SUMIF('23'!$V:$V,$C374,'23'!$AB:$AB)),0,SUMIF('23'!$V:$V,$C374,'23'!$AB:$AB)))-IF($D374="","",IF(ISNA(SUMIF('23'!$B:$B,$D374,'23'!$L:$L)),0,SUMIF('23'!$B:$B,$D374,'23'!$L:$L)))))</f>
        <v/>
      </c>
      <c r="AC374" s="36" t="str">
        <f>IF($D374="","",(IF($C374="","",IF(ISNA(SUMIF('24'!$V:$V,$C374,'24'!$AB:$AB)),0,SUMIF('24'!$V:$V,$C374,'24'!$AB:$AB)))-IF($D374="","",IF(ISNA(SUMIF('24'!$B:$B,$D374,'24'!$L:$L)),0,SUMIF('24'!$B:$B,$D374,'24'!$L:$L)))))</f>
        <v/>
      </c>
      <c r="AD374" s="36" t="str">
        <f>IF($D374="","",(IF($C374="","",IF(ISNA(SUMIF('25'!$V:$V,$C374,'25'!$AB:$AB)),0,SUMIF('25'!$V:$V,$C374,'25'!$AB:$AB)))-IF($D374="","",IF(ISNA(SUMIF('25'!$B:$B,$D374,'25'!$L:$L)),0,SUMIF('25'!$B:$B,$D374,'25'!$L:$L)))))</f>
        <v/>
      </c>
      <c r="AE374" s="36" t="str">
        <f>IF($D374="","",(IF($C374="","",IF(ISNA(SUMIF('26'!$V:$V,$C374,'26'!$AB:$AB)),0,SUMIF('26'!$V:$V,$C374,'26'!$AB:$AB)))-IF($D374="","",IF(ISNA(SUMIF('26'!$B:$B,$D374,'26'!$L:$L)),0,SUMIF('26'!$B:$B,$D374,'26'!$L:$L)))))</f>
        <v/>
      </c>
      <c r="AF374" s="36" t="str">
        <f>IF($D374="","",(IF($C374="","",IF(ISNA(SUMIF('27'!$V:$V,$C374,'27'!$AB:$AB)),0,SUMIF('27'!$V:$V,$C374,'27'!$AB:$AB)))-IF($D374="","",IF(ISNA(SUMIF('27'!$B:$B,$D374,'27'!$L:$L)),0,SUMIF('27'!$B:$B,$D374,'27'!$L:$L)))))</f>
        <v/>
      </c>
      <c r="AG374" s="36" t="str">
        <f>IF($D374="","",(IF($C374="","",IF(ISNA(SUMIF('28'!$V:$V,$C374,'28'!$AB:$AB)),0,SUMIF('28'!$V:$V,$C374,'28'!$AB:$AB)))-IF($D374="","",IF(ISNA(SUMIF('28'!$B:$B,$D374,'28'!$L:$L)),0,SUMIF('28'!$B:$B,$D374,'28'!$L:$L)))))</f>
        <v/>
      </c>
      <c r="AH374" s="36" t="str">
        <f>IF($D374="","",(IF($C374="","",IF(ISNA(SUMIF('29'!$V:$V,$C374,'29'!$AB:$AB)),0,SUMIF('29'!$V:$V,$C374,'29'!$AB:$AB)))-IF($D374="","",IF(ISNA(SUMIF('29'!$B:$B,$D374,'29'!$L:$L)),0,SUMIF('29'!$B:$B,$D374,'29'!$L:$L)))))</f>
        <v/>
      </c>
      <c r="AI374" s="36" t="str">
        <f>IF($D374="","",(IF($C374="","",IF(ISNA(SUMIF('30'!$V:$V,$C374,'30'!$AB:$AB)),0,SUMIF('30'!$V:$V,$C374,'30'!$AB:$AB)))-IF($D374="","",IF(ISNA(SUMIF('30'!$B:$B,$D374,'30'!$L:$L)),0,SUMIF('30'!$B:$B,$D374,'30'!$L:$L)))))</f>
        <v/>
      </c>
      <c r="AJ374" s="36" t="str">
        <f>IF($D374="","",(IF($C374="","",IF(ISNA(SUMIF('31'!$V:$V,$C374,'31'!$AB:$AB)),0,SUMIF('31'!$V:$V,$C374,'31'!$AB:$AB)))-IF($D374="","",IF(ISNA(SUMIF('31'!$B:$B,$D374,'31'!$L:$L)),0,SUMIF('31'!$B:$B,$D374,'31'!$L:$L)))))</f>
        <v/>
      </c>
      <c r="AK374" s="37" t="str">
        <f t="shared" si="20"/>
        <v/>
      </c>
      <c r="AL374" s="33" t="str">
        <f t="shared" si="21"/>
        <v/>
      </c>
    </row>
    <row r="375" spans="1:38" ht="17.399999999999999" hidden="1">
      <c r="A375" s="20">
        <v>51</v>
      </c>
      <c r="C375" s="41" t="str">
        <f>IF(D375="","",VLOOKUP('CUADRO GENERADO'!D375,'BASE DATOS CONDUCTORES'!B:C,2,FALSE))</f>
        <v/>
      </c>
      <c r="D375" s="30" t="str">
        <f>IFERROR(VLOOKUP(A375,'BASE DATOS CONDUCTORES'!$AA$4:$AB$1001,2,FALSE),"")</f>
        <v/>
      </c>
      <c r="E375" s="36" t="str">
        <f>IF(ISNA(VLOOKUP(D375,SALDOS!B:C,2,FALSE)),"",VLOOKUP(D375,SALDOS!B:C,2,FALSE))</f>
        <v/>
      </c>
      <c r="F375" s="36" t="str">
        <f>IF($D375="","",(IF($C375="","",IF(ISNA(SUMIF('1'!$V:$V,$C375,'1'!$AB:$AB)),0,SUMIF('1'!$V:$V,$C375,'1'!$AB:$AB)))-IF($D375="","",IF(ISNA(SUMIF('1'!$B:$B,$D375,'1'!$L:$L)),0,SUMIF('1'!$B:$B,$D375,'1'!$L:$L)))))</f>
        <v/>
      </c>
      <c r="G375" s="36" t="str">
        <f>IF($D375="","",(IF($C375="","",IF(ISNA(SUMIF('2'!$V:$V,$C375,'2'!$AB:$AB)),0,SUMIF('2'!$V:$V,$C375,'2'!$AB:$AB)))-IF($D375="","",IF(ISNA(SUMIF('2'!$B:$B,$D375,'2'!$L:$L)),0,SUMIF('2'!$B:$B,$D375,'2'!$L:$L)))))</f>
        <v/>
      </c>
      <c r="H375" s="36" t="str">
        <f>IF($D375="","",(IF($C375="","",IF(ISNA(SUMIF('3'!$V:$V,$C375,'3'!$AB:$AB)),0,SUMIF('3'!$V:$V,$C375,'3'!$AB:$AB)))-IF($D375="","",IF(ISNA(SUMIF('3'!$B:$B,$D375,'3'!$L:$L)),0,SUMIF('3'!$B:$B,$D375,'3'!$L:$L)))))</f>
        <v/>
      </c>
      <c r="I375" s="36" t="str">
        <f>IF($D375="","",(IF($C375="","",IF(ISNA(SUMIF('4'!$V:$V,$C375,'4'!$AB:$AB)),0,SUMIF('4'!$V:$V,$C375,'4'!$AB:$AB)))-IF($D375="","",IF(ISNA(SUMIF('4'!$B:$B,$D375,'4'!$L:$L)),0,SUMIF('4'!$B:$B,$D375,'4'!$L:$L)))))</f>
        <v/>
      </c>
      <c r="J375" s="36" t="str">
        <f>IF($D375="","",(IF($C375="","",IF(ISNA(SUMIF('5'!$V:$V,$C375,'5'!$AB:$AB)),0,SUMIF('5'!$V:$V,$C375,'5'!$AB:$AB)))-IF($D375="","",IF(ISNA(SUMIF('5'!$B:$B,$D375,'5'!$L:$L)),0,SUMIF('5'!$B:$B,$D375,'5'!$L:$L)))))</f>
        <v/>
      </c>
      <c r="K375" s="36" t="str">
        <f>IF($D375="","",(IF($C375="","",IF(ISNA(SUMIF('6'!$V:$V,$C375,'6'!$AB:$AB)),0,SUMIF('6'!$V:$V,$C375,'6'!$AB:$AB)))-IF($D375="","",IF(ISNA(SUMIF('6'!$B:$B,$D375,'6'!$L:$L)),0,SUMIF('6'!$B:$B,$D375,'6'!$L:$L)))))</f>
        <v/>
      </c>
      <c r="L375" s="36" t="str">
        <f>IF($D375="","",(IF($C375="","",IF(ISNA(SUMIF('7'!$V:$V,$C375,'7'!$AB:$AB)),0,SUMIF('7'!$V:$V,$C375,'7'!$AB:$AB)))-IF($D375="","",IF(ISNA(SUMIF('7'!$B:$B,$D375,'7'!$L:$L)),0,SUMIF('7'!$B:$B,$D375,'7'!$L:$L)))))</f>
        <v/>
      </c>
      <c r="M375" s="36" t="str">
        <f>IF($D375="","",(IF($C375="","",IF(ISNA(SUMIF('8'!$V:$V,$C375,'8'!$AB:$AB)),0,SUMIF('8'!$V:$V,$C375,'8'!$AB:$AB)))-IF($D375="","",IF(ISNA(SUMIF('8'!$B:$B,$D375,'8'!$L:$L)),0,SUMIF('8'!$B:$B,$D375,'8'!$L:$L)))))</f>
        <v/>
      </c>
      <c r="N375" s="36" t="str">
        <f>IF($D375="","",(IF($C375="","",IF(ISNA(SUMIF('9'!$V:$V,$C375,'9'!$AB:$AB)),0,SUMIF('9'!$V:$V,$C375,'9'!$AB:$AB)))-IF($D375="","",IF(ISNA(SUMIF('9'!$B:$B,$D375,'9'!$L:$L)),0,SUMIF('9'!$B:$B,$D375,'9'!$L:$L)))))</f>
        <v/>
      </c>
      <c r="O375" s="36" t="str">
        <f>IF($D375="","",(IF($C375="","",IF(ISNA(SUMIF('10'!$V:$V,$C375,'10'!$AB:$AB)),0,SUMIF('10'!$V:$V,$C375,'10'!$AB:$AB)))-IF($D375="","",IF(ISNA(SUMIF('10'!$B:$B,$D375,'10'!$L:$L)),0,SUMIF('10'!$B:$B,$D375,'10'!$L:$L)))))</f>
        <v/>
      </c>
      <c r="P375" s="36" t="str">
        <f>IF($D375="","",(IF($C375="","",IF(ISNA(SUMIF('11'!$V:$V,$C375,'11'!$AB:$AB)),0,SUMIF('11'!$V:$V,$C375,'11'!$AB:$AB)))-IF($D375="","",IF(ISNA(SUMIF('11'!$B:$B,$D375,'11'!$L:$L)),0,SUMIF('11'!$B:$B,$D375,'11'!$L:$L)))))</f>
        <v/>
      </c>
      <c r="Q375" s="36" t="str">
        <f>IF($D375="","",(IF($C375="","",IF(ISNA(SUMIF('12'!$V:$V,$C375,'12'!$AB:$AB)),0,SUMIF('12'!$V:$V,$C375,'12'!$AB:$AB)))-IF($D375="","",IF(ISNA(SUMIF('12'!$B:$B,$D375,'12'!$L:$L)),0,SUMIF('12'!$B:$B,$D375,'12'!$L:$L)))))</f>
        <v/>
      </c>
      <c r="R375" s="36" t="str">
        <f>IF($D375="","",(IF($C375="","",IF(ISNA(SUMIF('13'!$V:$V,$C375,'13'!$AB:$AB)),0,SUMIF('13'!$V:$V,$C375,'13'!$AB:$AB)))-IF($D375="","",IF(ISNA(SUMIF('13'!$B:$B,$D375,'13'!$L:$L)),0,SUMIF('13'!$B:$B,$D375,'13'!$L:$L)))))</f>
        <v/>
      </c>
      <c r="S375" s="36" t="str">
        <f>IF($D375="","",(IF($C375="","",IF(ISNA(SUMIF('14'!$V:$V,$C375,'14'!$AB:$AB)),0,SUMIF('14'!$V:$V,$C375,'14'!$AB:$AB)))-IF($D375="","",IF(ISNA(SUMIF('14'!$B:$B,$D375,'14'!$L:$L)),0,SUMIF('14'!$B:$B,$D375,'14'!$L:$L)))))</f>
        <v/>
      </c>
      <c r="T375" s="36" t="str">
        <f>IF($D375="","",(IF($C375="","",IF(ISNA(SUMIF('15'!$V:$V,$C375,'15'!$AB:$AB)),0,SUMIF('15'!$V:$V,$C375,'15'!$AB:$AB)))-IF($D375="","",IF(ISNA(SUMIF('15'!$B:$B,$D375,'15'!$L:$L)),0,SUMIF('15'!$B:$B,$D375,'15'!$L:$L)))))</f>
        <v/>
      </c>
      <c r="U375" s="36" t="str">
        <f>IF($D375="","",(IF($C375="","",IF(ISNA(SUMIF('16'!$V:$V,$C375,'16'!$AB:$AB)),0,SUMIF('16'!$V:$V,$C375,'16'!$AB:$AB)))-IF($D375="","",IF(ISNA(SUMIF('16'!$B:$B,$D375,'16'!$L:$L)),0,SUMIF('16'!$B:$B,$D375,'16'!$L:$L)))))</f>
        <v/>
      </c>
      <c r="V375" s="36" t="str">
        <f>IF($D375="","",(IF($C375="","",IF(ISNA(SUMIF('17'!$V:$V,$C375,'17'!$AB:$AB)),0,SUMIF('17'!$V:$V,$C375,'17'!$AB:$AB)))-IF($D375="","",IF(ISNA(SUMIF('17'!$B:$B,$D375,'17'!$L:$L)),0,SUMIF('17'!$B:$B,$D375,'17'!$L:$L)))))</f>
        <v/>
      </c>
      <c r="W375" s="36" t="str">
        <f>IF($D375="","",(IF($C375="","",IF(ISNA(SUMIF('18'!$V:$V,$C375,'18'!$AB:$AB)),0,SUMIF('18'!$V:$V,$C375,'18'!$AB:$AB)))-IF($D375="","",IF(ISNA(SUMIF('18'!$B:$B,$D375,'18'!$L:$L)),0,SUMIF('18'!$B:$B,$D375,'18'!$L:$L)))))</f>
        <v/>
      </c>
      <c r="X375" s="36" t="str">
        <f>IF($D375="","",(IF($C375="","",IF(ISNA(SUMIF('19'!$V:$V,$C375,'19'!$AB:$AB)),0,SUMIF('19'!$V:$V,$C375,'19'!$AB:$AB)))-IF($D375="","",IF(ISNA(SUMIF('19'!$B:$B,$D375,'19'!$L:$L)),0,SUMIF('19'!$B:$B,$D375,'19'!$L:$L)))))</f>
        <v/>
      </c>
      <c r="Y375" s="36" t="str">
        <f>IF($D375="","",(IF($C375="","",IF(ISNA(SUMIF('20'!$V:$V,$C375,'20'!$AB:$AB)),0,SUMIF('20'!$V:$V,$C375,'20'!$AB:$AB)))-IF($D375="","",IF(ISNA(SUMIF('20'!$B:$B,$D375,'20'!$L:$L)),0,SUMIF('20'!$B:$B,$D375,'20'!$L:$L)))))</f>
        <v/>
      </c>
      <c r="Z375" s="36" t="str">
        <f>IF($D375="","",(IF($C375="","",IF(ISNA(SUMIF('21'!$V:$V,$C375,'21'!$AB:$AB)),0,SUMIF('21'!$V:$V,$C375,'21'!$AB:$AB)))-IF($D375="","",IF(ISNA(SUMIF('21'!$B:$B,$D375,'21'!$L:$L)),0,SUMIF('21'!$B:$B,$D375,'21'!$L:$L)))))</f>
        <v/>
      </c>
      <c r="AA375" s="36" t="str">
        <f>IF($D375="","",(IF($C375="","",IF(ISNA(SUMIF('22'!$V:$V,$C375,'22'!$AB:$AB)),0,SUMIF('22'!$V:$V,$C375,'22'!$AB:$AB)))-IF($D375="","",IF(ISNA(SUMIF('22'!$B:$B,$D375,'22'!$L:$L)),0,SUMIF('22'!$B:$B,$D375,'22'!$L:$L)))))</f>
        <v/>
      </c>
      <c r="AB375" s="36" t="str">
        <f>IF($D375="","",(IF($C375="","",IF(ISNA(SUMIF('23'!$V:$V,$C375,'23'!$AB:$AB)),0,SUMIF('23'!$V:$V,$C375,'23'!$AB:$AB)))-IF($D375="","",IF(ISNA(SUMIF('23'!$B:$B,$D375,'23'!$L:$L)),0,SUMIF('23'!$B:$B,$D375,'23'!$L:$L)))))</f>
        <v/>
      </c>
      <c r="AC375" s="36" t="str">
        <f>IF($D375="","",(IF($C375="","",IF(ISNA(SUMIF('24'!$V:$V,$C375,'24'!$AB:$AB)),0,SUMIF('24'!$V:$V,$C375,'24'!$AB:$AB)))-IF($D375="","",IF(ISNA(SUMIF('24'!$B:$B,$D375,'24'!$L:$L)),0,SUMIF('24'!$B:$B,$D375,'24'!$L:$L)))))</f>
        <v/>
      </c>
      <c r="AD375" s="36" t="str">
        <f>IF($D375="","",(IF($C375="","",IF(ISNA(SUMIF('25'!$V:$V,$C375,'25'!$AB:$AB)),0,SUMIF('25'!$V:$V,$C375,'25'!$AB:$AB)))-IF($D375="","",IF(ISNA(SUMIF('25'!$B:$B,$D375,'25'!$L:$L)),0,SUMIF('25'!$B:$B,$D375,'25'!$L:$L)))))</f>
        <v/>
      </c>
      <c r="AE375" s="36" t="str">
        <f>IF($D375="","",(IF($C375="","",IF(ISNA(SUMIF('26'!$V:$V,$C375,'26'!$AB:$AB)),0,SUMIF('26'!$V:$V,$C375,'26'!$AB:$AB)))-IF($D375="","",IF(ISNA(SUMIF('26'!$B:$B,$D375,'26'!$L:$L)),0,SUMIF('26'!$B:$B,$D375,'26'!$L:$L)))))</f>
        <v/>
      </c>
      <c r="AF375" s="36" t="str">
        <f>IF($D375="","",(IF($C375="","",IF(ISNA(SUMIF('27'!$V:$V,$C375,'27'!$AB:$AB)),0,SUMIF('27'!$V:$V,$C375,'27'!$AB:$AB)))-IF($D375="","",IF(ISNA(SUMIF('27'!$B:$B,$D375,'27'!$L:$L)),0,SUMIF('27'!$B:$B,$D375,'27'!$L:$L)))))</f>
        <v/>
      </c>
      <c r="AG375" s="36" t="str">
        <f>IF($D375="","",(IF($C375="","",IF(ISNA(SUMIF('28'!$V:$V,$C375,'28'!$AB:$AB)),0,SUMIF('28'!$V:$V,$C375,'28'!$AB:$AB)))-IF($D375="","",IF(ISNA(SUMIF('28'!$B:$B,$D375,'28'!$L:$L)),0,SUMIF('28'!$B:$B,$D375,'28'!$L:$L)))))</f>
        <v/>
      </c>
      <c r="AH375" s="36" t="str">
        <f>IF($D375="","",(IF($C375="","",IF(ISNA(SUMIF('29'!$V:$V,$C375,'29'!$AB:$AB)),0,SUMIF('29'!$V:$V,$C375,'29'!$AB:$AB)))-IF($D375="","",IF(ISNA(SUMIF('29'!$B:$B,$D375,'29'!$L:$L)),0,SUMIF('29'!$B:$B,$D375,'29'!$L:$L)))))</f>
        <v/>
      </c>
      <c r="AI375" s="36" t="str">
        <f>IF($D375="","",(IF($C375="","",IF(ISNA(SUMIF('30'!$V:$V,$C375,'30'!$AB:$AB)),0,SUMIF('30'!$V:$V,$C375,'30'!$AB:$AB)))-IF($D375="","",IF(ISNA(SUMIF('30'!$B:$B,$D375,'30'!$L:$L)),0,SUMIF('30'!$B:$B,$D375,'30'!$L:$L)))))</f>
        <v/>
      </c>
      <c r="AJ375" s="36" t="str">
        <f>IF($D375="","",(IF($C375="","",IF(ISNA(SUMIF('31'!$V:$V,$C375,'31'!$AB:$AB)),0,SUMIF('31'!$V:$V,$C375,'31'!$AB:$AB)))-IF($D375="","",IF(ISNA(SUMIF('31'!$B:$B,$D375,'31'!$L:$L)),0,SUMIF('31'!$B:$B,$D375,'31'!$L:$L)))))</f>
        <v/>
      </c>
      <c r="AK375" s="37" t="str">
        <f t="shared" si="20"/>
        <v/>
      </c>
      <c r="AL375" s="33" t="str">
        <f t="shared" si="21"/>
        <v/>
      </c>
    </row>
    <row r="376" spans="1:38" ht="17.399999999999999" hidden="1">
      <c r="A376" s="20">
        <v>52</v>
      </c>
      <c r="C376" s="41" t="str">
        <f>IF(D376="","",VLOOKUP('CUADRO GENERADO'!D376,'BASE DATOS CONDUCTORES'!B:C,2,FALSE))</f>
        <v/>
      </c>
      <c r="D376" s="30" t="str">
        <f>IFERROR(VLOOKUP(A376,'BASE DATOS CONDUCTORES'!$AA$4:$AB$1001,2,FALSE),"")</f>
        <v/>
      </c>
      <c r="E376" s="36" t="str">
        <f>IF(ISNA(VLOOKUP(D376,SALDOS!B:C,2,FALSE)),"",VLOOKUP(D376,SALDOS!B:C,2,FALSE))</f>
        <v/>
      </c>
      <c r="F376" s="36" t="str">
        <f>IF($D376="","",(IF($C376="","",IF(ISNA(SUMIF('1'!$V:$V,$C376,'1'!$AB:$AB)),0,SUMIF('1'!$V:$V,$C376,'1'!$AB:$AB)))-IF($D376="","",IF(ISNA(SUMIF('1'!$B:$B,$D376,'1'!$L:$L)),0,SUMIF('1'!$B:$B,$D376,'1'!$L:$L)))))</f>
        <v/>
      </c>
      <c r="G376" s="36" t="str">
        <f>IF($D376="","",(IF($C376="","",IF(ISNA(SUMIF('2'!$V:$V,$C376,'2'!$AB:$AB)),0,SUMIF('2'!$V:$V,$C376,'2'!$AB:$AB)))-IF($D376="","",IF(ISNA(SUMIF('2'!$B:$B,$D376,'2'!$L:$L)),0,SUMIF('2'!$B:$B,$D376,'2'!$L:$L)))))</f>
        <v/>
      </c>
      <c r="H376" s="36" t="str">
        <f>IF($D376="","",(IF($C376="","",IF(ISNA(SUMIF('3'!$V:$V,$C376,'3'!$AB:$AB)),0,SUMIF('3'!$V:$V,$C376,'3'!$AB:$AB)))-IF($D376="","",IF(ISNA(SUMIF('3'!$B:$B,$D376,'3'!$L:$L)),0,SUMIF('3'!$B:$B,$D376,'3'!$L:$L)))))</f>
        <v/>
      </c>
      <c r="I376" s="36" t="str">
        <f>IF($D376="","",(IF($C376="","",IF(ISNA(SUMIF('4'!$V:$V,$C376,'4'!$AB:$AB)),0,SUMIF('4'!$V:$V,$C376,'4'!$AB:$AB)))-IF($D376="","",IF(ISNA(SUMIF('4'!$B:$B,$D376,'4'!$L:$L)),0,SUMIF('4'!$B:$B,$D376,'4'!$L:$L)))))</f>
        <v/>
      </c>
      <c r="J376" s="36" t="str">
        <f>IF($D376="","",(IF($C376="","",IF(ISNA(SUMIF('5'!$V:$V,$C376,'5'!$AB:$AB)),0,SUMIF('5'!$V:$V,$C376,'5'!$AB:$AB)))-IF($D376="","",IF(ISNA(SUMIF('5'!$B:$B,$D376,'5'!$L:$L)),0,SUMIF('5'!$B:$B,$D376,'5'!$L:$L)))))</f>
        <v/>
      </c>
      <c r="K376" s="36" t="str">
        <f>IF($D376="","",(IF($C376="","",IF(ISNA(SUMIF('6'!$V:$V,$C376,'6'!$AB:$AB)),0,SUMIF('6'!$V:$V,$C376,'6'!$AB:$AB)))-IF($D376="","",IF(ISNA(SUMIF('6'!$B:$B,$D376,'6'!$L:$L)),0,SUMIF('6'!$B:$B,$D376,'6'!$L:$L)))))</f>
        <v/>
      </c>
      <c r="L376" s="36" t="str">
        <f>IF($D376="","",(IF($C376="","",IF(ISNA(SUMIF('7'!$V:$V,$C376,'7'!$AB:$AB)),0,SUMIF('7'!$V:$V,$C376,'7'!$AB:$AB)))-IF($D376="","",IF(ISNA(SUMIF('7'!$B:$B,$D376,'7'!$L:$L)),0,SUMIF('7'!$B:$B,$D376,'7'!$L:$L)))))</f>
        <v/>
      </c>
      <c r="M376" s="36" t="str">
        <f>IF($D376="","",(IF($C376="","",IF(ISNA(SUMIF('8'!$V:$V,$C376,'8'!$AB:$AB)),0,SUMIF('8'!$V:$V,$C376,'8'!$AB:$AB)))-IF($D376="","",IF(ISNA(SUMIF('8'!$B:$B,$D376,'8'!$L:$L)),0,SUMIF('8'!$B:$B,$D376,'8'!$L:$L)))))</f>
        <v/>
      </c>
      <c r="N376" s="36" t="str">
        <f>IF($D376="","",(IF($C376="","",IF(ISNA(SUMIF('9'!$V:$V,$C376,'9'!$AB:$AB)),0,SUMIF('9'!$V:$V,$C376,'9'!$AB:$AB)))-IF($D376="","",IF(ISNA(SUMIF('9'!$B:$B,$D376,'9'!$L:$L)),0,SUMIF('9'!$B:$B,$D376,'9'!$L:$L)))))</f>
        <v/>
      </c>
      <c r="O376" s="36" t="str">
        <f>IF($D376="","",(IF($C376="","",IF(ISNA(SUMIF('10'!$V:$V,$C376,'10'!$AB:$AB)),0,SUMIF('10'!$V:$V,$C376,'10'!$AB:$AB)))-IF($D376="","",IF(ISNA(SUMIF('10'!$B:$B,$D376,'10'!$L:$L)),0,SUMIF('10'!$B:$B,$D376,'10'!$L:$L)))))</f>
        <v/>
      </c>
      <c r="P376" s="36" t="str">
        <f>IF($D376="","",(IF($C376="","",IF(ISNA(SUMIF('11'!$V:$V,$C376,'11'!$AB:$AB)),0,SUMIF('11'!$V:$V,$C376,'11'!$AB:$AB)))-IF($D376="","",IF(ISNA(SUMIF('11'!$B:$B,$D376,'11'!$L:$L)),0,SUMIF('11'!$B:$B,$D376,'11'!$L:$L)))))</f>
        <v/>
      </c>
      <c r="Q376" s="36" t="str">
        <f>IF($D376="","",(IF($C376="","",IF(ISNA(SUMIF('12'!$V:$V,$C376,'12'!$AB:$AB)),0,SUMIF('12'!$V:$V,$C376,'12'!$AB:$AB)))-IF($D376="","",IF(ISNA(SUMIF('12'!$B:$B,$D376,'12'!$L:$L)),0,SUMIF('12'!$B:$B,$D376,'12'!$L:$L)))))</f>
        <v/>
      </c>
      <c r="R376" s="36" t="str">
        <f>IF($D376="","",(IF($C376="","",IF(ISNA(SUMIF('13'!$V:$V,$C376,'13'!$AB:$AB)),0,SUMIF('13'!$V:$V,$C376,'13'!$AB:$AB)))-IF($D376="","",IF(ISNA(SUMIF('13'!$B:$B,$D376,'13'!$L:$L)),0,SUMIF('13'!$B:$B,$D376,'13'!$L:$L)))))</f>
        <v/>
      </c>
      <c r="S376" s="36" t="str">
        <f>IF($D376="","",(IF($C376="","",IF(ISNA(SUMIF('14'!$V:$V,$C376,'14'!$AB:$AB)),0,SUMIF('14'!$V:$V,$C376,'14'!$AB:$AB)))-IF($D376="","",IF(ISNA(SUMIF('14'!$B:$B,$D376,'14'!$L:$L)),0,SUMIF('14'!$B:$B,$D376,'14'!$L:$L)))))</f>
        <v/>
      </c>
      <c r="T376" s="36" t="str">
        <f>IF($D376="","",(IF($C376="","",IF(ISNA(SUMIF('15'!$V:$V,$C376,'15'!$AB:$AB)),0,SUMIF('15'!$V:$V,$C376,'15'!$AB:$AB)))-IF($D376="","",IF(ISNA(SUMIF('15'!$B:$B,$D376,'15'!$L:$L)),0,SUMIF('15'!$B:$B,$D376,'15'!$L:$L)))))</f>
        <v/>
      </c>
      <c r="U376" s="36" t="str">
        <f>IF($D376="","",(IF($C376="","",IF(ISNA(SUMIF('16'!$V:$V,$C376,'16'!$AB:$AB)),0,SUMIF('16'!$V:$V,$C376,'16'!$AB:$AB)))-IF($D376="","",IF(ISNA(SUMIF('16'!$B:$B,$D376,'16'!$L:$L)),0,SUMIF('16'!$B:$B,$D376,'16'!$L:$L)))))</f>
        <v/>
      </c>
      <c r="V376" s="36" t="str">
        <f>IF($D376="","",(IF($C376="","",IF(ISNA(SUMIF('17'!$V:$V,$C376,'17'!$AB:$AB)),0,SUMIF('17'!$V:$V,$C376,'17'!$AB:$AB)))-IF($D376="","",IF(ISNA(SUMIF('17'!$B:$B,$D376,'17'!$L:$L)),0,SUMIF('17'!$B:$B,$D376,'17'!$L:$L)))))</f>
        <v/>
      </c>
      <c r="W376" s="36" t="str">
        <f>IF($D376="","",(IF($C376="","",IF(ISNA(SUMIF('18'!$V:$V,$C376,'18'!$AB:$AB)),0,SUMIF('18'!$V:$V,$C376,'18'!$AB:$AB)))-IF($D376="","",IF(ISNA(SUMIF('18'!$B:$B,$D376,'18'!$L:$L)),0,SUMIF('18'!$B:$B,$D376,'18'!$L:$L)))))</f>
        <v/>
      </c>
      <c r="X376" s="36" t="str">
        <f>IF($D376="","",(IF($C376="","",IF(ISNA(SUMIF('19'!$V:$V,$C376,'19'!$AB:$AB)),0,SUMIF('19'!$V:$V,$C376,'19'!$AB:$AB)))-IF($D376="","",IF(ISNA(SUMIF('19'!$B:$B,$D376,'19'!$L:$L)),0,SUMIF('19'!$B:$B,$D376,'19'!$L:$L)))))</f>
        <v/>
      </c>
      <c r="Y376" s="36" t="str">
        <f>IF($D376="","",(IF($C376="","",IF(ISNA(SUMIF('20'!$V:$V,$C376,'20'!$AB:$AB)),0,SUMIF('20'!$V:$V,$C376,'20'!$AB:$AB)))-IF($D376="","",IF(ISNA(SUMIF('20'!$B:$B,$D376,'20'!$L:$L)),0,SUMIF('20'!$B:$B,$D376,'20'!$L:$L)))))</f>
        <v/>
      </c>
      <c r="Z376" s="36" t="str">
        <f>IF($D376="","",(IF($C376="","",IF(ISNA(SUMIF('21'!$V:$V,$C376,'21'!$AB:$AB)),0,SUMIF('21'!$V:$V,$C376,'21'!$AB:$AB)))-IF($D376="","",IF(ISNA(SUMIF('21'!$B:$B,$D376,'21'!$L:$L)),0,SUMIF('21'!$B:$B,$D376,'21'!$L:$L)))))</f>
        <v/>
      </c>
      <c r="AA376" s="36" t="str">
        <f>IF($D376="","",(IF($C376="","",IF(ISNA(SUMIF('22'!$V:$V,$C376,'22'!$AB:$AB)),0,SUMIF('22'!$V:$V,$C376,'22'!$AB:$AB)))-IF($D376="","",IF(ISNA(SUMIF('22'!$B:$B,$D376,'22'!$L:$L)),0,SUMIF('22'!$B:$B,$D376,'22'!$L:$L)))))</f>
        <v/>
      </c>
      <c r="AB376" s="36" t="str">
        <f>IF($D376="","",(IF($C376="","",IF(ISNA(SUMIF('23'!$V:$V,$C376,'23'!$AB:$AB)),0,SUMIF('23'!$V:$V,$C376,'23'!$AB:$AB)))-IF($D376="","",IF(ISNA(SUMIF('23'!$B:$B,$D376,'23'!$L:$L)),0,SUMIF('23'!$B:$B,$D376,'23'!$L:$L)))))</f>
        <v/>
      </c>
      <c r="AC376" s="36" t="str">
        <f>IF($D376="","",(IF($C376="","",IF(ISNA(SUMIF('24'!$V:$V,$C376,'24'!$AB:$AB)),0,SUMIF('24'!$V:$V,$C376,'24'!$AB:$AB)))-IF($D376="","",IF(ISNA(SUMIF('24'!$B:$B,$D376,'24'!$L:$L)),0,SUMIF('24'!$B:$B,$D376,'24'!$L:$L)))))</f>
        <v/>
      </c>
      <c r="AD376" s="36" t="str">
        <f>IF($D376="","",(IF($C376="","",IF(ISNA(SUMIF('25'!$V:$V,$C376,'25'!$AB:$AB)),0,SUMIF('25'!$V:$V,$C376,'25'!$AB:$AB)))-IF($D376="","",IF(ISNA(SUMIF('25'!$B:$B,$D376,'25'!$L:$L)),0,SUMIF('25'!$B:$B,$D376,'25'!$L:$L)))))</f>
        <v/>
      </c>
      <c r="AE376" s="36" t="str">
        <f>IF($D376="","",(IF($C376="","",IF(ISNA(SUMIF('26'!$V:$V,$C376,'26'!$AB:$AB)),0,SUMIF('26'!$V:$V,$C376,'26'!$AB:$AB)))-IF($D376="","",IF(ISNA(SUMIF('26'!$B:$B,$D376,'26'!$L:$L)),0,SUMIF('26'!$B:$B,$D376,'26'!$L:$L)))))</f>
        <v/>
      </c>
      <c r="AF376" s="36" t="str">
        <f>IF($D376="","",(IF($C376="","",IF(ISNA(SUMIF('27'!$V:$V,$C376,'27'!$AB:$AB)),0,SUMIF('27'!$V:$V,$C376,'27'!$AB:$AB)))-IF($D376="","",IF(ISNA(SUMIF('27'!$B:$B,$D376,'27'!$L:$L)),0,SUMIF('27'!$B:$B,$D376,'27'!$L:$L)))))</f>
        <v/>
      </c>
      <c r="AG376" s="36" t="str">
        <f>IF($D376="","",(IF($C376="","",IF(ISNA(SUMIF('28'!$V:$V,$C376,'28'!$AB:$AB)),0,SUMIF('28'!$V:$V,$C376,'28'!$AB:$AB)))-IF($D376="","",IF(ISNA(SUMIF('28'!$B:$B,$D376,'28'!$L:$L)),0,SUMIF('28'!$B:$B,$D376,'28'!$L:$L)))))</f>
        <v/>
      </c>
      <c r="AH376" s="36" t="str">
        <f>IF($D376="","",(IF($C376="","",IF(ISNA(SUMIF('29'!$V:$V,$C376,'29'!$AB:$AB)),0,SUMIF('29'!$V:$V,$C376,'29'!$AB:$AB)))-IF($D376="","",IF(ISNA(SUMIF('29'!$B:$B,$D376,'29'!$L:$L)),0,SUMIF('29'!$B:$B,$D376,'29'!$L:$L)))))</f>
        <v/>
      </c>
      <c r="AI376" s="36" t="str">
        <f>IF($D376="","",(IF($C376="","",IF(ISNA(SUMIF('30'!$V:$V,$C376,'30'!$AB:$AB)),0,SUMIF('30'!$V:$V,$C376,'30'!$AB:$AB)))-IF($D376="","",IF(ISNA(SUMIF('30'!$B:$B,$D376,'30'!$L:$L)),0,SUMIF('30'!$B:$B,$D376,'30'!$L:$L)))))</f>
        <v/>
      </c>
      <c r="AJ376" s="36" t="str">
        <f>IF($D376="","",(IF($C376="","",IF(ISNA(SUMIF('31'!$V:$V,$C376,'31'!$AB:$AB)),0,SUMIF('31'!$V:$V,$C376,'31'!$AB:$AB)))-IF($D376="","",IF(ISNA(SUMIF('31'!$B:$B,$D376,'31'!$L:$L)),0,SUMIF('31'!$B:$B,$D376,'31'!$L:$L)))))</f>
        <v/>
      </c>
      <c r="AK376" s="37" t="str">
        <f t="shared" si="20"/>
        <v/>
      </c>
      <c r="AL376" s="33" t="str">
        <f t="shared" si="21"/>
        <v/>
      </c>
    </row>
    <row r="377" spans="1:38" ht="17.399999999999999" hidden="1">
      <c r="A377" s="20">
        <v>53</v>
      </c>
      <c r="C377" s="41" t="str">
        <f>IF(D377="","",VLOOKUP('CUADRO GENERADO'!D377,'BASE DATOS CONDUCTORES'!B:C,2,FALSE))</f>
        <v/>
      </c>
      <c r="D377" s="30" t="str">
        <f>IFERROR(VLOOKUP(A377,'BASE DATOS CONDUCTORES'!$AA$4:$AB$1001,2,FALSE),"")</f>
        <v/>
      </c>
      <c r="E377" s="36" t="str">
        <f>IF(ISNA(VLOOKUP(D377,SALDOS!B:C,2,FALSE)),"",VLOOKUP(D377,SALDOS!B:C,2,FALSE))</f>
        <v/>
      </c>
      <c r="F377" s="36" t="str">
        <f>IF($D377="","",(IF($C377="","",IF(ISNA(SUMIF('1'!$V:$V,$C377,'1'!$AB:$AB)),0,SUMIF('1'!$V:$V,$C377,'1'!$AB:$AB)))-IF($D377="","",IF(ISNA(SUMIF('1'!$B:$B,$D377,'1'!$L:$L)),0,SUMIF('1'!$B:$B,$D377,'1'!$L:$L)))))</f>
        <v/>
      </c>
      <c r="G377" s="36" t="str">
        <f>IF($D377="","",(IF($C377="","",IF(ISNA(SUMIF('2'!$V:$V,$C377,'2'!$AB:$AB)),0,SUMIF('2'!$V:$V,$C377,'2'!$AB:$AB)))-IF($D377="","",IF(ISNA(SUMIF('2'!$B:$B,$D377,'2'!$L:$L)),0,SUMIF('2'!$B:$B,$D377,'2'!$L:$L)))))</f>
        <v/>
      </c>
      <c r="H377" s="36" t="str">
        <f>IF($D377="","",(IF($C377="","",IF(ISNA(SUMIF('3'!$V:$V,$C377,'3'!$AB:$AB)),0,SUMIF('3'!$V:$V,$C377,'3'!$AB:$AB)))-IF($D377="","",IF(ISNA(SUMIF('3'!$B:$B,$D377,'3'!$L:$L)),0,SUMIF('3'!$B:$B,$D377,'3'!$L:$L)))))</f>
        <v/>
      </c>
      <c r="I377" s="36" t="str">
        <f>IF($D377="","",(IF($C377="","",IF(ISNA(SUMIF('4'!$V:$V,$C377,'4'!$AB:$AB)),0,SUMIF('4'!$V:$V,$C377,'4'!$AB:$AB)))-IF($D377="","",IF(ISNA(SUMIF('4'!$B:$B,$D377,'4'!$L:$L)),0,SUMIF('4'!$B:$B,$D377,'4'!$L:$L)))))</f>
        <v/>
      </c>
      <c r="J377" s="36" t="str">
        <f>IF($D377="","",(IF($C377="","",IF(ISNA(SUMIF('5'!$V:$V,$C377,'5'!$AB:$AB)),0,SUMIF('5'!$V:$V,$C377,'5'!$AB:$AB)))-IF($D377="","",IF(ISNA(SUMIF('5'!$B:$B,$D377,'5'!$L:$L)),0,SUMIF('5'!$B:$B,$D377,'5'!$L:$L)))))</f>
        <v/>
      </c>
      <c r="K377" s="36" t="str">
        <f>IF($D377="","",(IF($C377="","",IF(ISNA(SUMIF('6'!$V:$V,$C377,'6'!$AB:$AB)),0,SUMIF('6'!$V:$V,$C377,'6'!$AB:$AB)))-IF($D377="","",IF(ISNA(SUMIF('6'!$B:$B,$D377,'6'!$L:$L)),0,SUMIF('6'!$B:$B,$D377,'6'!$L:$L)))))</f>
        <v/>
      </c>
      <c r="L377" s="36" t="str">
        <f>IF($D377="","",(IF($C377="","",IF(ISNA(SUMIF('7'!$V:$V,$C377,'7'!$AB:$AB)),0,SUMIF('7'!$V:$V,$C377,'7'!$AB:$AB)))-IF($D377="","",IF(ISNA(SUMIF('7'!$B:$B,$D377,'7'!$L:$L)),0,SUMIF('7'!$B:$B,$D377,'7'!$L:$L)))))</f>
        <v/>
      </c>
      <c r="M377" s="36" t="str">
        <f>IF($D377="","",(IF($C377="","",IF(ISNA(SUMIF('8'!$V:$V,$C377,'8'!$AB:$AB)),0,SUMIF('8'!$V:$V,$C377,'8'!$AB:$AB)))-IF($D377="","",IF(ISNA(SUMIF('8'!$B:$B,$D377,'8'!$L:$L)),0,SUMIF('8'!$B:$B,$D377,'8'!$L:$L)))))</f>
        <v/>
      </c>
      <c r="N377" s="36" t="str">
        <f>IF($D377="","",(IF($C377="","",IF(ISNA(SUMIF('9'!$V:$V,$C377,'9'!$AB:$AB)),0,SUMIF('9'!$V:$V,$C377,'9'!$AB:$AB)))-IF($D377="","",IF(ISNA(SUMIF('9'!$B:$B,$D377,'9'!$L:$L)),0,SUMIF('9'!$B:$B,$D377,'9'!$L:$L)))))</f>
        <v/>
      </c>
      <c r="O377" s="36" t="str">
        <f>IF($D377="","",(IF($C377="","",IF(ISNA(SUMIF('10'!$V:$V,$C377,'10'!$AB:$AB)),0,SUMIF('10'!$V:$V,$C377,'10'!$AB:$AB)))-IF($D377="","",IF(ISNA(SUMIF('10'!$B:$B,$D377,'10'!$L:$L)),0,SUMIF('10'!$B:$B,$D377,'10'!$L:$L)))))</f>
        <v/>
      </c>
      <c r="P377" s="36" t="str">
        <f>IF($D377="","",(IF($C377="","",IF(ISNA(SUMIF('11'!$V:$V,$C377,'11'!$AB:$AB)),0,SUMIF('11'!$V:$V,$C377,'11'!$AB:$AB)))-IF($D377="","",IF(ISNA(SUMIF('11'!$B:$B,$D377,'11'!$L:$L)),0,SUMIF('11'!$B:$B,$D377,'11'!$L:$L)))))</f>
        <v/>
      </c>
      <c r="Q377" s="36" t="str">
        <f>IF($D377="","",(IF($C377="","",IF(ISNA(SUMIF('12'!$V:$V,$C377,'12'!$AB:$AB)),0,SUMIF('12'!$V:$V,$C377,'12'!$AB:$AB)))-IF($D377="","",IF(ISNA(SUMIF('12'!$B:$B,$D377,'12'!$L:$L)),0,SUMIF('12'!$B:$B,$D377,'12'!$L:$L)))))</f>
        <v/>
      </c>
      <c r="R377" s="36" t="str">
        <f>IF($D377="","",(IF($C377="","",IF(ISNA(SUMIF('13'!$V:$V,$C377,'13'!$AB:$AB)),0,SUMIF('13'!$V:$V,$C377,'13'!$AB:$AB)))-IF($D377="","",IF(ISNA(SUMIF('13'!$B:$B,$D377,'13'!$L:$L)),0,SUMIF('13'!$B:$B,$D377,'13'!$L:$L)))))</f>
        <v/>
      </c>
      <c r="S377" s="36" t="str">
        <f>IF($D377="","",(IF($C377="","",IF(ISNA(SUMIF('14'!$V:$V,$C377,'14'!$AB:$AB)),0,SUMIF('14'!$V:$V,$C377,'14'!$AB:$AB)))-IF($D377="","",IF(ISNA(SUMIF('14'!$B:$B,$D377,'14'!$L:$L)),0,SUMIF('14'!$B:$B,$D377,'14'!$L:$L)))))</f>
        <v/>
      </c>
      <c r="T377" s="36" t="str">
        <f>IF($D377="","",(IF($C377="","",IF(ISNA(SUMIF('15'!$V:$V,$C377,'15'!$AB:$AB)),0,SUMIF('15'!$V:$V,$C377,'15'!$AB:$AB)))-IF($D377="","",IF(ISNA(SUMIF('15'!$B:$B,$D377,'15'!$L:$L)),0,SUMIF('15'!$B:$B,$D377,'15'!$L:$L)))))</f>
        <v/>
      </c>
      <c r="U377" s="36" t="str">
        <f>IF($D377="","",(IF($C377="","",IF(ISNA(SUMIF('16'!$V:$V,$C377,'16'!$AB:$AB)),0,SUMIF('16'!$V:$V,$C377,'16'!$AB:$AB)))-IF($D377="","",IF(ISNA(SUMIF('16'!$B:$B,$D377,'16'!$L:$L)),0,SUMIF('16'!$B:$B,$D377,'16'!$L:$L)))))</f>
        <v/>
      </c>
      <c r="V377" s="36" t="str">
        <f>IF($D377="","",(IF($C377="","",IF(ISNA(SUMIF('17'!$V:$V,$C377,'17'!$AB:$AB)),0,SUMIF('17'!$V:$V,$C377,'17'!$AB:$AB)))-IF($D377="","",IF(ISNA(SUMIF('17'!$B:$B,$D377,'17'!$L:$L)),0,SUMIF('17'!$B:$B,$D377,'17'!$L:$L)))))</f>
        <v/>
      </c>
      <c r="W377" s="36" t="str">
        <f>IF($D377="","",(IF($C377="","",IF(ISNA(SUMIF('18'!$V:$V,$C377,'18'!$AB:$AB)),0,SUMIF('18'!$V:$V,$C377,'18'!$AB:$AB)))-IF($D377="","",IF(ISNA(SUMIF('18'!$B:$B,$D377,'18'!$L:$L)),0,SUMIF('18'!$B:$B,$D377,'18'!$L:$L)))))</f>
        <v/>
      </c>
      <c r="X377" s="36" t="str">
        <f>IF($D377="","",(IF($C377="","",IF(ISNA(SUMIF('19'!$V:$V,$C377,'19'!$AB:$AB)),0,SUMIF('19'!$V:$V,$C377,'19'!$AB:$AB)))-IF($D377="","",IF(ISNA(SUMIF('19'!$B:$B,$D377,'19'!$L:$L)),0,SUMIF('19'!$B:$B,$D377,'19'!$L:$L)))))</f>
        <v/>
      </c>
      <c r="Y377" s="36" t="str">
        <f>IF($D377="","",(IF($C377="","",IF(ISNA(SUMIF('20'!$V:$V,$C377,'20'!$AB:$AB)),0,SUMIF('20'!$V:$V,$C377,'20'!$AB:$AB)))-IF($D377="","",IF(ISNA(SUMIF('20'!$B:$B,$D377,'20'!$L:$L)),0,SUMIF('20'!$B:$B,$D377,'20'!$L:$L)))))</f>
        <v/>
      </c>
      <c r="Z377" s="36" t="str">
        <f>IF($D377="","",(IF($C377="","",IF(ISNA(SUMIF('21'!$V:$V,$C377,'21'!$AB:$AB)),0,SUMIF('21'!$V:$V,$C377,'21'!$AB:$AB)))-IF($D377="","",IF(ISNA(SUMIF('21'!$B:$B,$D377,'21'!$L:$L)),0,SUMIF('21'!$B:$B,$D377,'21'!$L:$L)))))</f>
        <v/>
      </c>
      <c r="AA377" s="36" t="str">
        <f>IF($D377="","",(IF($C377="","",IF(ISNA(SUMIF('22'!$V:$V,$C377,'22'!$AB:$AB)),0,SUMIF('22'!$V:$V,$C377,'22'!$AB:$AB)))-IF($D377="","",IF(ISNA(SUMIF('22'!$B:$B,$D377,'22'!$L:$L)),0,SUMIF('22'!$B:$B,$D377,'22'!$L:$L)))))</f>
        <v/>
      </c>
      <c r="AB377" s="36" t="str">
        <f>IF($D377="","",(IF($C377="","",IF(ISNA(SUMIF('23'!$V:$V,$C377,'23'!$AB:$AB)),0,SUMIF('23'!$V:$V,$C377,'23'!$AB:$AB)))-IF($D377="","",IF(ISNA(SUMIF('23'!$B:$B,$D377,'23'!$L:$L)),0,SUMIF('23'!$B:$B,$D377,'23'!$L:$L)))))</f>
        <v/>
      </c>
      <c r="AC377" s="36" t="str">
        <f>IF($D377="","",(IF($C377="","",IF(ISNA(SUMIF('24'!$V:$V,$C377,'24'!$AB:$AB)),0,SUMIF('24'!$V:$V,$C377,'24'!$AB:$AB)))-IF($D377="","",IF(ISNA(SUMIF('24'!$B:$B,$D377,'24'!$L:$L)),0,SUMIF('24'!$B:$B,$D377,'24'!$L:$L)))))</f>
        <v/>
      </c>
      <c r="AD377" s="36" t="str">
        <f>IF($D377="","",(IF($C377="","",IF(ISNA(SUMIF('25'!$V:$V,$C377,'25'!$AB:$AB)),0,SUMIF('25'!$V:$V,$C377,'25'!$AB:$AB)))-IF($D377="","",IF(ISNA(SUMIF('25'!$B:$B,$D377,'25'!$L:$L)),0,SUMIF('25'!$B:$B,$D377,'25'!$L:$L)))))</f>
        <v/>
      </c>
      <c r="AE377" s="36" t="str">
        <f>IF($D377="","",(IF($C377="","",IF(ISNA(SUMIF('26'!$V:$V,$C377,'26'!$AB:$AB)),0,SUMIF('26'!$V:$V,$C377,'26'!$AB:$AB)))-IF($D377="","",IF(ISNA(SUMIF('26'!$B:$B,$D377,'26'!$L:$L)),0,SUMIF('26'!$B:$B,$D377,'26'!$L:$L)))))</f>
        <v/>
      </c>
      <c r="AF377" s="36" t="str">
        <f>IF($D377="","",(IF($C377="","",IF(ISNA(SUMIF('27'!$V:$V,$C377,'27'!$AB:$AB)),0,SUMIF('27'!$V:$V,$C377,'27'!$AB:$AB)))-IF($D377="","",IF(ISNA(SUMIF('27'!$B:$B,$D377,'27'!$L:$L)),0,SUMIF('27'!$B:$B,$D377,'27'!$L:$L)))))</f>
        <v/>
      </c>
      <c r="AG377" s="36" t="str">
        <f>IF($D377="","",(IF($C377="","",IF(ISNA(SUMIF('28'!$V:$V,$C377,'28'!$AB:$AB)),0,SUMIF('28'!$V:$V,$C377,'28'!$AB:$AB)))-IF($D377="","",IF(ISNA(SUMIF('28'!$B:$B,$D377,'28'!$L:$L)),0,SUMIF('28'!$B:$B,$D377,'28'!$L:$L)))))</f>
        <v/>
      </c>
      <c r="AH377" s="36" t="str">
        <f>IF($D377="","",(IF($C377="","",IF(ISNA(SUMIF('29'!$V:$V,$C377,'29'!$AB:$AB)),0,SUMIF('29'!$V:$V,$C377,'29'!$AB:$AB)))-IF($D377="","",IF(ISNA(SUMIF('29'!$B:$B,$D377,'29'!$L:$L)),0,SUMIF('29'!$B:$B,$D377,'29'!$L:$L)))))</f>
        <v/>
      </c>
      <c r="AI377" s="36" t="str">
        <f>IF($D377="","",(IF($C377="","",IF(ISNA(SUMIF('30'!$V:$V,$C377,'30'!$AB:$AB)),0,SUMIF('30'!$V:$V,$C377,'30'!$AB:$AB)))-IF($D377="","",IF(ISNA(SUMIF('30'!$B:$B,$D377,'30'!$L:$L)),0,SUMIF('30'!$B:$B,$D377,'30'!$L:$L)))))</f>
        <v/>
      </c>
      <c r="AJ377" s="36" t="str">
        <f>IF($D377="","",(IF($C377="","",IF(ISNA(SUMIF('31'!$V:$V,$C377,'31'!$AB:$AB)),0,SUMIF('31'!$V:$V,$C377,'31'!$AB:$AB)))-IF($D377="","",IF(ISNA(SUMIF('31'!$B:$B,$D377,'31'!$L:$L)),0,SUMIF('31'!$B:$B,$D377,'31'!$L:$L)))))</f>
        <v/>
      </c>
      <c r="AK377" s="37" t="str">
        <f t="shared" si="20"/>
        <v/>
      </c>
      <c r="AL377" s="33" t="str">
        <f t="shared" si="21"/>
        <v/>
      </c>
    </row>
    <row r="378" spans="1:38" ht="17.399999999999999" hidden="1">
      <c r="A378" s="20">
        <v>54</v>
      </c>
      <c r="C378" s="41" t="str">
        <f>IF(D378="","",VLOOKUP('CUADRO GENERADO'!D378,'BASE DATOS CONDUCTORES'!B:C,2,FALSE))</f>
        <v/>
      </c>
      <c r="D378" s="30" t="str">
        <f>IFERROR(VLOOKUP(A378,'BASE DATOS CONDUCTORES'!$AA$4:$AB$1001,2,FALSE),"")</f>
        <v/>
      </c>
      <c r="E378" s="36" t="str">
        <f>IF(ISNA(VLOOKUP(D378,SALDOS!B:C,2,FALSE)),"",VLOOKUP(D378,SALDOS!B:C,2,FALSE))</f>
        <v/>
      </c>
      <c r="F378" s="36" t="str">
        <f>IF($D378="","",(IF($C378="","",IF(ISNA(SUMIF('1'!$V:$V,$C378,'1'!$AB:$AB)),0,SUMIF('1'!$V:$V,$C378,'1'!$AB:$AB)))-IF($D378="","",IF(ISNA(SUMIF('1'!$B:$B,$D378,'1'!$L:$L)),0,SUMIF('1'!$B:$B,$D378,'1'!$L:$L)))))</f>
        <v/>
      </c>
      <c r="G378" s="36" t="str">
        <f>IF($D378="","",(IF($C378="","",IF(ISNA(SUMIF('2'!$V:$V,$C378,'2'!$AB:$AB)),0,SUMIF('2'!$V:$V,$C378,'2'!$AB:$AB)))-IF($D378="","",IF(ISNA(SUMIF('2'!$B:$B,$D378,'2'!$L:$L)),0,SUMIF('2'!$B:$B,$D378,'2'!$L:$L)))))</f>
        <v/>
      </c>
      <c r="H378" s="36" t="str">
        <f>IF($D378="","",(IF($C378="","",IF(ISNA(SUMIF('3'!$V:$V,$C378,'3'!$AB:$AB)),0,SUMIF('3'!$V:$V,$C378,'3'!$AB:$AB)))-IF($D378="","",IF(ISNA(SUMIF('3'!$B:$B,$D378,'3'!$L:$L)),0,SUMIF('3'!$B:$B,$D378,'3'!$L:$L)))))</f>
        <v/>
      </c>
      <c r="I378" s="36" t="str">
        <f>IF($D378="","",(IF($C378="","",IF(ISNA(SUMIF('4'!$V:$V,$C378,'4'!$AB:$AB)),0,SUMIF('4'!$V:$V,$C378,'4'!$AB:$AB)))-IF($D378="","",IF(ISNA(SUMIF('4'!$B:$B,$D378,'4'!$L:$L)),0,SUMIF('4'!$B:$B,$D378,'4'!$L:$L)))))</f>
        <v/>
      </c>
      <c r="J378" s="36" t="str">
        <f>IF($D378="","",(IF($C378="","",IF(ISNA(SUMIF('5'!$V:$V,$C378,'5'!$AB:$AB)),0,SUMIF('5'!$V:$V,$C378,'5'!$AB:$AB)))-IF($D378="","",IF(ISNA(SUMIF('5'!$B:$B,$D378,'5'!$L:$L)),0,SUMIF('5'!$B:$B,$D378,'5'!$L:$L)))))</f>
        <v/>
      </c>
      <c r="K378" s="36" t="str">
        <f>IF($D378="","",(IF($C378="","",IF(ISNA(SUMIF('6'!$V:$V,$C378,'6'!$AB:$AB)),0,SUMIF('6'!$V:$V,$C378,'6'!$AB:$AB)))-IF($D378="","",IF(ISNA(SUMIF('6'!$B:$B,$D378,'6'!$L:$L)),0,SUMIF('6'!$B:$B,$D378,'6'!$L:$L)))))</f>
        <v/>
      </c>
      <c r="L378" s="36" t="str">
        <f>IF($D378="","",(IF($C378="","",IF(ISNA(SUMIF('7'!$V:$V,$C378,'7'!$AB:$AB)),0,SUMIF('7'!$V:$V,$C378,'7'!$AB:$AB)))-IF($D378="","",IF(ISNA(SUMIF('7'!$B:$B,$D378,'7'!$L:$L)),0,SUMIF('7'!$B:$B,$D378,'7'!$L:$L)))))</f>
        <v/>
      </c>
      <c r="M378" s="36" t="str">
        <f>IF($D378="","",(IF($C378="","",IF(ISNA(SUMIF('8'!$V:$V,$C378,'8'!$AB:$AB)),0,SUMIF('8'!$V:$V,$C378,'8'!$AB:$AB)))-IF($D378="","",IF(ISNA(SUMIF('8'!$B:$B,$D378,'8'!$L:$L)),0,SUMIF('8'!$B:$B,$D378,'8'!$L:$L)))))</f>
        <v/>
      </c>
      <c r="N378" s="36" t="str">
        <f>IF($D378="","",(IF($C378="","",IF(ISNA(SUMIF('9'!$V:$V,$C378,'9'!$AB:$AB)),0,SUMIF('9'!$V:$V,$C378,'9'!$AB:$AB)))-IF($D378="","",IF(ISNA(SUMIF('9'!$B:$B,$D378,'9'!$L:$L)),0,SUMIF('9'!$B:$B,$D378,'9'!$L:$L)))))</f>
        <v/>
      </c>
      <c r="O378" s="36" t="str">
        <f>IF($D378="","",(IF($C378="","",IF(ISNA(SUMIF('10'!$V:$V,$C378,'10'!$AB:$AB)),0,SUMIF('10'!$V:$V,$C378,'10'!$AB:$AB)))-IF($D378="","",IF(ISNA(SUMIF('10'!$B:$B,$D378,'10'!$L:$L)),0,SUMIF('10'!$B:$B,$D378,'10'!$L:$L)))))</f>
        <v/>
      </c>
      <c r="P378" s="36" t="str">
        <f>IF($D378="","",(IF($C378="","",IF(ISNA(SUMIF('11'!$V:$V,$C378,'11'!$AB:$AB)),0,SUMIF('11'!$V:$V,$C378,'11'!$AB:$AB)))-IF($D378="","",IF(ISNA(SUMIF('11'!$B:$B,$D378,'11'!$L:$L)),0,SUMIF('11'!$B:$B,$D378,'11'!$L:$L)))))</f>
        <v/>
      </c>
      <c r="Q378" s="36" t="str">
        <f>IF($D378="","",(IF($C378="","",IF(ISNA(SUMIF('12'!$V:$V,$C378,'12'!$AB:$AB)),0,SUMIF('12'!$V:$V,$C378,'12'!$AB:$AB)))-IF($D378="","",IF(ISNA(SUMIF('12'!$B:$B,$D378,'12'!$L:$L)),0,SUMIF('12'!$B:$B,$D378,'12'!$L:$L)))))</f>
        <v/>
      </c>
      <c r="R378" s="36" t="str">
        <f>IF($D378="","",(IF($C378="","",IF(ISNA(SUMIF('13'!$V:$V,$C378,'13'!$AB:$AB)),0,SUMIF('13'!$V:$V,$C378,'13'!$AB:$AB)))-IF($D378="","",IF(ISNA(SUMIF('13'!$B:$B,$D378,'13'!$L:$L)),0,SUMIF('13'!$B:$B,$D378,'13'!$L:$L)))))</f>
        <v/>
      </c>
      <c r="S378" s="36" t="str">
        <f>IF($D378="","",(IF($C378="","",IF(ISNA(SUMIF('14'!$V:$V,$C378,'14'!$AB:$AB)),0,SUMIF('14'!$V:$V,$C378,'14'!$AB:$AB)))-IF($D378="","",IF(ISNA(SUMIF('14'!$B:$B,$D378,'14'!$L:$L)),0,SUMIF('14'!$B:$B,$D378,'14'!$L:$L)))))</f>
        <v/>
      </c>
      <c r="T378" s="36" t="str">
        <f>IF($D378="","",(IF($C378="","",IF(ISNA(SUMIF('15'!$V:$V,$C378,'15'!$AB:$AB)),0,SUMIF('15'!$V:$V,$C378,'15'!$AB:$AB)))-IF($D378="","",IF(ISNA(SUMIF('15'!$B:$B,$D378,'15'!$L:$L)),0,SUMIF('15'!$B:$B,$D378,'15'!$L:$L)))))</f>
        <v/>
      </c>
      <c r="U378" s="36" t="str">
        <f>IF($D378="","",(IF($C378="","",IF(ISNA(SUMIF('16'!$V:$V,$C378,'16'!$AB:$AB)),0,SUMIF('16'!$V:$V,$C378,'16'!$AB:$AB)))-IF($D378="","",IF(ISNA(SUMIF('16'!$B:$B,$D378,'16'!$L:$L)),0,SUMIF('16'!$B:$B,$D378,'16'!$L:$L)))))</f>
        <v/>
      </c>
      <c r="V378" s="36" t="str">
        <f>IF($D378="","",(IF($C378="","",IF(ISNA(SUMIF('17'!$V:$V,$C378,'17'!$AB:$AB)),0,SUMIF('17'!$V:$V,$C378,'17'!$AB:$AB)))-IF($D378="","",IF(ISNA(SUMIF('17'!$B:$B,$D378,'17'!$L:$L)),0,SUMIF('17'!$B:$B,$D378,'17'!$L:$L)))))</f>
        <v/>
      </c>
      <c r="W378" s="36" t="str">
        <f>IF($D378="","",(IF($C378="","",IF(ISNA(SUMIF('18'!$V:$V,$C378,'18'!$AB:$AB)),0,SUMIF('18'!$V:$V,$C378,'18'!$AB:$AB)))-IF($D378="","",IF(ISNA(SUMIF('18'!$B:$B,$D378,'18'!$L:$L)),0,SUMIF('18'!$B:$B,$D378,'18'!$L:$L)))))</f>
        <v/>
      </c>
      <c r="X378" s="36" t="str">
        <f>IF($D378="","",(IF($C378="","",IF(ISNA(SUMIF('19'!$V:$V,$C378,'19'!$AB:$AB)),0,SUMIF('19'!$V:$V,$C378,'19'!$AB:$AB)))-IF($D378="","",IF(ISNA(SUMIF('19'!$B:$B,$D378,'19'!$L:$L)),0,SUMIF('19'!$B:$B,$D378,'19'!$L:$L)))))</f>
        <v/>
      </c>
      <c r="Y378" s="36" t="str">
        <f>IF($D378="","",(IF($C378="","",IF(ISNA(SUMIF('20'!$V:$V,$C378,'20'!$AB:$AB)),0,SUMIF('20'!$V:$V,$C378,'20'!$AB:$AB)))-IF($D378="","",IF(ISNA(SUMIF('20'!$B:$B,$D378,'20'!$L:$L)),0,SUMIF('20'!$B:$B,$D378,'20'!$L:$L)))))</f>
        <v/>
      </c>
      <c r="Z378" s="36" t="str">
        <f>IF($D378="","",(IF($C378="","",IF(ISNA(SUMIF('21'!$V:$V,$C378,'21'!$AB:$AB)),0,SUMIF('21'!$V:$V,$C378,'21'!$AB:$AB)))-IF($D378="","",IF(ISNA(SUMIF('21'!$B:$B,$D378,'21'!$L:$L)),0,SUMIF('21'!$B:$B,$D378,'21'!$L:$L)))))</f>
        <v/>
      </c>
      <c r="AA378" s="36" t="str">
        <f>IF($D378="","",(IF($C378="","",IF(ISNA(SUMIF('22'!$V:$V,$C378,'22'!$AB:$AB)),0,SUMIF('22'!$V:$V,$C378,'22'!$AB:$AB)))-IF($D378="","",IF(ISNA(SUMIF('22'!$B:$B,$D378,'22'!$L:$L)),0,SUMIF('22'!$B:$B,$D378,'22'!$L:$L)))))</f>
        <v/>
      </c>
      <c r="AB378" s="36" t="str">
        <f>IF($D378="","",(IF($C378="","",IF(ISNA(SUMIF('23'!$V:$V,$C378,'23'!$AB:$AB)),0,SUMIF('23'!$V:$V,$C378,'23'!$AB:$AB)))-IF($D378="","",IF(ISNA(SUMIF('23'!$B:$B,$D378,'23'!$L:$L)),0,SUMIF('23'!$B:$B,$D378,'23'!$L:$L)))))</f>
        <v/>
      </c>
      <c r="AC378" s="36" t="str">
        <f>IF($D378="","",(IF($C378="","",IF(ISNA(SUMIF('24'!$V:$V,$C378,'24'!$AB:$AB)),0,SUMIF('24'!$V:$V,$C378,'24'!$AB:$AB)))-IF($D378="","",IF(ISNA(SUMIF('24'!$B:$B,$D378,'24'!$L:$L)),0,SUMIF('24'!$B:$B,$D378,'24'!$L:$L)))))</f>
        <v/>
      </c>
      <c r="AD378" s="36" t="str">
        <f>IF($D378="","",(IF($C378="","",IF(ISNA(SUMIF('25'!$V:$V,$C378,'25'!$AB:$AB)),0,SUMIF('25'!$V:$V,$C378,'25'!$AB:$AB)))-IF($D378="","",IF(ISNA(SUMIF('25'!$B:$B,$D378,'25'!$L:$L)),0,SUMIF('25'!$B:$B,$D378,'25'!$L:$L)))))</f>
        <v/>
      </c>
      <c r="AE378" s="36" t="str">
        <f>IF($D378="","",(IF($C378="","",IF(ISNA(SUMIF('26'!$V:$V,$C378,'26'!$AB:$AB)),0,SUMIF('26'!$V:$V,$C378,'26'!$AB:$AB)))-IF($D378="","",IF(ISNA(SUMIF('26'!$B:$B,$D378,'26'!$L:$L)),0,SUMIF('26'!$B:$B,$D378,'26'!$L:$L)))))</f>
        <v/>
      </c>
      <c r="AF378" s="36" t="str">
        <f>IF($D378="","",(IF($C378="","",IF(ISNA(SUMIF('27'!$V:$V,$C378,'27'!$AB:$AB)),0,SUMIF('27'!$V:$V,$C378,'27'!$AB:$AB)))-IF($D378="","",IF(ISNA(SUMIF('27'!$B:$B,$D378,'27'!$L:$L)),0,SUMIF('27'!$B:$B,$D378,'27'!$L:$L)))))</f>
        <v/>
      </c>
      <c r="AG378" s="36" t="str">
        <f>IF($D378="","",(IF($C378="","",IF(ISNA(SUMIF('28'!$V:$V,$C378,'28'!$AB:$AB)),0,SUMIF('28'!$V:$V,$C378,'28'!$AB:$AB)))-IF($D378="","",IF(ISNA(SUMIF('28'!$B:$B,$D378,'28'!$L:$L)),0,SUMIF('28'!$B:$B,$D378,'28'!$L:$L)))))</f>
        <v/>
      </c>
      <c r="AH378" s="36" t="str">
        <f>IF($D378="","",(IF($C378="","",IF(ISNA(SUMIF('29'!$V:$V,$C378,'29'!$AB:$AB)),0,SUMIF('29'!$V:$V,$C378,'29'!$AB:$AB)))-IF($D378="","",IF(ISNA(SUMIF('29'!$B:$B,$D378,'29'!$L:$L)),0,SUMIF('29'!$B:$B,$D378,'29'!$L:$L)))))</f>
        <v/>
      </c>
      <c r="AI378" s="36" t="str">
        <f>IF($D378="","",(IF($C378="","",IF(ISNA(SUMIF('30'!$V:$V,$C378,'30'!$AB:$AB)),0,SUMIF('30'!$V:$V,$C378,'30'!$AB:$AB)))-IF($D378="","",IF(ISNA(SUMIF('30'!$B:$B,$D378,'30'!$L:$L)),0,SUMIF('30'!$B:$B,$D378,'30'!$L:$L)))))</f>
        <v/>
      </c>
      <c r="AJ378" s="36" t="str">
        <f>IF($D378="","",(IF($C378="","",IF(ISNA(SUMIF('31'!$V:$V,$C378,'31'!$AB:$AB)),0,SUMIF('31'!$V:$V,$C378,'31'!$AB:$AB)))-IF($D378="","",IF(ISNA(SUMIF('31'!$B:$B,$D378,'31'!$L:$L)),0,SUMIF('31'!$B:$B,$D378,'31'!$L:$L)))))</f>
        <v/>
      </c>
      <c r="AK378" s="37" t="str">
        <f t="shared" si="20"/>
        <v/>
      </c>
      <c r="AL378" s="33" t="str">
        <f t="shared" si="21"/>
        <v/>
      </c>
    </row>
    <row r="379" spans="1:38" ht="17.399999999999999" hidden="1">
      <c r="A379" s="20">
        <v>55</v>
      </c>
      <c r="C379" s="41" t="str">
        <f>IF(D379="","",VLOOKUP('CUADRO GENERADO'!D379,'BASE DATOS CONDUCTORES'!B:C,2,FALSE))</f>
        <v/>
      </c>
      <c r="D379" s="30" t="str">
        <f>IFERROR(VLOOKUP(A379,'BASE DATOS CONDUCTORES'!$AA$4:$AB$1001,2,FALSE),"")</f>
        <v/>
      </c>
      <c r="E379" s="36" t="str">
        <f>IF(ISNA(VLOOKUP(D379,SALDOS!B:C,2,FALSE)),"",VLOOKUP(D379,SALDOS!B:C,2,FALSE))</f>
        <v/>
      </c>
      <c r="F379" s="36" t="str">
        <f>IF($D379="","",(IF($C379="","",IF(ISNA(SUMIF('1'!$V:$V,$C379,'1'!$AB:$AB)),0,SUMIF('1'!$V:$V,$C379,'1'!$AB:$AB)))-IF($D379="","",IF(ISNA(SUMIF('1'!$B:$B,$D379,'1'!$L:$L)),0,SUMIF('1'!$B:$B,$D379,'1'!$L:$L)))))</f>
        <v/>
      </c>
      <c r="G379" s="36" t="str">
        <f>IF($D379="","",(IF($C379="","",IF(ISNA(SUMIF('2'!$V:$V,$C379,'2'!$AB:$AB)),0,SUMIF('2'!$V:$V,$C379,'2'!$AB:$AB)))-IF($D379="","",IF(ISNA(SUMIF('2'!$B:$B,$D379,'2'!$L:$L)),0,SUMIF('2'!$B:$B,$D379,'2'!$L:$L)))))</f>
        <v/>
      </c>
      <c r="H379" s="36" t="str">
        <f>IF($D379="","",(IF($C379="","",IF(ISNA(SUMIF('3'!$V:$V,$C379,'3'!$AB:$AB)),0,SUMIF('3'!$V:$V,$C379,'3'!$AB:$AB)))-IF($D379="","",IF(ISNA(SUMIF('3'!$B:$B,$D379,'3'!$L:$L)),0,SUMIF('3'!$B:$B,$D379,'3'!$L:$L)))))</f>
        <v/>
      </c>
      <c r="I379" s="36" t="str">
        <f>IF($D379="","",(IF($C379="","",IF(ISNA(SUMIF('4'!$V:$V,$C379,'4'!$AB:$AB)),0,SUMIF('4'!$V:$V,$C379,'4'!$AB:$AB)))-IF($D379="","",IF(ISNA(SUMIF('4'!$B:$B,$D379,'4'!$L:$L)),0,SUMIF('4'!$B:$B,$D379,'4'!$L:$L)))))</f>
        <v/>
      </c>
      <c r="J379" s="36" t="str">
        <f>IF($D379="","",(IF($C379="","",IF(ISNA(SUMIF('5'!$V:$V,$C379,'5'!$AB:$AB)),0,SUMIF('5'!$V:$V,$C379,'5'!$AB:$AB)))-IF($D379="","",IF(ISNA(SUMIF('5'!$B:$B,$D379,'5'!$L:$L)),0,SUMIF('5'!$B:$B,$D379,'5'!$L:$L)))))</f>
        <v/>
      </c>
      <c r="K379" s="36" t="str">
        <f>IF($D379="","",(IF($C379="","",IF(ISNA(SUMIF('6'!$V:$V,$C379,'6'!$AB:$AB)),0,SUMIF('6'!$V:$V,$C379,'6'!$AB:$AB)))-IF($D379="","",IF(ISNA(SUMIF('6'!$B:$B,$D379,'6'!$L:$L)),0,SUMIF('6'!$B:$B,$D379,'6'!$L:$L)))))</f>
        <v/>
      </c>
      <c r="L379" s="36" t="str">
        <f>IF($D379="","",(IF($C379="","",IF(ISNA(SUMIF('7'!$V:$V,$C379,'7'!$AB:$AB)),0,SUMIF('7'!$V:$V,$C379,'7'!$AB:$AB)))-IF($D379="","",IF(ISNA(SUMIF('7'!$B:$B,$D379,'7'!$L:$L)),0,SUMIF('7'!$B:$B,$D379,'7'!$L:$L)))))</f>
        <v/>
      </c>
      <c r="M379" s="36" t="str">
        <f>IF($D379="","",(IF($C379="","",IF(ISNA(SUMIF('8'!$V:$V,$C379,'8'!$AB:$AB)),0,SUMIF('8'!$V:$V,$C379,'8'!$AB:$AB)))-IF($D379="","",IF(ISNA(SUMIF('8'!$B:$B,$D379,'8'!$L:$L)),0,SUMIF('8'!$B:$B,$D379,'8'!$L:$L)))))</f>
        <v/>
      </c>
      <c r="N379" s="36" t="str">
        <f>IF($D379="","",(IF($C379="","",IF(ISNA(SUMIF('9'!$V:$V,$C379,'9'!$AB:$AB)),0,SUMIF('9'!$V:$V,$C379,'9'!$AB:$AB)))-IF($D379="","",IF(ISNA(SUMIF('9'!$B:$B,$D379,'9'!$L:$L)),0,SUMIF('9'!$B:$B,$D379,'9'!$L:$L)))))</f>
        <v/>
      </c>
      <c r="O379" s="36" t="str">
        <f>IF($D379="","",(IF($C379="","",IF(ISNA(SUMIF('10'!$V:$V,$C379,'10'!$AB:$AB)),0,SUMIF('10'!$V:$V,$C379,'10'!$AB:$AB)))-IF($D379="","",IF(ISNA(SUMIF('10'!$B:$B,$D379,'10'!$L:$L)),0,SUMIF('10'!$B:$B,$D379,'10'!$L:$L)))))</f>
        <v/>
      </c>
      <c r="P379" s="36" t="str">
        <f>IF($D379="","",(IF($C379="","",IF(ISNA(SUMIF('11'!$V:$V,$C379,'11'!$AB:$AB)),0,SUMIF('11'!$V:$V,$C379,'11'!$AB:$AB)))-IF($D379="","",IF(ISNA(SUMIF('11'!$B:$B,$D379,'11'!$L:$L)),0,SUMIF('11'!$B:$B,$D379,'11'!$L:$L)))))</f>
        <v/>
      </c>
      <c r="Q379" s="36" t="str">
        <f>IF($D379="","",(IF($C379="","",IF(ISNA(SUMIF('12'!$V:$V,$C379,'12'!$AB:$AB)),0,SUMIF('12'!$V:$V,$C379,'12'!$AB:$AB)))-IF($D379="","",IF(ISNA(SUMIF('12'!$B:$B,$D379,'12'!$L:$L)),0,SUMIF('12'!$B:$B,$D379,'12'!$L:$L)))))</f>
        <v/>
      </c>
      <c r="R379" s="36" t="str">
        <f>IF($D379="","",(IF($C379="","",IF(ISNA(SUMIF('13'!$V:$V,$C379,'13'!$AB:$AB)),0,SUMIF('13'!$V:$V,$C379,'13'!$AB:$AB)))-IF($D379="","",IF(ISNA(SUMIF('13'!$B:$B,$D379,'13'!$L:$L)),0,SUMIF('13'!$B:$B,$D379,'13'!$L:$L)))))</f>
        <v/>
      </c>
      <c r="S379" s="36" t="str">
        <f>IF($D379="","",(IF($C379="","",IF(ISNA(SUMIF('14'!$V:$V,$C379,'14'!$AB:$AB)),0,SUMIF('14'!$V:$V,$C379,'14'!$AB:$AB)))-IF($D379="","",IF(ISNA(SUMIF('14'!$B:$B,$D379,'14'!$L:$L)),0,SUMIF('14'!$B:$B,$D379,'14'!$L:$L)))))</f>
        <v/>
      </c>
      <c r="T379" s="36" t="str">
        <f>IF($D379="","",(IF($C379="","",IF(ISNA(SUMIF('15'!$V:$V,$C379,'15'!$AB:$AB)),0,SUMIF('15'!$V:$V,$C379,'15'!$AB:$AB)))-IF($D379="","",IF(ISNA(SUMIF('15'!$B:$B,$D379,'15'!$L:$L)),0,SUMIF('15'!$B:$B,$D379,'15'!$L:$L)))))</f>
        <v/>
      </c>
      <c r="U379" s="36" t="str">
        <f>IF($D379="","",(IF($C379="","",IF(ISNA(SUMIF('16'!$V:$V,$C379,'16'!$AB:$AB)),0,SUMIF('16'!$V:$V,$C379,'16'!$AB:$AB)))-IF($D379="","",IF(ISNA(SUMIF('16'!$B:$B,$D379,'16'!$L:$L)),0,SUMIF('16'!$B:$B,$D379,'16'!$L:$L)))))</f>
        <v/>
      </c>
      <c r="V379" s="36" t="str">
        <f>IF($D379="","",(IF($C379="","",IF(ISNA(SUMIF('17'!$V:$V,$C379,'17'!$AB:$AB)),0,SUMIF('17'!$V:$V,$C379,'17'!$AB:$AB)))-IF($D379="","",IF(ISNA(SUMIF('17'!$B:$B,$D379,'17'!$L:$L)),0,SUMIF('17'!$B:$B,$D379,'17'!$L:$L)))))</f>
        <v/>
      </c>
      <c r="W379" s="36" t="str">
        <f>IF($D379="","",(IF($C379="","",IF(ISNA(SUMIF('18'!$V:$V,$C379,'18'!$AB:$AB)),0,SUMIF('18'!$V:$V,$C379,'18'!$AB:$AB)))-IF($D379="","",IF(ISNA(SUMIF('18'!$B:$B,$D379,'18'!$L:$L)),0,SUMIF('18'!$B:$B,$D379,'18'!$L:$L)))))</f>
        <v/>
      </c>
      <c r="X379" s="36" t="str">
        <f>IF($D379="","",(IF($C379="","",IF(ISNA(SUMIF('19'!$V:$V,$C379,'19'!$AB:$AB)),0,SUMIF('19'!$V:$V,$C379,'19'!$AB:$AB)))-IF($D379="","",IF(ISNA(SUMIF('19'!$B:$B,$D379,'19'!$L:$L)),0,SUMIF('19'!$B:$B,$D379,'19'!$L:$L)))))</f>
        <v/>
      </c>
      <c r="Y379" s="36" t="str">
        <f>IF($D379="","",(IF($C379="","",IF(ISNA(SUMIF('20'!$V:$V,$C379,'20'!$AB:$AB)),0,SUMIF('20'!$V:$V,$C379,'20'!$AB:$AB)))-IF($D379="","",IF(ISNA(SUMIF('20'!$B:$B,$D379,'20'!$L:$L)),0,SUMIF('20'!$B:$B,$D379,'20'!$L:$L)))))</f>
        <v/>
      </c>
      <c r="Z379" s="36" t="str">
        <f>IF($D379="","",(IF($C379="","",IF(ISNA(SUMIF('21'!$V:$V,$C379,'21'!$AB:$AB)),0,SUMIF('21'!$V:$V,$C379,'21'!$AB:$AB)))-IF($D379="","",IF(ISNA(SUMIF('21'!$B:$B,$D379,'21'!$L:$L)),0,SUMIF('21'!$B:$B,$D379,'21'!$L:$L)))))</f>
        <v/>
      </c>
      <c r="AA379" s="36" t="str">
        <f>IF($D379="","",(IF($C379="","",IF(ISNA(SUMIF('22'!$V:$V,$C379,'22'!$AB:$AB)),0,SUMIF('22'!$V:$V,$C379,'22'!$AB:$AB)))-IF($D379="","",IF(ISNA(SUMIF('22'!$B:$B,$D379,'22'!$L:$L)),0,SUMIF('22'!$B:$B,$D379,'22'!$L:$L)))))</f>
        <v/>
      </c>
      <c r="AB379" s="36" t="str">
        <f>IF($D379="","",(IF($C379="","",IF(ISNA(SUMIF('23'!$V:$V,$C379,'23'!$AB:$AB)),0,SUMIF('23'!$V:$V,$C379,'23'!$AB:$AB)))-IF($D379="","",IF(ISNA(SUMIF('23'!$B:$B,$D379,'23'!$L:$L)),0,SUMIF('23'!$B:$B,$D379,'23'!$L:$L)))))</f>
        <v/>
      </c>
      <c r="AC379" s="36" t="str">
        <f>IF($D379="","",(IF($C379="","",IF(ISNA(SUMIF('24'!$V:$V,$C379,'24'!$AB:$AB)),0,SUMIF('24'!$V:$V,$C379,'24'!$AB:$AB)))-IF($D379="","",IF(ISNA(SUMIF('24'!$B:$B,$D379,'24'!$L:$L)),0,SUMIF('24'!$B:$B,$D379,'24'!$L:$L)))))</f>
        <v/>
      </c>
      <c r="AD379" s="36" t="str">
        <f>IF($D379="","",(IF($C379="","",IF(ISNA(SUMIF('25'!$V:$V,$C379,'25'!$AB:$AB)),0,SUMIF('25'!$V:$V,$C379,'25'!$AB:$AB)))-IF($D379="","",IF(ISNA(SUMIF('25'!$B:$B,$D379,'25'!$L:$L)),0,SUMIF('25'!$B:$B,$D379,'25'!$L:$L)))))</f>
        <v/>
      </c>
      <c r="AE379" s="36" t="str">
        <f>IF($D379="","",(IF($C379="","",IF(ISNA(SUMIF('26'!$V:$V,$C379,'26'!$AB:$AB)),0,SUMIF('26'!$V:$V,$C379,'26'!$AB:$AB)))-IF($D379="","",IF(ISNA(SUMIF('26'!$B:$B,$D379,'26'!$L:$L)),0,SUMIF('26'!$B:$B,$D379,'26'!$L:$L)))))</f>
        <v/>
      </c>
      <c r="AF379" s="36" t="str">
        <f>IF($D379="","",(IF($C379="","",IF(ISNA(SUMIF('27'!$V:$V,$C379,'27'!$AB:$AB)),0,SUMIF('27'!$V:$V,$C379,'27'!$AB:$AB)))-IF($D379="","",IF(ISNA(SUMIF('27'!$B:$B,$D379,'27'!$L:$L)),0,SUMIF('27'!$B:$B,$D379,'27'!$L:$L)))))</f>
        <v/>
      </c>
      <c r="AG379" s="36" t="str">
        <f>IF($D379="","",(IF($C379="","",IF(ISNA(SUMIF('28'!$V:$V,$C379,'28'!$AB:$AB)),0,SUMIF('28'!$V:$V,$C379,'28'!$AB:$AB)))-IF($D379="","",IF(ISNA(SUMIF('28'!$B:$B,$D379,'28'!$L:$L)),0,SUMIF('28'!$B:$B,$D379,'28'!$L:$L)))))</f>
        <v/>
      </c>
      <c r="AH379" s="36" t="str">
        <f>IF($D379="","",(IF($C379="","",IF(ISNA(SUMIF('29'!$V:$V,$C379,'29'!$AB:$AB)),0,SUMIF('29'!$V:$V,$C379,'29'!$AB:$AB)))-IF($D379="","",IF(ISNA(SUMIF('29'!$B:$B,$D379,'29'!$L:$L)),0,SUMIF('29'!$B:$B,$D379,'29'!$L:$L)))))</f>
        <v/>
      </c>
      <c r="AI379" s="36" t="str">
        <f>IF($D379="","",(IF($C379="","",IF(ISNA(SUMIF('30'!$V:$V,$C379,'30'!$AB:$AB)),0,SUMIF('30'!$V:$V,$C379,'30'!$AB:$AB)))-IF($D379="","",IF(ISNA(SUMIF('30'!$B:$B,$D379,'30'!$L:$L)),0,SUMIF('30'!$B:$B,$D379,'30'!$L:$L)))))</f>
        <v/>
      </c>
      <c r="AJ379" s="36" t="str">
        <f>IF($D379="","",(IF($C379="","",IF(ISNA(SUMIF('31'!$V:$V,$C379,'31'!$AB:$AB)),0,SUMIF('31'!$V:$V,$C379,'31'!$AB:$AB)))-IF($D379="","",IF(ISNA(SUMIF('31'!$B:$B,$D379,'31'!$L:$L)),0,SUMIF('31'!$B:$B,$D379,'31'!$L:$L)))))</f>
        <v/>
      </c>
      <c r="AK379" s="37" t="str">
        <f t="shared" si="20"/>
        <v/>
      </c>
      <c r="AL379" s="33" t="str">
        <f t="shared" si="21"/>
        <v/>
      </c>
    </row>
    <row r="380" spans="1:38" ht="17.399999999999999" hidden="1">
      <c r="A380" s="20">
        <v>56</v>
      </c>
      <c r="C380" s="41" t="str">
        <f>IF(D380="","",VLOOKUP('CUADRO GENERADO'!D380,'BASE DATOS CONDUCTORES'!B:C,2,FALSE))</f>
        <v/>
      </c>
      <c r="D380" s="30" t="str">
        <f>IFERROR(VLOOKUP(A380,'BASE DATOS CONDUCTORES'!$AA$4:$AB$1001,2,FALSE),"")</f>
        <v/>
      </c>
      <c r="E380" s="36" t="str">
        <f>IF(ISNA(VLOOKUP(D380,SALDOS!B:C,2,FALSE)),"",VLOOKUP(D380,SALDOS!B:C,2,FALSE))</f>
        <v/>
      </c>
      <c r="F380" s="36" t="str">
        <f>IF($D380="","",(IF($C380="","",IF(ISNA(SUMIF('1'!$V:$V,$C380,'1'!$AB:$AB)),0,SUMIF('1'!$V:$V,$C380,'1'!$AB:$AB)))-IF($D380="","",IF(ISNA(SUMIF('1'!$B:$B,$D380,'1'!$L:$L)),0,SUMIF('1'!$B:$B,$D380,'1'!$L:$L)))))</f>
        <v/>
      </c>
      <c r="G380" s="36" t="str">
        <f>IF($D380="","",(IF($C380="","",IF(ISNA(SUMIF('2'!$V:$V,$C380,'2'!$AB:$AB)),0,SUMIF('2'!$V:$V,$C380,'2'!$AB:$AB)))-IF($D380="","",IF(ISNA(SUMIF('2'!$B:$B,$D380,'2'!$L:$L)),0,SUMIF('2'!$B:$B,$D380,'2'!$L:$L)))))</f>
        <v/>
      </c>
      <c r="H380" s="36" t="str">
        <f>IF($D380="","",(IF($C380="","",IF(ISNA(SUMIF('3'!$V:$V,$C380,'3'!$AB:$AB)),0,SUMIF('3'!$V:$V,$C380,'3'!$AB:$AB)))-IF($D380="","",IF(ISNA(SUMIF('3'!$B:$B,$D380,'3'!$L:$L)),0,SUMIF('3'!$B:$B,$D380,'3'!$L:$L)))))</f>
        <v/>
      </c>
      <c r="I380" s="36" t="str">
        <f>IF($D380="","",(IF($C380="","",IF(ISNA(SUMIF('4'!$V:$V,$C380,'4'!$AB:$AB)),0,SUMIF('4'!$V:$V,$C380,'4'!$AB:$AB)))-IF($D380="","",IF(ISNA(SUMIF('4'!$B:$B,$D380,'4'!$L:$L)),0,SUMIF('4'!$B:$B,$D380,'4'!$L:$L)))))</f>
        <v/>
      </c>
      <c r="J380" s="36" t="str">
        <f>IF($D380="","",(IF($C380="","",IF(ISNA(SUMIF('5'!$V:$V,$C380,'5'!$AB:$AB)),0,SUMIF('5'!$V:$V,$C380,'5'!$AB:$AB)))-IF($D380="","",IF(ISNA(SUMIF('5'!$B:$B,$D380,'5'!$L:$L)),0,SUMIF('5'!$B:$B,$D380,'5'!$L:$L)))))</f>
        <v/>
      </c>
      <c r="K380" s="36" t="str">
        <f>IF($D380="","",(IF($C380="","",IF(ISNA(SUMIF('6'!$V:$V,$C380,'6'!$AB:$AB)),0,SUMIF('6'!$V:$V,$C380,'6'!$AB:$AB)))-IF($D380="","",IF(ISNA(SUMIF('6'!$B:$B,$D380,'6'!$L:$L)),0,SUMIF('6'!$B:$B,$D380,'6'!$L:$L)))))</f>
        <v/>
      </c>
      <c r="L380" s="36" t="str">
        <f>IF($D380="","",(IF($C380="","",IF(ISNA(SUMIF('7'!$V:$V,$C380,'7'!$AB:$AB)),0,SUMIF('7'!$V:$V,$C380,'7'!$AB:$AB)))-IF($D380="","",IF(ISNA(SUMIF('7'!$B:$B,$D380,'7'!$L:$L)),0,SUMIF('7'!$B:$B,$D380,'7'!$L:$L)))))</f>
        <v/>
      </c>
      <c r="M380" s="36" t="str">
        <f>IF($D380="","",(IF($C380="","",IF(ISNA(SUMIF('8'!$V:$V,$C380,'8'!$AB:$AB)),0,SUMIF('8'!$V:$V,$C380,'8'!$AB:$AB)))-IF($D380="","",IF(ISNA(SUMIF('8'!$B:$B,$D380,'8'!$L:$L)),0,SUMIF('8'!$B:$B,$D380,'8'!$L:$L)))))</f>
        <v/>
      </c>
      <c r="N380" s="36" t="str">
        <f>IF($D380="","",(IF($C380="","",IF(ISNA(SUMIF('9'!$V:$V,$C380,'9'!$AB:$AB)),0,SUMIF('9'!$V:$V,$C380,'9'!$AB:$AB)))-IF($D380="","",IF(ISNA(SUMIF('9'!$B:$B,$D380,'9'!$L:$L)),0,SUMIF('9'!$B:$B,$D380,'9'!$L:$L)))))</f>
        <v/>
      </c>
      <c r="O380" s="36" t="str">
        <f>IF($D380="","",(IF($C380="","",IF(ISNA(SUMIF('10'!$V:$V,$C380,'10'!$AB:$AB)),0,SUMIF('10'!$V:$V,$C380,'10'!$AB:$AB)))-IF($D380="","",IF(ISNA(SUMIF('10'!$B:$B,$D380,'10'!$L:$L)),0,SUMIF('10'!$B:$B,$D380,'10'!$L:$L)))))</f>
        <v/>
      </c>
      <c r="P380" s="36" t="str">
        <f>IF($D380="","",(IF($C380="","",IF(ISNA(SUMIF('11'!$V:$V,$C380,'11'!$AB:$AB)),0,SUMIF('11'!$V:$V,$C380,'11'!$AB:$AB)))-IF($D380="","",IF(ISNA(SUMIF('11'!$B:$B,$D380,'11'!$L:$L)),0,SUMIF('11'!$B:$B,$D380,'11'!$L:$L)))))</f>
        <v/>
      </c>
      <c r="Q380" s="36" t="str">
        <f>IF($D380="","",(IF($C380="","",IF(ISNA(SUMIF('12'!$V:$V,$C380,'12'!$AB:$AB)),0,SUMIF('12'!$V:$V,$C380,'12'!$AB:$AB)))-IF($D380="","",IF(ISNA(SUMIF('12'!$B:$B,$D380,'12'!$L:$L)),0,SUMIF('12'!$B:$B,$D380,'12'!$L:$L)))))</f>
        <v/>
      </c>
      <c r="R380" s="36" t="str">
        <f>IF($D380="","",(IF($C380="","",IF(ISNA(SUMIF('13'!$V:$V,$C380,'13'!$AB:$AB)),0,SUMIF('13'!$V:$V,$C380,'13'!$AB:$AB)))-IF($D380="","",IF(ISNA(SUMIF('13'!$B:$B,$D380,'13'!$L:$L)),0,SUMIF('13'!$B:$B,$D380,'13'!$L:$L)))))</f>
        <v/>
      </c>
      <c r="S380" s="36" t="str">
        <f>IF($D380="","",(IF($C380="","",IF(ISNA(SUMIF('14'!$V:$V,$C380,'14'!$AB:$AB)),0,SUMIF('14'!$V:$V,$C380,'14'!$AB:$AB)))-IF($D380="","",IF(ISNA(SUMIF('14'!$B:$B,$D380,'14'!$L:$L)),0,SUMIF('14'!$B:$B,$D380,'14'!$L:$L)))))</f>
        <v/>
      </c>
      <c r="T380" s="36" t="str">
        <f>IF($D380="","",(IF($C380="","",IF(ISNA(SUMIF('15'!$V:$V,$C380,'15'!$AB:$AB)),0,SUMIF('15'!$V:$V,$C380,'15'!$AB:$AB)))-IF($D380="","",IF(ISNA(SUMIF('15'!$B:$B,$D380,'15'!$L:$L)),0,SUMIF('15'!$B:$B,$D380,'15'!$L:$L)))))</f>
        <v/>
      </c>
      <c r="U380" s="36" t="str">
        <f>IF($D380="","",(IF($C380="","",IF(ISNA(SUMIF('16'!$V:$V,$C380,'16'!$AB:$AB)),0,SUMIF('16'!$V:$V,$C380,'16'!$AB:$AB)))-IF($D380="","",IF(ISNA(SUMIF('16'!$B:$B,$D380,'16'!$L:$L)),0,SUMIF('16'!$B:$B,$D380,'16'!$L:$L)))))</f>
        <v/>
      </c>
      <c r="V380" s="36" t="str">
        <f>IF($D380="","",(IF($C380="","",IF(ISNA(SUMIF('17'!$V:$V,$C380,'17'!$AB:$AB)),0,SUMIF('17'!$V:$V,$C380,'17'!$AB:$AB)))-IF($D380="","",IF(ISNA(SUMIF('17'!$B:$B,$D380,'17'!$L:$L)),0,SUMIF('17'!$B:$B,$D380,'17'!$L:$L)))))</f>
        <v/>
      </c>
      <c r="W380" s="36" t="str">
        <f>IF($D380="","",(IF($C380="","",IF(ISNA(SUMIF('18'!$V:$V,$C380,'18'!$AB:$AB)),0,SUMIF('18'!$V:$V,$C380,'18'!$AB:$AB)))-IF($D380="","",IF(ISNA(SUMIF('18'!$B:$B,$D380,'18'!$L:$L)),0,SUMIF('18'!$B:$B,$D380,'18'!$L:$L)))))</f>
        <v/>
      </c>
      <c r="X380" s="36" t="str">
        <f>IF($D380="","",(IF($C380="","",IF(ISNA(SUMIF('19'!$V:$V,$C380,'19'!$AB:$AB)),0,SUMIF('19'!$V:$V,$C380,'19'!$AB:$AB)))-IF($D380="","",IF(ISNA(SUMIF('19'!$B:$B,$D380,'19'!$L:$L)),0,SUMIF('19'!$B:$B,$D380,'19'!$L:$L)))))</f>
        <v/>
      </c>
      <c r="Y380" s="36" t="str">
        <f>IF($D380="","",(IF($C380="","",IF(ISNA(SUMIF('20'!$V:$V,$C380,'20'!$AB:$AB)),0,SUMIF('20'!$V:$V,$C380,'20'!$AB:$AB)))-IF($D380="","",IF(ISNA(SUMIF('20'!$B:$B,$D380,'20'!$L:$L)),0,SUMIF('20'!$B:$B,$D380,'20'!$L:$L)))))</f>
        <v/>
      </c>
      <c r="Z380" s="36" t="str">
        <f>IF($D380="","",(IF($C380="","",IF(ISNA(SUMIF('21'!$V:$V,$C380,'21'!$AB:$AB)),0,SUMIF('21'!$V:$V,$C380,'21'!$AB:$AB)))-IF($D380="","",IF(ISNA(SUMIF('21'!$B:$B,$D380,'21'!$L:$L)),0,SUMIF('21'!$B:$B,$D380,'21'!$L:$L)))))</f>
        <v/>
      </c>
      <c r="AA380" s="36" t="str">
        <f>IF($D380="","",(IF($C380="","",IF(ISNA(SUMIF('22'!$V:$V,$C380,'22'!$AB:$AB)),0,SUMIF('22'!$V:$V,$C380,'22'!$AB:$AB)))-IF($D380="","",IF(ISNA(SUMIF('22'!$B:$B,$D380,'22'!$L:$L)),0,SUMIF('22'!$B:$B,$D380,'22'!$L:$L)))))</f>
        <v/>
      </c>
      <c r="AB380" s="36" t="str">
        <f>IF($D380="","",(IF($C380="","",IF(ISNA(SUMIF('23'!$V:$V,$C380,'23'!$AB:$AB)),0,SUMIF('23'!$V:$V,$C380,'23'!$AB:$AB)))-IF($D380="","",IF(ISNA(SUMIF('23'!$B:$B,$D380,'23'!$L:$L)),0,SUMIF('23'!$B:$B,$D380,'23'!$L:$L)))))</f>
        <v/>
      </c>
      <c r="AC380" s="36" t="str">
        <f>IF($D380="","",(IF($C380="","",IF(ISNA(SUMIF('24'!$V:$V,$C380,'24'!$AB:$AB)),0,SUMIF('24'!$V:$V,$C380,'24'!$AB:$AB)))-IF($D380="","",IF(ISNA(SUMIF('24'!$B:$B,$D380,'24'!$L:$L)),0,SUMIF('24'!$B:$B,$D380,'24'!$L:$L)))))</f>
        <v/>
      </c>
      <c r="AD380" s="36" t="str">
        <f>IF($D380="","",(IF($C380="","",IF(ISNA(SUMIF('25'!$V:$V,$C380,'25'!$AB:$AB)),0,SUMIF('25'!$V:$V,$C380,'25'!$AB:$AB)))-IF($D380="","",IF(ISNA(SUMIF('25'!$B:$B,$D380,'25'!$L:$L)),0,SUMIF('25'!$B:$B,$D380,'25'!$L:$L)))))</f>
        <v/>
      </c>
      <c r="AE380" s="36" t="str">
        <f>IF($D380="","",(IF($C380="","",IF(ISNA(SUMIF('26'!$V:$V,$C380,'26'!$AB:$AB)),0,SUMIF('26'!$V:$V,$C380,'26'!$AB:$AB)))-IF($D380="","",IF(ISNA(SUMIF('26'!$B:$B,$D380,'26'!$L:$L)),0,SUMIF('26'!$B:$B,$D380,'26'!$L:$L)))))</f>
        <v/>
      </c>
      <c r="AF380" s="36" t="str">
        <f>IF($D380="","",(IF($C380="","",IF(ISNA(SUMIF('27'!$V:$V,$C380,'27'!$AB:$AB)),0,SUMIF('27'!$V:$V,$C380,'27'!$AB:$AB)))-IF($D380="","",IF(ISNA(SUMIF('27'!$B:$B,$D380,'27'!$L:$L)),0,SUMIF('27'!$B:$B,$D380,'27'!$L:$L)))))</f>
        <v/>
      </c>
      <c r="AG380" s="36" t="str">
        <f>IF($D380="","",(IF($C380="","",IF(ISNA(SUMIF('28'!$V:$V,$C380,'28'!$AB:$AB)),0,SUMIF('28'!$V:$V,$C380,'28'!$AB:$AB)))-IF($D380="","",IF(ISNA(SUMIF('28'!$B:$B,$D380,'28'!$L:$L)),0,SUMIF('28'!$B:$B,$D380,'28'!$L:$L)))))</f>
        <v/>
      </c>
      <c r="AH380" s="36" t="str">
        <f>IF($D380="","",(IF($C380="","",IF(ISNA(SUMIF('29'!$V:$V,$C380,'29'!$AB:$AB)),0,SUMIF('29'!$V:$V,$C380,'29'!$AB:$AB)))-IF($D380="","",IF(ISNA(SUMIF('29'!$B:$B,$D380,'29'!$L:$L)),0,SUMIF('29'!$B:$B,$D380,'29'!$L:$L)))))</f>
        <v/>
      </c>
      <c r="AI380" s="36" t="str">
        <f>IF($D380="","",(IF($C380="","",IF(ISNA(SUMIF('30'!$V:$V,$C380,'30'!$AB:$AB)),0,SUMIF('30'!$V:$V,$C380,'30'!$AB:$AB)))-IF($D380="","",IF(ISNA(SUMIF('30'!$B:$B,$D380,'30'!$L:$L)),0,SUMIF('30'!$B:$B,$D380,'30'!$L:$L)))))</f>
        <v/>
      </c>
      <c r="AJ380" s="36" t="str">
        <f>IF($D380="","",(IF($C380="","",IF(ISNA(SUMIF('31'!$V:$V,$C380,'31'!$AB:$AB)),0,SUMIF('31'!$V:$V,$C380,'31'!$AB:$AB)))-IF($D380="","",IF(ISNA(SUMIF('31'!$B:$B,$D380,'31'!$L:$L)),0,SUMIF('31'!$B:$B,$D380,'31'!$L:$L)))))</f>
        <v/>
      </c>
      <c r="AK380" s="37" t="str">
        <f t="shared" si="20"/>
        <v/>
      </c>
      <c r="AL380" s="33" t="str">
        <f t="shared" si="21"/>
        <v/>
      </c>
    </row>
    <row r="381" spans="1:38" ht="17.399999999999999" hidden="1">
      <c r="A381" s="20">
        <v>57</v>
      </c>
      <c r="C381" s="41" t="str">
        <f>IF(D381="","",VLOOKUP('CUADRO GENERADO'!D381,'BASE DATOS CONDUCTORES'!B:C,2,FALSE))</f>
        <v/>
      </c>
      <c r="D381" s="30" t="str">
        <f>IFERROR(VLOOKUP(A381,'BASE DATOS CONDUCTORES'!$AA$4:$AB$1001,2,FALSE),"")</f>
        <v/>
      </c>
      <c r="E381" s="36" t="str">
        <f>IF(ISNA(VLOOKUP(D381,SALDOS!B:C,2,FALSE)),"",VLOOKUP(D381,SALDOS!B:C,2,FALSE))</f>
        <v/>
      </c>
      <c r="F381" s="36" t="str">
        <f>IF($D381="","",(IF($C381="","",IF(ISNA(SUMIF('1'!$V:$V,$C381,'1'!$AB:$AB)),0,SUMIF('1'!$V:$V,$C381,'1'!$AB:$AB)))-IF($D381="","",IF(ISNA(SUMIF('1'!$B:$B,$D381,'1'!$L:$L)),0,SUMIF('1'!$B:$B,$D381,'1'!$L:$L)))))</f>
        <v/>
      </c>
      <c r="G381" s="36" t="str">
        <f>IF($D381="","",(IF($C381="","",IF(ISNA(SUMIF('2'!$V:$V,$C381,'2'!$AB:$AB)),0,SUMIF('2'!$V:$V,$C381,'2'!$AB:$AB)))-IF($D381="","",IF(ISNA(SUMIF('2'!$B:$B,$D381,'2'!$L:$L)),0,SUMIF('2'!$B:$B,$D381,'2'!$L:$L)))))</f>
        <v/>
      </c>
      <c r="H381" s="36" t="str">
        <f>IF($D381="","",(IF($C381="","",IF(ISNA(SUMIF('3'!$V:$V,$C381,'3'!$AB:$AB)),0,SUMIF('3'!$V:$V,$C381,'3'!$AB:$AB)))-IF($D381="","",IF(ISNA(SUMIF('3'!$B:$B,$D381,'3'!$L:$L)),0,SUMIF('3'!$B:$B,$D381,'3'!$L:$L)))))</f>
        <v/>
      </c>
      <c r="I381" s="36" t="str">
        <f>IF($D381="","",(IF($C381="","",IF(ISNA(SUMIF('4'!$V:$V,$C381,'4'!$AB:$AB)),0,SUMIF('4'!$V:$V,$C381,'4'!$AB:$AB)))-IF($D381="","",IF(ISNA(SUMIF('4'!$B:$B,$D381,'4'!$L:$L)),0,SUMIF('4'!$B:$B,$D381,'4'!$L:$L)))))</f>
        <v/>
      </c>
      <c r="J381" s="36" t="str">
        <f>IF($D381="","",(IF($C381="","",IF(ISNA(SUMIF('5'!$V:$V,$C381,'5'!$AB:$AB)),0,SUMIF('5'!$V:$V,$C381,'5'!$AB:$AB)))-IF($D381="","",IF(ISNA(SUMIF('5'!$B:$B,$D381,'5'!$L:$L)),0,SUMIF('5'!$B:$B,$D381,'5'!$L:$L)))))</f>
        <v/>
      </c>
      <c r="K381" s="36" t="str">
        <f>IF($D381="","",(IF($C381="","",IF(ISNA(SUMIF('6'!$V:$V,$C381,'6'!$AB:$AB)),0,SUMIF('6'!$V:$V,$C381,'6'!$AB:$AB)))-IF($D381="","",IF(ISNA(SUMIF('6'!$B:$B,$D381,'6'!$L:$L)),0,SUMIF('6'!$B:$B,$D381,'6'!$L:$L)))))</f>
        <v/>
      </c>
      <c r="L381" s="36" t="str">
        <f>IF($D381="","",(IF($C381="","",IF(ISNA(SUMIF('7'!$V:$V,$C381,'7'!$AB:$AB)),0,SUMIF('7'!$V:$V,$C381,'7'!$AB:$AB)))-IF($D381="","",IF(ISNA(SUMIF('7'!$B:$B,$D381,'7'!$L:$L)),0,SUMIF('7'!$B:$B,$D381,'7'!$L:$L)))))</f>
        <v/>
      </c>
      <c r="M381" s="36" t="str">
        <f>IF($D381="","",(IF($C381="","",IF(ISNA(SUMIF('8'!$V:$V,$C381,'8'!$AB:$AB)),0,SUMIF('8'!$V:$V,$C381,'8'!$AB:$AB)))-IF($D381="","",IF(ISNA(SUMIF('8'!$B:$B,$D381,'8'!$L:$L)),0,SUMIF('8'!$B:$B,$D381,'8'!$L:$L)))))</f>
        <v/>
      </c>
      <c r="N381" s="36" t="str">
        <f>IF($D381="","",(IF($C381="","",IF(ISNA(SUMIF('9'!$V:$V,$C381,'9'!$AB:$AB)),0,SUMIF('9'!$V:$V,$C381,'9'!$AB:$AB)))-IF($D381="","",IF(ISNA(SUMIF('9'!$B:$B,$D381,'9'!$L:$L)),0,SUMIF('9'!$B:$B,$D381,'9'!$L:$L)))))</f>
        <v/>
      </c>
      <c r="O381" s="36" t="str">
        <f>IF($D381="","",(IF($C381="","",IF(ISNA(SUMIF('10'!$V:$V,$C381,'10'!$AB:$AB)),0,SUMIF('10'!$V:$V,$C381,'10'!$AB:$AB)))-IF($D381="","",IF(ISNA(SUMIF('10'!$B:$B,$D381,'10'!$L:$L)),0,SUMIF('10'!$B:$B,$D381,'10'!$L:$L)))))</f>
        <v/>
      </c>
      <c r="P381" s="36" t="str">
        <f>IF($D381="","",(IF($C381="","",IF(ISNA(SUMIF('11'!$V:$V,$C381,'11'!$AB:$AB)),0,SUMIF('11'!$V:$V,$C381,'11'!$AB:$AB)))-IF($D381="","",IF(ISNA(SUMIF('11'!$B:$B,$D381,'11'!$L:$L)),0,SUMIF('11'!$B:$B,$D381,'11'!$L:$L)))))</f>
        <v/>
      </c>
      <c r="Q381" s="36" t="str">
        <f>IF($D381="","",(IF($C381="","",IF(ISNA(SUMIF('12'!$V:$V,$C381,'12'!$AB:$AB)),0,SUMIF('12'!$V:$V,$C381,'12'!$AB:$AB)))-IF($D381="","",IF(ISNA(SUMIF('12'!$B:$B,$D381,'12'!$L:$L)),0,SUMIF('12'!$B:$B,$D381,'12'!$L:$L)))))</f>
        <v/>
      </c>
      <c r="R381" s="36" t="str">
        <f>IF($D381="","",(IF($C381="","",IF(ISNA(SUMIF('13'!$V:$V,$C381,'13'!$AB:$AB)),0,SUMIF('13'!$V:$V,$C381,'13'!$AB:$AB)))-IF($D381="","",IF(ISNA(SUMIF('13'!$B:$B,$D381,'13'!$L:$L)),0,SUMIF('13'!$B:$B,$D381,'13'!$L:$L)))))</f>
        <v/>
      </c>
      <c r="S381" s="36" t="str">
        <f>IF($D381="","",(IF($C381="","",IF(ISNA(SUMIF('14'!$V:$V,$C381,'14'!$AB:$AB)),0,SUMIF('14'!$V:$V,$C381,'14'!$AB:$AB)))-IF($D381="","",IF(ISNA(SUMIF('14'!$B:$B,$D381,'14'!$L:$L)),0,SUMIF('14'!$B:$B,$D381,'14'!$L:$L)))))</f>
        <v/>
      </c>
      <c r="T381" s="36" t="str">
        <f>IF($D381="","",(IF($C381="","",IF(ISNA(SUMIF('15'!$V:$V,$C381,'15'!$AB:$AB)),0,SUMIF('15'!$V:$V,$C381,'15'!$AB:$AB)))-IF($D381="","",IF(ISNA(SUMIF('15'!$B:$B,$D381,'15'!$L:$L)),0,SUMIF('15'!$B:$B,$D381,'15'!$L:$L)))))</f>
        <v/>
      </c>
      <c r="U381" s="36" t="str">
        <f>IF($D381="","",(IF($C381="","",IF(ISNA(SUMIF('16'!$V:$V,$C381,'16'!$AB:$AB)),0,SUMIF('16'!$V:$V,$C381,'16'!$AB:$AB)))-IF($D381="","",IF(ISNA(SUMIF('16'!$B:$B,$D381,'16'!$L:$L)),0,SUMIF('16'!$B:$B,$D381,'16'!$L:$L)))))</f>
        <v/>
      </c>
      <c r="V381" s="36" t="str">
        <f>IF($D381="","",(IF($C381="","",IF(ISNA(SUMIF('17'!$V:$V,$C381,'17'!$AB:$AB)),0,SUMIF('17'!$V:$V,$C381,'17'!$AB:$AB)))-IF($D381="","",IF(ISNA(SUMIF('17'!$B:$B,$D381,'17'!$L:$L)),0,SUMIF('17'!$B:$B,$D381,'17'!$L:$L)))))</f>
        <v/>
      </c>
      <c r="W381" s="36" t="str">
        <f>IF($D381="","",(IF($C381="","",IF(ISNA(SUMIF('18'!$V:$V,$C381,'18'!$AB:$AB)),0,SUMIF('18'!$V:$V,$C381,'18'!$AB:$AB)))-IF($D381="","",IF(ISNA(SUMIF('18'!$B:$B,$D381,'18'!$L:$L)),0,SUMIF('18'!$B:$B,$D381,'18'!$L:$L)))))</f>
        <v/>
      </c>
      <c r="X381" s="36" t="str">
        <f>IF($D381="","",(IF($C381="","",IF(ISNA(SUMIF('19'!$V:$V,$C381,'19'!$AB:$AB)),0,SUMIF('19'!$V:$V,$C381,'19'!$AB:$AB)))-IF($D381="","",IF(ISNA(SUMIF('19'!$B:$B,$D381,'19'!$L:$L)),0,SUMIF('19'!$B:$B,$D381,'19'!$L:$L)))))</f>
        <v/>
      </c>
      <c r="Y381" s="36" t="str">
        <f>IF($D381="","",(IF($C381="","",IF(ISNA(SUMIF('20'!$V:$V,$C381,'20'!$AB:$AB)),0,SUMIF('20'!$V:$V,$C381,'20'!$AB:$AB)))-IF($D381="","",IF(ISNA(SUMIF('20'!$B:$B,$D381,'20'!$L:$L)),0,SUMIF('20'!$B:$B,$D381,'20'!$L:$L)))))</f>
        <v/>
      </c>
      <c r="Z381" s="36" t="str">
        <f>IF($D381="","",(IF($C381="","",IF(ISNA(SUMIF('21'!$V:$V,$C381,'21'!$AB:$AB)),0,SUMIF('21'!$V:$V,$C381,'21'!$AB:$AB)))-IF($D381="","",IF(ISNA(SUMIF('21'!$B:$B,$D381,'21'!$L:$L)),0,SUMIF('21'!$B:$B,$D381,'21'!$L:$L)))))</f>
        <v/>
      </c>
      <c r="AA381" s="36" t="str">
        <f>IF($D381="","",(IF($C381="","",IF(ISNA(SUMIF('22'!$V:$V,$C381,'22'!$AB:$AB)),0,SUMIF('22'!$V:$V,$C381,'22'!$AB:$AB)))-IF($D381="","",IF(ISNA(SUMIF('22'!$B:$B,$D381,'22'!$L:$L)),0,SUMIF('22'!$B:$B,$D381,'22'!$L:$L)))))</f>
        <v/>
      </c>
      <c r="AB381" s="36" t="str">
        <f>IF($D381="","",(IF($C381="","",IF(ISNA(SUMIF('23'!$V:$V,$C381,'23'!$AB:$AB)),0,SUMIF('23'!$V:$V,$C381,'23'!$AB:$AB)))-IF($D381="","",IF(ISNA(SUMIF('23'!$B:$B,$D381,'23'!$L:$L)),0,SUMIF('23'!$B:$B,$D381,'23'!$L:$L)))))</f>
        <v/>
      </c>
      <c r="AC381" s="36" t="str">
        <f>IF($D381="","",(IF($C381="","",IF(ISNA(SUMIF('24'!$V:$V,$C381,'24'!$AB:$AB)),0,SUMIF('24'!$V:$V,$C381,'24'!$AB:$AB)))-IF($D381="","",IF(ISNA(SUMIF('24'!$B:$B,$D381,'24'!$L:$L)),0,SUMIF('24'!$B:$B,$D381,'24'!$L:$L)))))</f>
        <v/>
      </c>
      <c r="AD381" s="36" t="str">
        <f>IF($D381="","",(IF($C381="","",IF(ISNA(SUMIF('25'!$V:$V,$C381,'25'!$AB:$AB)),0,SUMIF('25'!$V:$V,$C381,'25'!$AB:$AB)))-IF($D381="","",IF(ISNA(SUMIF('25'!$B:$B,$D381,'25'!$L:$L)),0,SUMIF('25'!$B:$B,$D381,'25'!$L:$L)))))</f>
        <v/>
      </c>
      <c r="AE381" s="36" t="str">
        <f>IF($D381="","",(IF($C381="","",IF(ISNA(SUMIF('26'!$V:$V,$C381,'26'!$AB:$AB)),0,SUMIF('26'!$V:$V,$C381,'26'!$AB:$AB)))-IF($D381="","",IF(ISNA(SUMIF('26'!$B:$B,$D381,'26'!$L:$L)),0,SUMIF('26'!$B:$B,$D381,'26'!$L:$L)))))</f>
        <v/>
      </c>
      <c r="AF381" s="36" t="str">
        <f>IF($D381="","",(IF($C381="","",IF(ISNA(SUMIF('27'!$V:$V,$C381,'27'!$AB:$AB)),0,SUMIF('27'!$V:$V,$C381,'27'!$AB:$AB)))-IF($D381="","",IF(ISNA(SUMIF('27'!$B:$B,$D381,'27'!$L:$L)),0,SUMIF('27'!$B:$B,$D381,'27'!$L:$L)))))</f>
        <v/>
      </c>
      <c r="AG381" s="36" t="str">
        <f>IF($D381="","",(IF($C381="","",IF(ISNA(SUMIF('28'!$V:$V,$C381,'28'!$AB:$AB)),0,SUMIF('28'!$V:$V,$C381,'28'!$AB:$AB)))-IF($D381="","",IF(ISNA(SUMIF('28'!$B:$B,$D381,'28'!$L:$L)),0,SUMIF('28'!$B:$B,$D381,'28'!$L:$L)))))</f>
        <v/>
      </c>
      <c r="AH381" s="36" t="str">
        <f>IF($D381="","",(IF($C381="","",IF(ISNA(SUMIF('29'!$V:$V,$C381,'29'!$AB:$AB)),0,SUMIF('29'!$V:$V,$C381,'29'!$AB:$AB)))-IF($D381="","",IF(ISNA(SUMIF('29'!$B:$B,$D381,'29'!$L:$L)),0,SUMIF('29'!$B:$B,$D381,'29'!$L:$L)))))</f>
        <v/>
      </c>
      <c r="AI381" s="36" t="str">
        <f>IF($D381="","",(IF($C381="","",IF(ISNA(SUMIF('30'!$V:$V,$C381,'30'!$AB:$AB)),0,SUMIF('30'!$V:$V,$C381,'30'!$AB:$AB)))-IF($D381="","",IF(ISNA(SUMIF('30'!$B:$B,$D381,'30'!$L:$L)),0,SUMIF('30'!$B:$B,$D381,'30'!$L:$L)))))</f>
        <v/>
      </c>
      <c r="AJ381" s="36" t="str">
        <f>IF($D381="","",(IF($C381="","",IF(ISNA(SUMIF('31'!$V:$V,$C381,'31'!$AB:$AB)),0,SUMIF('31'!$V:$V,$C381,'31'!$AB:$AB)))-IF($D381="","",IF(ISNA(SUMIF('31'!$B:$B,$D381,'31'!$L:$L)),0,SUMIF('31'!$B:$B,$D381,'31'!$L:$L)))))</f>
        <v/>
      </c>
      <c r="AK381" s="37" t="str">
        <f t="shared" si="20"/>
        <v/>
      </c>
      <c r="AL381" s="33" t="str">
        <f t="shared" si="21"/>
        <v/>
      </c>
    </row>
    <row r="382" spans="1:38" ht="17.399999999999999" hidden="1">
      <c r="A382" s="20">
        <v>58</v>
      </c>
      <c r="C382" s="41" t="str">
        <f>IF(D382="","",VLOOKUP('CUADRO GENERADO'!D382,'BASE DATOS CONDUCTORES'!B:C,2,FALSE))</f>
        <v/>
      </c>
      <c r="D382" s="30" t="str">
        <f>IFERROR(VLOOKUP(A382,'BASE DATOS CONDUCTORES'!$AA$4:$AB$1001,2,FALSE),"")</f>
        <v/>
      </c>
      <c r="E382" s="36" t="str">
        <f>IF(ISNA(VLOOKUP(D382,SALDOS!B:C,2,FALSE)),"",VLOOKUP(D382,SALDOS!B:C,2,FALSE))</f>
        <v/>
      </c>
      <c r="F382" s="36" t="str">
        <f>IF($D382="","",(IF($C382="","",IF(ISNA(SUMIF('1'!$V:$V,$C382,'1'!$AB:$AB)),0,SUMIF('1'!$V:$V,$C382,'1'!$AB:$AB)))-IF($D382="","",IF(ISNA(SUMIF('1'!$B:$B,$D382,'1'!$L:$L)),0,SUMIF('1'!$B:$B,$D382,'1'!$L:$L)))))</f>
        <v/>
      </c>
      <c r="G382" s="36" t="str">
        <f>IF($D382="","",(IF($C382="","",IF(ISNA(SUMIF('2'!$V:$V,$C382,'2'!$AB:$AB)),0,SUMIF('2'!$V:$V,$C382,'2'!$AB:$AB)))-IF($D382="","",IF(ISNA(SUMIF('2'!$B:$B,$D382,'2'!$L:$L)),0,SUMIF('2'!$B:$B,$D382,'2'!$L:$L)))))</f>
        <v/>
      </c>
      <c r="H382" s="36" t="str">
        <f>IF($D382="","",(IF($C382="","",IF(ISNA(SUMIF('3'!$V:$V,$C382,'3'!$AB:$AB)),0,SUMIF('3'!$V:$V,$C382,'3'!$AB:$AB)))-IF($D382="","",IF(ISNA(SUMIF('3'!$B:$B,$D382,'3'!$L:$L)),0,SUMIF('3'!$B:$B,$D382,'3'!$L:$L)))))</f>
        <v/>
      </c>
      <c r="I382" s="36" t="str">
        <f>IF($D382="","",(IF($C382="","",IF(ISNA(SUMIF('4'!$V:$V,$C382,'4'!$AB:$AB)),0,SUMIF('4'!$V:$V,$C382,'4'!$AB:$AB)))-IF($D382="","",IF(ISNA(SUMIF('4'!$B:$B,$D382,'4'!$L:$L)),0,SUMIF('4'!$B:$B,$D382,'4'!$L:$L)))))</f>
        <v/>
      </c>
      <c r="J382" s="36" t="str">
        <f>IF($D382="","",(IF($C382="","",IF(ISNA(SUMIF('5'!$V:$V,$C382,'5'!$AB:$AB)),0,SUMIF('5'!$V:$V,$C382,'5'!$AB:$AB)))-IF($D382="","",IF(ISNA(SUMIF('5'!$B:$B,$D382,'5'!$L:$L)),0,SUMIF('5'!$B:$B,$D382,'5'!$L:$L)))))</f>
        <v/>
      </c>
      <c r="K382" s="36" t="str">
        <f>IF($D382="","",(IF($C382="","",IF(ISNA(SUMIF('6'!$V:$V,$C382,'6'!$AB:$AB)),0,SUMIF('6'!$V:$V,$C382,'6'!$AB:$AB)))-IF($D382="","",IF(ISNA(SUMIF('6'!$B:$B,$D382,'6'!$L:$L)),0,SUMIF('6'!$B:$B,$D382,'6'!$L:$L)))))</f>
        <v/>
      </c>
      <c r="L382" s="36" t="str">
        <f>IF($D382="","",(IF($C382="","",IF(ISNA(SUMIF('7'!$V:$V,$C382,'7'!$AB:$AB)),0,SUMIF('7'!$V:$V,$C382,'7'!$AB:$AB)))-IF($D382="","",IF(ISNA(SUMIF('7'!$B:$B,$D382,'7'!$L:$L)),0,SUMIF('7'!$B:$B,$D382,'7'!$L:$L)))))</f>
        <v/>
      </c>
      <c r="M382" s="36" t="str">
        <f>IF($D382="","",(IF($C382="","",IF(ISNA(SUMIF('8'!$V:$V,$C382,'8'!$AB:$AB)),0,SUMIF('8'!$V:$V,$C382,'8'!$AB:$AB)))-IF($D382="","",IF(ISNA(SUMIF('8'!$B:$B,$D382,'8'!$L:$L)),0,SUMIF('8'!$B:$B,$D382,'8'!$L:$L)))))</f>
        <v/>
      </c>
      <c r="N382" s="36" t="str">
        <f>IF($D382="","",(IF($C382="","",IF(ISNA(SUMIF('9'!$V:$V,$C382,'9'!$AB:$AB)),0,SUMIF('9'!$V:$V,$C382,'9'!$AB:$AB)))-IF($D382="","",IF(ISNA(SUMIF('9'!$B:$B,$D382,'9'!$L:$L)),0,SUMIF('9'!$B:$B,$D382,'9'!$L:$L)))))</f>
        <v/>
      </c>
      <c r="O382" s="36" t="str">
        <f>IF($D382="","",(IF($C382="","",IF(ISNA(SUMIF('10'!$V:$V,$C382,'10'!$AB:$AB)),0,SUMIF('10'!$V:$V,$C382,'10'!$AB:$AB)))-IF($D382="","",IF(ISNA(SUMIF('10'!$B:$B,$D382,'10'!$L:$L)),0,SUMIF('10'!$B:$B,$D382,'10'!$L:$L)))))</f>
        <v/>
      </c>
      <c r="P382" s="36" t="str">
        <f>IF($D382="","",(IF($C382="","",IF(ISNA(SUMIF('11'!$V:$V,$C382,'11'!$AB:$AB)),0,SUMIF('11'!$V:$V,$C382,'11'!$AB:$AB)))-IF($D382="","",IF(ISNA(SUMIF('11'!$B:$B,$D382,'11'!$L:$L)),0,SUMIF('11'!$B:$B,$D382,'11'!$L:$L)))))</f>
        <v/>
      </c>
      <c r="Q382" s="36" t="str">
        <f>IF($D382="","",(IF($C382="","",IF(ISNA(SUMIF('12'!$V:$V,$C382,'12'!$AB:$AB)),0,SUMIF('12'!$V:$V,$C382,'12'!$AB:$AB)))-IF($D382="","",IF(ISNA(SUMIF('12'!$B:$B,$D382,'12'!$L:$L)),0,SUMIF('12'!$B:$B,$D382,'12'!$L:$L)))))</f>
        <v/>
      </c>
      <c r="R382" s="36" t="str">
        <f>IF($D382="","",(IF($C382="","",IF(ISNA(SUMIF('13'!$V:$V,$C382,'13'!$AB:$AB)),0,SUMIF('13'!$V:$V,$C382,'13'!$AB:$AB)))-IF($D382="","",IF(ISNA(SUMIF('13'!$B:$B,$D382,'13'!$L:$L)),0,SUMIF('13'!$B:$B,$D382,'13'!$L:$L)))))</f>
        <v/>
      </c>
      <c r="S382" s="36" t="str">
        <f>IF($D382="","",(IF($C382="","",IF(ISNA(SUMIF('14'!$V:$V,$C382,'14'!$AB:$AB)),0,SUMIF('14'!$V:$V,$C382,'14'!$AB:$AB)))-IF($D382="","",IF(ISNA(SUMIF('14'!$B:$B,$D382,'14'!$L:$L)),0,SUMIF('14'!$B:$B,$D382,'14'!$L:$L)))))</f>
        <v/>
      </c>
      <c r="T382" s="36" t="str">
        <f>IF($D382="","",(IF($C382="","",IF(ISNA(SUMIF('15'!$V:$V,$C382,'15'!$AB:$AB)),0,SUMIF('15'!$V:$V,$C382,'15'!$AB:$AB)))-IF($D382="","",IF(ISNA(SUMIF('15'!$B:$B,$D382,'15'!$L:$L)),0,SUMIF('15'!$B:$B,$D382,'15'!$L:$L)))))</f>
        <v/>
      </c>
      <c r="U382" s="36" t="str">
        <f>IF($D382="","",(IF($C382="","",IF(ISNA(SUMIF('16'!$V:$V,$C382,'16'!$AB:$AB)),0,SUMIF('16'!$V:$V,$C382,'16'!$AB:$AB)))-IF($D382="","",IF(ISNA(SUMIF('16'!$B:$B,$D382,'16'!$L:$L)),0,SUMIF('16'!$B:$B,$D382,'16'!$L:$L)))))</f>
        <v/>
      </c>
      <c r="V382" s="36" t="str">
        <f>IF($D382="","",(IF($C382="","",IF(ISNA(SUMIF('17'!$V:$V,$C382,'17'!$AB:$AB)),0,SUMIF('17'!$V:$V,$C382,'17'!$AB:$AB)))-IF($D382="","",IF(ISNA(SUMIF('17'!$B:$B,$D382,'17'!$L:$L)),0,SUMIF('17'!$B:$B,$D382,'17'!$L:$L)))))</f>
        <v/>
      </c>
      <c r="W382" s="36" t="str">
        <f>IF($D382="","",(IF($C382="","",IF(ISNA(SUMIF('18'!$V:$V,$C382,'18'!$AB:$AB)),0,SUMIF('18'!$V:$V,$C382,'18'!$AB:$AB)))-IF($D382="","",IF(ISNA(SUMIF('18'!$B:$B,$D382,'18'!$L:$L)),0,SUMIF('18'!$B:$B,$D382,'18'!$L:$L)))))</f>
        <v/>
      </c>
      <c r="X382" s="36" t="str">
        <f>IF($D382="","",(IF($C382="","",IF(ISNA(SUMIF('19'!$V:$V,$C382,'19'!$AB:$AB)),0,SUMIF('19'!$V:$V,$C382,'19'!$AB:$AB)))-IF($D382="","",IF(ISNA(SUMIF('19'!$B:$B,$D382,'19'!$L:$L)),0,SUMIF('19'!$B:$B,$D382,'19'!$L:$L)))))</f>
        <v/>
      </c>
      <c r="Y382" s="36" t="str">
        <f>IF($D382="","",(IF($C382="","",IF(ISNA(SUMIF('20'!$V:$V,$C382,'20'!$AB:$AB)),0,SUMIF('20'!$V:$V,$C382,'20'!$AB:$AB)))-IF($D382="","",IF(ISNA(SUMIF('20'!$B:$B,$D382,'20'!$L:$L)),0,SUMIF('20'!$B:$B,$D382,'20'!$L:$L)))))</f>
        <v/>
      </c>
      <c r="Z382" s="36" t="str">
        <f>IF($D382="","",(IF($C382="","",IF(ISNA(SUMIF('21'!$V:$V,$C382,'21'!$AB:$AB)),0,SUMIF('21'!$V:$V,$C382,'21'!$AB:$AB)))-IF($D382="","",IF(ISNA(SUMIF('21'!$B:$B,$D382,'21'!$L:$L)),0,SUMIF('21'!$B:$B,$D382,'21'!$L:$L)))))</f>
        <v/>
      </c>
      <c r="AA382" s="36" t="str">
        <f>IF($D382="","",(IF($C382="","",IF(ISNA(SUMIF('22'!$V:$V,$C382,'22'!$AB:$AB)),0,SUMIF('22'!$V:$V,$C382,'22'!$AB:$AB)))-IF($D382="","",IF(ISNA(SUMIF('22'!$B:$B,$D382,'22'!$L:$L)),0,SUMIF('22'!$B:$B,$D382,'22'!$L:$L)))))</f>
        <v/>
      </c>
      <c r="AB382" s="36" t="str">
        <f>IF($D382="","",(IF($C382="","",IF(ISNA(SUMIF('23'!$V:$V,$C382,'23'!$AB:$AB)),0,SUMIF('23'!$V:$V,$C382,'23'!$AB:$AB)))-IF($D382="","",IF(ISNA(SUMIF('23'!$B:$B,$D382,'23'!$L:$L)),0,SUMIF('23'!$B:$B,$D382,'23'!$L:$L)))))</f>
        <v/>
      </c>
      <c r="AC382" s="36" t="str">
        <f>IF($D382="","",(IF($C382="","",IF(ISNA(SUMIF('24'!$V:$V,$C382,'24'!$AB:$AB)),0,SUMIF('24'!$V:$V,$C382,'24'!$AB:$AB)))-IF($D382="","",IF(ISNA(SUMIF('24'!$B:$B,$D382,'24'!$L:$L)),0,SUMIF('24'!$B:$B,$D382,'24'!$L:$L)))))</f>
        <v/>
      </c>
      <c r="AD382" s="36" t="str">
        <f>IF($D382="","",(IF($C382="","",IF(ISNA(SUMIF('25'!$V:$V,$C382,'25'!$AB:$AB)),0,SUMIF('25'!$V:$V,$C382,'25'!$AB:$AB)))-IF($D382="","",IF(ISNA(SUMIF('25'!$B:$B,$D382,'25'!$L:$L)),0,SUMIF('25'!$B:$B,$D382,'25'!$L:$L)))))</f>
        <v/>
      </c>
      <c r="AE382" s="36" t="str">
        <f>IF($D382="","",(IF($C382="","",IF(ISNA(SUMIF('26'!$V:$V,$C382,'26'!$AB:$AB)),0,SUMIF('26'!$V:$V,$C382,'26'!$AB:$AB)))-IF($D382="","",IF(ISNA(SUMIF('26'!$B:$B,$D382,'26'!$L:$L)),0,SUMIF('26'!$B:$B,$D382,'26'!$L:$L)))))</f>
        <v/>
      </c>
      <c r="AF382" s="36" t="str">
        <f>IF($D382="","",(IF($C382="","",IF(ISNA(SUMIF('27'!$V:$V,$C382,'27'!$AB:$AB)),0,SUMIF('27'!$V:$V,$C382,'27'!$AB:$AB)))-IF($D382="","",IF(ISNA(SUMIF('27'!$B:$B,$D382,'27'!$L:$L)),0,SUMIF('27'!$B:$B,$D382,'27'!$L:$L)))))</f>
        <v/>
      </c>
      <c r="AG382" s="36" t="str">
        <f>IF($D382="","",(IF($C382="","",IF(ISNA(SUMIF('28'!$V:$V,$C382,'28'!$AB:$AB)),0,SUMIF('28'!$V:$V,$C382,'28'!$AB:$AB)))-IF($D382="","",IF(ISNA(SUMIF('28'!$B:$B,$D382,'28'!$L:$L)),0,SUMIF('28'!$B:$B,$D382,'28'!$L:$L)))))</f>
        <v/>
      </c>
      <c r="AH382" s="36" t="str">
        <f>IF($D382="","",(IF($C382="","",IF(ISNA(SUMIF('29'!$V:$V,$C382,'29'!$AB:$AB)),0,SUMIF('29'!$V:$V,$C382,'29'!$AB:$AB)))-IF($D382="","",IF(ISNA(SUMIF('29'!$B:$B,$D382,'29'!$L:$L)),0,SUMIF('29'!$B:$B,$D382,'29'!$L:$L)))))</f>
        <v/>
      </c>
      <c r="AI382" s="36" t="str">
        <f>IF($D382="","",(IF($C382="","",IF(ISNA(SUMIF('30'!$V:$V,$C382,'30'!$AB:$AB)),0,SUMIF('30'!$V:$V,$C382,'30'!$AB:$AB)))-IF($D382="","",IF(ISNA(SUMIF('30'!$B:$B,$D382,'30'!$L:$L)),0,SUMIF('30'!$B:$B,$D382,'30'!$L:$L)))))</f>
        <v/>
      </c>
      <c r="AJ382" s="36" t="str">
        <f>IF($D382="","",(IF($C382="","",IF(ISNA(SUMIF('31'!$V:$V,$C382,'31'!$AB:$AB)),0,SUMIF('31'!$V:$V,$C382,'31'!$AB:$AB)))-IF($D382="","",IF(ISNA(SUMIF('31'!$B:$B,$D382,'31'!$L:$L)),0,SUMIF('31'!$B:$B,$D382,'31'!$L:$L)))))</f>
        <v/>
      </c>
      <c r="AK382" s="37" t="str">
        <f t="shared" si="20"/>
        <v/>
      </c>
      <c r="AL382" s="33" t="str">
        <f t="shared" si="21"/>
        <v/>
      </c>
    </row>
    <row r="383" spans="1:38" ht="17.399999999999999" hidden="1">
      <c r="A383" s="20">
        <v>59</v>
      </c>
      <c r="C383" s="41" t="str">
        <f>IF(D383="","",VLOOKUP('CUADRO GENERADO'!D383,'BASE DATOS CONDUCTORES'!B:C,2,FALSE))</f>
        <v/>
      </c>
      <c r="D383" s="30" t="str">
        <f>IFERROR(VLOOKUP(A383,'BASE DATOS CONDUCTORES'!$AA$4:$AB$1001,2,FALSE),"")</f>
        <v/>
      </c>
      <c r="E383" s="36" t="str">
        <f>IF(ISNA(VLOOKUP(D383,SALDOS!B:C,2,FALSE)),"",VLOOKUP(D383,SALDOS!B:C,2,FALSE))</f>
        <v/>
      </c>
      <c r="F383" s="36" t="str">
        <f>IF($D383="","",(IF($C383="","",IF(ISNA(SUMIF('1'!$V:$V,$C383,'1'!$AB:$AB)),0,SUMIF('1'!$V:$V,$C383,'1'!$AB:$AB)))-IF($D383="","",IF(ISNA(SUMIF('1'!$B:$B,$D383,'1'!$L:$L)),0,SUMIF('1'!$B:$B,$D383,'1'!$L:$L)))))</f>
        <v/>
      </c>
      <c r="G383" s="36" t="str">
        <f>IF($D383="","",(IF($C383="","",IF(ISNA(SUMIF('2'!$V:$V,$C383,'2'!$AB:$AB)),0,SUMIF('2'!$V:$V,$C383,'2'!$AB:$AB)))-IF($D383="","",IF(ISNA(SUMIF('2'!$B:$B,$D383,'2'!$L:$L)),0,SUMIF('2'!$B:$B,$D383,'2'!$L:$L)))))</f>
        <v/>
      </c>
      <c r="H383" s="36" t="str">
        <f>IF($D383="","",(IF($C383="","",IF(ISNA(SUMIF('3'!$V:$V,$C383,'3'!$AB:$AB)),0,SUMIF('3'!$V:$V,$C383,'3'!$AB:$AB)))-IF($D383="","",IF(ISNA(SUMIF('3'!$B:$B,$D383,'3'!$L:$L)),0,SUMIF('3'!$B:$B,$D383,'3'!$L:$L)))))</f>
        <v/>
      </c>
      <c r="I383" s="36" t="str">
        <f>IF($D383="","",(IF($C383="","",IF(ISNA(SUMIF('4'!$V:$V,$C383,'4'!$AB:$AB)),0,SUMIF('4'!$V:$V,$C383,'4'!$AB:$AB)))-IF($D383="","",IF(ISNA(SUMIF('4'!$B:$B,$D383,'4'!$L:$L)),0,SUMIF('4'!$B:$B,$D383,'4'!$L:$L)))))</f>
        <v/>
      </c>
      <c r="J383" s="36" t="str">
        <f>IF($D383="","",(IF($C383="","",IF(ISNA(SUMIF('5'!$V:$V,$C383,'5'!$AB:$AB)),0,SUMIF('5'!$V:$V,$C383,'5'!$AB:$AB)))-IF($D383="","",IF(ISNA(SUMIF('5'!$B:$B,$D383,'5'!$L:$L)),0,SUMIF('5'!$B:$B,$D383,'5'!$L:$L)))))</f>
        <v/>
      </c>
      <c r="K383" s="36" t="str">
        <f>IF($D383="","",(IF($C383="","",IF(ISNA(SUMIF('6'!$V:$V,$C383,'6'!$AB:$AB)),0,SUMIF('6'!$V:$V,$C383,'6'!$AB:$AB)))-IF($D383="","",IF(ISNA(SUMIF('6'!$B:$B,$D383,'6'!$L:$L)),0,SUMIF('6'!$B:$B,$D383,'6'!$L:$L)))))</f>
        <v/>
      </c>
      <c r="L383" s="36" t="str">
        <f>IF($D383="","",(IF($C383="","",IF(ISNA(SUMIF('7'!$V:$V,$C383,'7'!$AB:$AB)),0,SUMIF('7'!$V:$V,$C383,'7'!$AB:$AB)))-IF($D383="","",IF(ISNA(SUMIF('7'!$B:$B,$D383,'7'!$L:$L)),0,SUMIF('7'!$B:$B,$D383,'7'!$L:$L)))))</f>
        <v/>
      </c>
      <c r="M383" s="36" t="str">
        <f>IF($D383="","",(IF($C383="","",IF(ISNA(SUMIF('8'!$V:$V,$C383,'8'!$AB:$AB)),0,SUMIF('8'!$V:$V,$C383,'8'!$AB:$AB)))-IF($D383="","",IF(ISNA(SUMIF('8'!$B:$B,$D383,'8'!$L:$L)),0,SUMIF('8'!$B:$B,$D383,'8'!$L:$L)))))</f>
        <v/>
      </c>
      <c r="N383" s="36" t="str">
        <f>IF($D383="","",(IF($C383="","",IF(ISNA(SUMIF('9'!$V:$V,$C383,'9'!$AB:$AB)),0,SUMIF('9'!$V:$V,$C383,'9'!$AB:$AB)))-IF($D383="","",IF(ISNA(SUMIF('9'!$B:$B,$D383,'9'!$L:$L)),0,SUMIF('9'!$B:$B,$D383,'9'!$L:$L)))))</f>
        <v/>
      </c>
      <c r="O383" s="36" t="str">
        <f>IF($D383="","",(IF($C383="","",IF(ISNA(SUMIF('10'!$V:$V,$C383,'10'!$AB:$AB)),0,SUMIF('10'!$V:$V,$C383,'10'!$AB:$AB)))-IF($D383="","",IF(ISNA(SUMIF('10'!$B:$B,$D383,'10'!$L:$L)),0,SUMIF('10'!$B:$B,$D383,'10'!$L:$L)))))</f>
        <v/>
      </c>
      <c r="P383" s="36" t="str">
        <f>IF($D383="","",(IF($C383="","",IF(ISNA(SUMIF('11'!$V:$V,$C383,'11'!$AB:$AB)),0,SUMIF('11'!$V:$V,$C383,'11'!$AB:$AB)))-IF($D383="","",IF(ISNA(SUMIF('11'!$B:$B,$D383,'11'!$L:$L)),0,SUMIF('11'!$B:$B,$D383,'11'!$L:$L)))))</f>
        <v/>
      </c>
      <c r="Q383" s="36" t="str">
        <f>IF($D383="","",(IF($C383="","",IF(ISNA(SUMIF('12'!$V:$V,$C383,'12'!$AB:$AB)),0,SUMIF('12'!$V:$V,$C383,'12'!$AB:$AB)))-IF($D383="","",IF(ISNA(SUMIF('12'!$B:$B,$D383,'12'!$L:$L)),0,SUMIF('12'!$B:$B,$D383,'12'!$L:$L)))))</f>
        <v/>
      </c>
      <c r="R383" s="36" t="str">
        <f>IF($D383="","",(IF($C383="","",IF(ISNA(SUMIF('13'!$V:$V,$C383,'13'!$AB:$AB)),0,SUMIF('13'!$V:$V,$C383,'13'!$AB:$AB)))-IF($D383="","",IF(ISNA(SUMIF('13'!$B:$B,$D383,'13'!$L:$L)),0,SUMIF('13'!$B:$B,$D383,'13'!$L:$L)))))</f>
        <v/>
      </c>
      <c r="S383" s="36" t="str">
        <f>IF($D383="","",(IF($C383="","",IF(ISNA(SUMIF('14'!$V:$V,$C383,'14'!$AB:$AB)),0,SUMIF('14'!$V:$V,$C383,'14'!$AB:$AB)))-IF($D383="","",IF(ISNA(SUMIF('14'!$B:$B,$D383,'14'!$L:$L)),0,SUMIF('14'!$B:$B,$D383,'14'!$L:$L)))))</f>
        <v/>
      </c>
      <c r="T383" s="36" t="str">
        <f>IF($D383="","",(IF($C383="","",IF(ISNA(SUMIF('15'!$V:$V,$C383,'15'!$AB:$AB)),0,SUMIF('15'!$V:$V,$C383,'15'!$AB:$AB)))-IF($D383="","",IF(ISNA(SUMIF('15'!$B:$B,$D383,'15'!$L:$L)),0,SUMIF('15'!$B:$B,$D383,'15'!$L:$L)))))</f>
        <v/>
      </c>
      <c r="U383" s="36" t="str">
        <f>IF($D383="","",(IF($C383="","",IF(ISNA(SUMIF('16'!$V:$V,$C383,'16'!$AB:$AB)),0,SUMIF('16'!$V:$V,$C383,'16'!$AB:$AB)))-IF($D383="","",IF(ISNA(SUMIF('16'!$B:$B,$D383,'16'!$L:$L)),0,SUMIF('16'!$B:$B,$D383,'16'!$L:$L)))))</f>
        <v/>
      </c>
      <c r="V383" s="36" t="str">
        <f>IF($D383="","",(IF($C383="","",IF(ISNA(SUMIF('17'!$V:$V,$C383,'17'!$AB:$AB)),0,SUMIF('17'!$V:$V,$C383,'17'!$AB:$AB)))-IF($D383="","",IF(ISNA(SUMIF('17'!$B:$B,$D383,'17'!$L:$L)),0,SUMIF('17'!$B:$B,$D383,'17'!$L:$L)))))</f>
        <v/>
      </c>
      <c r="W383" s="36" t="str">
        <f>IF($D383="","",(IF($C383="","",IF(ISNA(SUMIF('18'!$V:$V,$C383,'18'!$AB:$AB)),0,SUMIF('18'!$V:$V,$C383,'18'!$AB:$AB)))-IF($D383="","",IF(ISNA(SUMIF('18'!$B:$B,$D383,'18'!$L:$L)),0,SUMIF('18'!$B:$B,$D383,'18'!$L:$L)))))</f>
        <v/>
      </c>
      <c r="X383" s="36" t="str">
        <f>IF($D383="","",(IF($C383="","",IF(ISNA(SUMIF('19'!$V:$V,$C383,'19'!$AB:$AB)),0,SUMIF('19'!$V:$V,$C383,'19'!$AB:$AB)))-IF($D383="","",IF(ISNA(SUMIF('19'!$B:$B,$D383,'19'!$L:$L)),0,SUMIF('19'!$B:$B,$D383,'19'!$L:$L)))))</f>
        <v/>
      </c>
      <c r="Y383" s="36" t="str">
        <f>IF($D383="","",(IF($C383="","",IF(ISNA(SUMIF('20'!$V:$V,$C383,'20'!$AB:$AB)),0,SUMIF('20'!$V:$V,$C383,'20'!$AB:$AB)))-IF($D383="","",IF(ISNA(SUMIF('20'!$B:$B,$D383,'20'!$L:$L)),0,SUMIF('20'!$B:$B,$D383,'20'!$L:$L)))))</f>
        <v/>
      </c>
      <c r="Z383" s="36" t="str">
        <f>IF($D383="","",(IF($C383="","",IF(ISNA(SUMIF('21'!$V:$V,$C383,'21'!$AB:$AB)),0,SUMIF('21'!$V:$V,$C383,'21'!$AB:$AB)))-IF($D383="","",IF(ISNA(SUMIF('21'!$B:$B,$D383,'21'!$L:$L)),0,SUMIF('21'!$B:$B,$D383,'21'!$L:$L)))))</f>
        <v/>
      </c>
      <c r="AA383" s="36" t="str">
        <f>IF($D383="","",(IF($C383="","",IF(ISNA(SUMIF('22'!$V:$V,$C383,'22'!$AB:$AB)),0,SUMIF('22'!$V:$V,$C383,'22'!$AB:$AB)))-IF($D383="","",IF(ISNA(SUMIF('22'!$B:$B,$D383,'22'!$L:$L)),0,SUMIF('22'!$B:$B,$D383,'22'!$L:$L)))))</f>
        <v/>
      </c>
      <c r="AB383" s="36" t="str">
        <f>IF($D383="","",(IF($C383="","",IF(ISNA(SUMIF('23'!$V:$V,$C383,'23'!$AB:$AB)),0,SUMIF('23'!$V:$V,$C383,'23'!$AB:$AB)))-IF($D383="","",IF(ISNA(SUMIF('23'!$B:$B,$D383,'23'!$L:$L)),0,SUMIF('23'!$B:$B,$D383,'23'!$L:$L)))))</f>
        <v/>
      </c>
      <c r="AC383" s="36" t="str">
        <f>IF($D383="","",(IF($C383="","",IF(ISNA(SUMIF('24'!$V:$V,$C383,'24'!$AB:$AB)),0,SUMIF('24'!$V:$V,$C383,'24'!$AB:$AB)))-IF($D383="","",IF(ISNA(SUMIF('24'!$B:$B,$D383,'24'!$L:$L)),0,SUMIF('24'!$B:$B,$D383,'24'!$L:$L)))))</f>
        <v/>
      </c>
      <c r="AD383" s="36" t="str">
        <f>IF($D383="","",(IF($C383="","",IF(ISNA(SUMIF('25'!$V:$V,$C383,'25'!$AB:$AB)),0,SUMIF('25'!$V:$V,$C383,'25'!$AB:$AB)))-IF($D383="","",IF(ISNA(SUMIF('25'!$B:$B,$D383,'25'!$L:$L)),0,SUMIF('25'!$B:$B,$D383,'25'!$L:$L)))))</f>
        <v/>
      </c>
      <c r="AE383" s="36" t="str">
        <f>IF($D383="","",(IF($C383="","",IF(ISNA(SUMIF('26'!$V:$V,$C383,'26'!$AB:$AB)),0,SUMIF('26'!$V:$V,$C383,'26'!$AB:$AB)))-IF($D383="","",IF(ISNA(SUMIF('26'!$B:$B,$D383,'26'!$L:$L)),0,SUMIF('26'!$B:$B,$D383,'26'!$L:$L)))))</f>
        <v/>
      </c>
      <c r="AF383" s="36" t="str">
        <f>IF($D383="","",(IF($C383="","",IF(ISNA(SUMIF('27'!$V:$V,$C383,'27'!$AB:$AB)),0,SUMIF('27'!$V:$V,$C383,'27'!$AB:$AB)))-IF($D383="","",IF(ISNA(SUMIF('27'!$B:$B,$D383,'27'!$L:$L)),0,SUMIF('27'!$B:$B,$D383,'27'!$L:$L)))))</f>
        <v/>
      </c>
      <c r="AG383" s="36" t="str">
        <f>IF($D383="","",(IF($C383="","",IF(ISNA(SUMIF('28'!$V:$V,$C383,'28'!$AB:$AB)),0,SUMIF('28'!$V:$V,$C383,'28'!$AB:$AB)))-IF($D383="","",IF(ISNA(SUMIF('28'!$B:$B,$D383,'28'!$L:$L)),0,SUMIF('28'!$B:$B,$D383,'28'!$L:$L)))))</f>
        <v/>
      </c>
      <c r="AH383" s="36" t="str">
        <f>IF($D383="","",(IF($C383="","",IF(ISNA(SUMIF('29'!$V:$V,$C383,'29'!$AB:$AB)),0,SUMIF('29'!$V:$V,$C383,'29'!$AB:$AB)))-IF($D383="","",IF(ISNA(SUMIF('29'!$B:$B,$D383,'29'!$L:$L)),0,SUMIF('29'!$B:$B,$D383,'29'!$L:$L)))))</f>
        <v/>
      </c>
      <c r="AI383" s="36" t="str">
        <f>IF($D383="","",(IF($C383="","",IF(ISNA(SUMIF('30'!$V:$V,$C383,'30'!$AB:$AB)),0,SUMIF('30'!$V:$V,$C383,'30'!$AB:$AB)))-IF($D383="","",IF(ISNA(SUMIF('30'!$B:$B,$D383,'30'!$L:$L)),0,SUMIF('30'!$B:$B,$D383,'30'!$L:$L)))))</f>
        <v/>
      </c>
      <c r="AJ383" s="36" t="str">
        <f>IF($D383="","",(IF($C383="","",IF(ISNA(SUMIF('31'!$V:$V,$C383,'31'!$AB:$AB)),0,SUMIF('31'!$V:$V,$C383,'31'!$AB:$AB)))-IF($D383="","",IF(ISNA(SUMIF('31'!$B:$B,$D383,'31'!$L:$L)),0,SUMIF('31'!$B:$B,$D383,'31'!$L:$L)))))</f>
        <v/>
      </c>
      <c r="AK383" s="37" t="str">
        <f t="shared" si="20"/>
        <v/>
      </c>
      <c r="AL383" s="33" t="str">
        <f t="shared" si="21"/>
        <v/>
      </c>
    </row>
    <row r="384" spans="1:38" ht="17.399999999999999" hidden="1">
      <c r="A384" s="20">
        <v>60</v>
      </c>
      <c r="C384" s="41" t="str">
        <f>IF(D384="","",VLOOKUP('CUADRO GENERADO'!D384,'BASE DATOS CONDUCTORES'!B:C,2,FALSE))</f>
        <v/>
      </c>
      <c r="D384" s="30" t="str">
        <f>IFERROR(VLOOKUP(A384,'BASE DATOS CONDUCTORES'!$AA$4:$AB$1001,2,FALSE),"")</f>
        <v/>
      </c>
      <c r="E384" s="36" t="str">
        <f>IF(ISNA(VLOOKUP(D384,SALDOS!B:C,2,FALSE)),"",VLOOKUP(D384,SALDOS!B:C,2,FALSE))</f>
        <v/>
      </c>
      <c r="F384" s="36" t="str">
        <f>IF($D384="","",(IF($C384="","",IF(ISNA(SUMIF('1'!$V:$V,$C384,'1'!$AB:$AB)),0,SUMIF('1'!$V:$V,$C384,'1'!$AB:$AB)))-IF($D384="","",IF(ISNA(SUMIF('1'!$B:$B,$D384,'1'!$L:$L)),0,SUMIF('1'!$B:$B,$D384,'1'!$L:$L)))))</f>
        <v/>
      </c>
      <c r="G384" s="36" t="str">
        <f>IF($D384="","",(IF($C384="","",IF(ISNA(SUMIF('2'!$V:$V,$C384,'2'!$AB:$AB)),0,SUMIF('2'!$V:$V,$C384,'2'!$AB:$AB)))-IF($D384="","",IF(ISNA(SUMIF('2'!$B:$B,$D384,'2'!$L:$L)),0,SUMIF('2'!$B:$B,$D384,'2'!$L:$L)))))</f>
        <v/>
      </c>
      <c r="H384" s="36" t="str">
        <f>IF($D384="","",(IF($C384="","",IF(ISNA(SUMIF('3'!$V:$V,$C384,'3'!$AB:$AB)),0,SUMIF('3'!$V:$V,$C384,'3'!$AB:$AB)))-IF($D384="","",IF(ISNA(SUMIF('3'!$B:$B,$D384,'3'!$L:$L)),0,SUMIF('3'!$B:$B,$D384,'3'!$L:$L)))))</f>
        <v/>
      </c>
      <c r="I384" s="36" t="str">
        <f>IF($D384="","",(IF($C384="","",IF(ISNA(SUMIF('4'!$V:$V,$C384,'4'!$AB:$AB)),0,SUMIF('4'!$V:$V,$C384,'4'!$AB:$AB)))-IF($D384="","",IF(ISNA(SUMIF('4'!$B:$B,$D384,'4'!$L:$L)),0,SUMIF('4'!$B:$B,$D384,'4'!$L:$L)))))</f>
        <v/>
      </c>
      <c r="J384" s="36" t="str">
        <f>IF($D384="","",(IF($C384="","",IF(ISNA(SUMIF('5'!$V:$V,$C384,'5'!$AB:$AB)),0,SUMIF('5'!$V:$V,$C384,'5'!$AB:$AB)))-IF($D384="","",IF(ISNA(SUMIF('5'!$B:$B,$D384,'5'!$L:$L)),0,SUMIF('5'!$B:$B,$D384,'5'!$L:$L)))))</f>
        <v/>
      </c>
      <c r="K384" s="36" t="str">
        <f>IF($D384="","",(IF($C384="","",IF(ISNA(SUMIF('6'!$V:$V,$C384,'6'!$AB:$AB)),0,SUMIF('6'!$V:$V,$C384,'6'!$AB:$AB)))-IF($D384="","",IF(ISNA(SUMIF('6'!$B:$B,$D384,'6'!$L:$L)),0,SUMIF('6'!$B:$B,$D384,'6'!$L:$L)))))</f>
        <v/>
      </c>
      <c r="L384" s="36" t="str">
        <f>IF($D384="","",(IF($C384="","",IF(ISNA(SUMIF('7'!$V:$V,$C384,'7'!$AB:$AB)),0,SUMIF('7'!$V:$V,$C384,'7'!$AB:$AB)))-IF($D384="","",IF(ISNA(SUMIF('7'!$B:$B,$D384,'7'!$L:$L)),0,SUMIF('7'!$B:$B,$D384,'7'!$L:$L)))))</f>
        <v/>
      </c>
      <c r="M384" s="36" t="str">
        <f>IF($D384="","",(IF($C384="","",IF(ISNA(SUMIF('8'!$V:$V,$C384,'8'!$AB:$AB)),0,SUMIF('8'!$V:$V,$C384,'8'!$AB:$AB)))-IF($D384="","",IF(ISNA(SUMIF('8'!$B:$B,$D384,'8'!$L:$L)),0,SUMIF('8'!$B:$B,$D384,'8'!$L:$L)))))</f>
        <v/>
      </c>
      <c r="N384" s="36" t="str">
        <f>IF($D384="","",(IF($C384="","",IF(ISNA(SUMIF('9'!$V:$V,$C384,'9'!$AB:$AB)),0,SUMIF('9'!$V:$V,$C384,'9'!$AB:$AB)))-IF($D384="","",IF(ISNA(SUMIF('9'!$B:$B,$D384,'9'!$L:$L)),0,SUMIF('9'!$B:$B,$D384,'9'!$L:$L)))))</f>
        <v/>
      </c>
      <c r="O384" s="36" t="str">
        <f>IF($D384="","",(IF($C384="","",IF(ISNA(SUMIF('10'!$V:$V,$C384,'10'!$AB:$AB)),0,SUMIF('10'!$V:$V,$C384,'10'!$AB:$AB)))-IF($D384="","",IF(ISNA(SUMIF('10'!$B:$B,$D384,'10'!$L:$L)),0,SUMIF('10'!$B:$B,$D384,'10'!$L:$L)))))</f>
        <v/>
      </c>
      <c r="P384" s="36" t="str">
        <f>IF($D384="","",(IF($C384="","",IF(ISNA(SUMIF('11'!$V:$V,$C384,'11'!$AB:$AB)),0,SUMIF('11'!$V:$V,$C384,'11'!$AB:$AB)))-IF($D384="","",IF(ISNA(SUMIF('11'!$B:$B,$D384,'11'!$L:$L)),0,SUMIF('11'!$B:$B,$D384,'11'!$L:$L)))))</f>
        <v/>
      </c>
      <c r="Q384" s="36" t="str">
        <f>IF($D384="","",(IF($C384="","",IF(ISNA(SUMIF('12'!$V:$V,$C384,'12'!$AB:$AB)),0,SUMIF('12'!$V:$V,$C384,'12'!$AB:$AB)))-IF($D384="","",IF(ISNA(SUMIF('12'!$B:$B,$D384,'12'!$L:$L)),0,SUMIF('12'!$B:$B,$D384,'12'!$L:$L)))))</f>
        <v/>
      </c>
      <c r="R384" s="36" t="str">
        <f>IF($D384="","",(IF($C384="","",IF(ISNA(SUMIF('13'!$V:$V,$C384,'13'!$AB:$AB)),0,SUMIF('13'!$V:$V,$C384,'13'!$AB:$AB)))-IF($D384="","",IF(ISNA(SUMIF('13'!$B:$B,$D384,'13'!$L:$L)),0,SUMIF('13'!$B:$B,$D384,'13'!$L:$L)))))</f>
        <v/>
      </c>
      <c r="S384" s="36" t="str">
        <f>IF($D384="","",(IF($C384="","",IF(ISNA(SUMIF('14'!$V:$V,$C384,'14'!$AB:$AB)),0,SUMIF('14'!$V:$V,$C384,'14'!$AB:$AB)))-IF($D384="","",IF(ISNA(SUMIF('14'!$B:$B,$D384,'14'!$L:$L)),0,SUMIF('14'!$B:$B,$D384,'14'!$L:$L)))))</f>
        <v/>
      </c>
      <c r="T384" s="36" t="str">
        <f>IF($D384="","",(IF($C384="","",IF(ISNA(SUMIF('15'!$V:$V,$C384,'15'!$AB:$AB)),0,SUMIF('15'!$V:$V,$C384,'15'!$AB:$AB)))-IF($D384="","",IF(ISNA(SUMIF('15'!$B:$B,$D384,'15'!$L:$L)),0,SUMIF('15'!$B:$B,$D384,'15'!$L:$L)))))</f>
        <v/>
      </c>
      <c r="U384" s="36" t="str">
        <f>IF($D384="","",(IF($C384="","",IF(ISNA(SUMIF('16'!$V:$V,$C384,'16'!$AB:$AB)),0,SUMIF('16'!$V:$V,$C384,'16'!$AB:$AB)))-IF($D384="","",IF(ISNA(SUMIF('16'!$B:$B,$D384,'16'!$L:$L)),0,SUMIF('16'!$B:$B,$D384,'16'!$L:$L)))))</f>
        <v/>
      </c>
      <c r="V384" s="36" t="str">
        <f>IF($D384="","",(IF($C384="","",IF(ISNA(SUMIF('17'!$V:$V,$C384,'17'!$AB:$AB)),0,SUMIF('17'!$V:$V,$C384,'17'!$AB:$AB)))-IF($D384="","",IF(ISNA(SUMIF('17'!$B:$B,$D384,'17'!$L:$L)),0,SUMIF('17'!$B:$B,$D384,'17'!$L:$L)))))</f>
        <v/>
      </c>
      <c r="W384" s="36" t="str">
        <f>IF($D384="","",(IF($C384="","",IF(ISNA(SUMIF('18'!$V:$V,$C384,'18'!$AB:$AB)),0,SUMIF('18'!$V:$V,$C384,'18'!$AB:$AB)))-IF($D384="","",IF(ISNA(SUMIF('18'!$B:$B,$D384,'18'!$L:$L)),0,SUMIF('18'!$B:$B,$D384,'18'!$L:$L)))))</f>
        <v/>
      </c>
      <c r="X384" s="36" t="str">
        <f>IF($D384="","",(IF($C384="","",IF(ISNA(SUMIF('19'!$V:$V,$C384,'19'!$AB:$AB)),0,SUMIF('19'!$V:$V,$C384,'19'!$AB:$AB)))-IF($D384="","",IF(ISNA(SUMIF('19'!$B:$B,$D384,'19'!$L:$L)),0,SUMIF('19'!$B:$B,$D384,'19'!$L:$L)))))</f>
        <v/>
      </c>
      <c r="Y384" s="36" t="str">
        <f>IF($D384="","",(IF($C384="","",IF(ISNA(SUMIF('20'!$V:$V,$C384,'20'!$AB:$AB)),0,SUMIF('20'!$V:$V,$C384,'20'!$AB:$AB)))-IF($D384="","",IF(ISNA(SUMIF('20'!$B:$B,$D384,'20'!$L:$L)),0,SUMIF('20'!$B:$B,$D384,'20'!$L:$L)))))</f>
        <v/>
      </c>
      <c r="Z384" s="36" t="str">
        <f>IF($D384="","",(IF($C384="","",IF(ISNA(SUMIF('21'!$V:$V,$C384,'21'!$AB:$AB)),0,SUMIF('21'!$V:$V,$C384,'21'!$AB:$AB)))-IF($D384="","",IF(ISNA(SUMIF('21'!$B:$B,$D384,'21'!$L:$L)),0,SUMIF('21'!$B:$B,$D384,'21'!$L:$L)))))</f>
        <v/>
      </c>
      <c r="AA384" s="36" t="str">
        <f>IF($D384="","",(IF($C384="","",IF(ISNA(SUMIF('22'!$V:$V,$C384,'22'!$AB:$AB)),0,SUMIF('22'!$V:$V,$C384,'22'!$AB:$AB)))-IF($D384="","",IF(ISNA(SUMIF('22'!$B:$B,$D384,'22'!$L:$L)),0,SUMIF('22'!$B:$B,$D384,'22'!$L:$L)))))</f>
        <v/>
      </c>
      <c r="AB384" s="36" t="str">
        <f>IF($D384="","",(IF($C384="","",IF(ISNA(SUMIF('23'!$V:$V,$C384,'23'!$AB:$AB)),0,SUMIF('23'!$V:$V,$C384,'23'!$AB:$AB)))-IF($D384="","",IF(ISNA(SUMIF('23'!$B:$B,$D384,'23'!$L:$L)),0,SUMIF('23'!$B:$B,$D384,'23'!$L:$L)))))</f>
        <v/>
      </c>
      <c r="AC384" s="36" t="str">
        <f>IF($D384="","",(IF($C384="","",IF(ISNA(SUMIF('24'!$V:$V,$C384,'24'!$AB:$AB)),0,SUMIF('24'!$V:$V,$C384,'24'!$AB:$AB)))-IF($D384="","",IF(ISNA(SUMIF('24'!$B:$B,$D384,'24'!$L:$L)),0,SUMIF('24'!$B:$B,$D384,'24'!$L:$L)))))</f>
        <v/>
      </c>
      <c r="AD384" s="36" t="str">
        <f>IF($D384="","",(IF($C384="","",IF(ISNA(SUMIF('25'!$V:$V,$C384,'25'!$AB:$AB)),0,SUMIF('25'!$V:$V,$C384,'25'!$AB:$AB)))-IF($D384="","",IF(ISNA(SUMIF('25'!$B:$B,$D384,'25'!$L:$L)),0,SUMIF('25'!$B:$B,$D384,'25'!$L:$L)))))</f>
        <v/>
      </c>
      <c r="AE384" s="36" t="str">
        <f>IF($D384="","",(IF($C384="","",IF(ISNA(SUMIF('26'!$V:$V,$C384,'26'!$AB:$AB)),0,SUMIF('26'!$V:$V,$C384,'26'!$AB:$AB)))-IF($D384="","",IF(ISNA(SUMIF('26'!$B:$B,$D384,'26'!$L:$L)),0,SUMIF('26'!$B:$B,$D384,'26'!$L:$L)))))</f>
        <v/>
      </c>
      <c r="AF384" s="36" t="str">
        <f>IF($D384="","",(IF($C384="","",IF(ISNA(SUMIF('27'!$V:$V,$C384,'27'!$AB:$AB)),0,SUMIF('27'!$V:$V,$C384,'27'!$AB:$AB)))-IF($D384="","",IF(ISNA(SUMIF('27'!$B:$B,$D384,'27'!$L:$L)),0,SUMIF('27'!$B:$B,$D384,'27'!$L:$L)))))</f>
        <v/>
      </c>
      <c r="AG384" s="36" t="str">
        <f>IF($D384="","",(IF($C384="","",IF(ISNA(SUMIF('28'!$V:$V,$C384,'28'!$AB:$AB)),0,SUMIF('28'!$V:$V,$C384,'28'!$AB:$AB)))-IF($D384="","",IF(ISNA(SUMIF('28'!$B:$B,$D384,'28'!$L:$L)),0,SUMIF('28'!$B:$B,$D384,'28'!$L:$L)))))</f>
        <v/>
      </c>
      <c r="AH384" s="36" t="str">
        <f>IF($D384="","",(IF($C384="","",IF(ISNA(SUMIF('29'!$V:$V,$C384,'29'!$AB:$AB)),0,SUMIF('29'!$V:$V,$C384,'29'!$AB:$AB)))-IF($D384="","",IF(ISNA(SUMIF('29'!$B:$B,$D384,'29'!$L:$L)),0,SUMIF('29'!$B:$B,$D384,'29'!$L:$L)))))</f>
        <v/>
      </c>
      <c r="AI384" s="36" t="str">
        <f>IF($D384="","",(IF($C384="","",IF(ISNA(SUMIF('30'!$V:$V,$C384,'30'!$AB:$AB)),0,SUMIF('30'!$V:$V,$C384,'30'!$AB:$AB)))-IF($D384="","",IF(ISNA(SUMIF('30'!$B:$B,$D384,'30'!$L:$L)),0,SUMIF('30'!$B:$B,$D384,'30'!$L:$L)))))</f>
        <v/>
      </c>
      <c r="AJ384" s="36" t="str">
        <f>IF($D384="","",(IF($C384="","",IF(ISNA(SUMIF('31'!$V:$V,$C384,'31'!$AB:$AB)),0,SUMIF('31'!$V:$V,$C384,'31'!$AB:$AB)))-IF($D384="","",IF(ISNA(SUMIF('31'!$B:$B,$D384,'31'!$L:$L)),0,SUMIF('31'!$B:$B,$D384,'31'!$L:$L)))))</f>
        <v/>
      </c>
      <c r="AK384" s="37" t="str">
        <f t="shared" si="20"/>
        <v/>
      </c>
      <c r="AL384" s="33" t="str">
        <f t="shared" si="21"/>
        <v/>
      </c>
    </row>
    <row r="385" spans="1:38" ht="17.399999999999999" hidden="1">
      <c r="A385" s="20">
        <v>61</v>
      </c>
      <c r="C385" s="41" t="str">
        <f>IF(D385="","",VLOOKUP('CUADRO GENERADO'!D385,'BASE DATOS CONDUCTORES'!B:C,2,FALSE))</f>
        <v/>
      </c>
      <c r="D385" s="30" t="str">
        <f>IFERROR(VLOOKUP(A385,'BASE DATOS CONDUCTORES'!$AA$4:$AB$1001,2,FALSE),"")</f>
        <v/>
      </c>
      <c r="E385" s="36" t="str">
        <f>IF(ISNA(VLOOKUP(D385,SALDOS!B:C,2,FALSE)),"",VLOOKUP(D385,SALDOS!B:C,2,FALSE))</f>
        <v/>
      </c>
      <c r="F385" s="36" t="str">
        <f>IF($D385="","",(IF($C385="","",IF(ISNA(SUMIF('1'!$V:$V,$C385,'1'!$AB:$AB)),0,SUMIF('1'!$V:$V,$C385,'1'!$AB:$AB)))-IF($D385="","",IF(ISNA(SUMIF('1'!$B:$B,$D385,'1'!$L:$L)),0,SUMIF('1'!$B:$B,$D385,'1'!$L:$L)))))</f>
        <v/>
      </c>
      <c r="G385" s="36" t="str">
        <f>IF($D385="","",(IF($C385="","",IF(ISNA(SUMIF('2'!$V:$V,$C385,'2'!$AB:$AB)),0,SUMIF('2'!$V:$V,$C385,'2'!$AB:$AB)))-IF($D385="","",IF(ISNA(SUMIF('2'!$B:$B,$D385,'2'!$L:$L)),0,SUMIF('2'!$B:$B,$D385,'2'!$L:$L)))))</f>
        <v/>
      </c>
      <c r="H385" s="36" t="str">
        <f>IF($D385="","",(IF($C385="","",IF(ISNA(SUMIF('3'!$V:$V,$C385,'3'!$AB:$AB)),0,SUMIF('3'!$V:$V,$C385,'3'!$AB:$AB)))-IF($D385="","",IF(ISNA(SUMIF('3'!$B:$B,$D385,'3'!$L:$L)),0,SUMIF('3'!$B:$B,$D385,'3'!$L:$L)))))</f>
        <v/>
      </c>
      <c r="I385" s="36" t="str">
        <f>IF($D385="","",(IF($C385="","",IF(ISNA(SUMIF('4'!$V:$V,$C385,'4'!$AB:$AB)),0,SUMIF('4'!$V:$V,$C385,'4'!$AB:$AB)))-IF($D385="","",IF(ISNA(SUMIF('4'!$B:$B,$D385,'4'!$L:$L)),0,SUMIF('4'!$B:$B,$D385,'4'!$L:$L)))))</f>
        <v/>
      </c>
      <c r="J385" s="36" t="str">
        <f>IF($D385="","",(IF($C385="","",IF(ISNA(SUMIF('5'!$V:$V,$C385,'5'!$AB:$AB)),0,SUMIF('5'!$V:$V,$C385,'5'!$AB:$AB)))-IF($D385="","",IF(ISNA(SUMIF('5'!$B:$B,$D385,'5'!$L:$L)),0,SUMIF('5'!$B:$B,$D385,'5'!$L:$L)))))</f>
        <v/>
      </c>
      <c r="K385" s="36" t="str">
        <f>IF($D385="","",(IF($C385="","",IF(ISNA(SUMIF('6'!$V:$V,$C385,'6'!$AB:$AB)),0,SUMIF('6'!$V:$V,$C385,'6'!$AB:$AB)))-IF($D385="","",IF(ISNA(SUMIF('6'!$B:$B,$D385,'6'!$L:$L)),0,SUMIF('6'!$B:$B,$D385,'6'!$L:$L)))))</f>
        <v/>
      </c>
      <c r="L385" s="36" t="str">
        <f>IF($D385="","",(IF($C385="","",IF(ISNA(SUMIF('7'!$V:$V,$C385,'7'!$AB:$AB)),0,SUMIF('7'!$V:$V,$C385,'7'!$AB:$AB)))-IF($D385="","",IF(ISNA(SUMIF('7'!$B:$B,$D385,'7'!$L:$L)),0,SUMIF('7'!$B:$B,$D385,'7'!$L:$L)))))</f>
        <v/>
      </c>
      <c r="M385" s="36" t="str">
        <f>IF($D385="","",(IF($C385="","",IF(ISNA(SUMIF('8'!$V:$V,$C385,'8'!$AB:$AB)),0,SUMIF('8'!$V:$V,$C385,'8'!$AB:$AB)))-IF($D385="","",IF(ISNA(SUMIF('8'!$B:$B,$D385,'8'!$L:$L)),0,SUMIF('8'!$B:$B,$D385,'8'!$L:$L)))))</f>
        <v/>
      </c>
      <c r="N385" s="36" t="str">
        <f>IF($D385="","",(IF($C385="","",IF(ISNA(SUMIF('9'!$V:$V,$C385,'9'!$AB:$AB)),0,SUMIF('9'!$V:$V,$C385,'9'!$AB:$AB)))-IF($D385="","",IF(ISNA(SUMIF('9'!$B:$B,$D385,'9'!$L:$L)),0,SUMIF('9'!$B:$B,$D385,'9'!$L:$L)))))</f>
        <v/>
      </c>
      <c r="O385" s="36" t="str">
        <f>IF($D385="","",(IF($C385="","",IF(ISNA(SUMIF('10'!$V:$V,$C385,'10'!$AB:$AB)),0,SUMIF('10'!$V:$V,$C385,'10'!$AB:$AB)))-IF($D385="","",IF(ISNA(SUMIF('10'!$B:$B,$D385,'10'!$L:$L)),0,SUMIF('10'!$B:$B,$D385,'10'!$L:$L)))))</f>
        <v/>
      </c>
      <c r="P385" s="36" t="str">
        <f>IF($D385="","",(IF($C385="","",IF(ISNA(SUMIF('11'!$V:$V,$C385,'11'!$AB:$AB)),0,SUMIF('11'!$V:$V,$C385,'11'!$AB:$AB)))-IF($D385="","",IF(ISNA(SUMIF('11'!$B:$B,$D385,'11'!$L:$L)),0,SUMIF('11'!$B:$B,$D385,'11'!$L:$L)))))</f>
        <v/>
      </c>
      <c r="Q385" s="36" t="str">
        <f>IF($D385="","",(IF($C385="","",IF(ISNA(SUMIF('12'!$V:$V,$C385,'12'!$AB:$AB)),0,SUMIF('12'!$V:$V,$C385,'12'!$AB:$AB)))-IF($D385="","",IF(ISNA(SUMIF('12'!$B:$B,$D385,'12'!$L:$L)),0,SUMIF('12'!$B:$B,$D385,'12'!$L:$L)))))</f>
        <v/>
      </c>
      <c r="R385" s="36" t="str">
        <f>IF($D385="","",(IF($C385="","",IF(ISNA(SUMIF('13'!$V:$V,$C385,'13'!$AB:$AB)),0,SUMIF('13'!$V:$V,$C385,'13'!$AB:$AB)))-IF($D385="","",IF(ISNA(SUMIF('13'!$B:$B,$D385,'13'!$L:$L)),0,SUMIF('13'!$B:$B,$D385,'13'!$L:$L)))))</f>
        <v/>
      </c>
      <c r="S385" s="36" t="str">
        <f>IF($D385="","",(IF($C385="","",IF(ISNA(SUMIF('14'!$V:$V,$C385,'14'!$AB:$AB)),0,SUMIF('14'!$V:$V,$C385,'14'!$AB:$AB)))-IF($D385="","",IF(ISNA(SUMIF('14'!$B:$B,$D385,'14'!$L:$L)),0,SUMIF('14'!$B:$B,$D385,'14'!$L:$L)))))</f>
        <v/>
      </c>
      <c r="T385" s="36" t="str">
        <f>IF($D385="","",(IF($C385="","",IF(ISNA(SUMIF('15'!$V:$V,$C385,'15'!$AB:$AB)),0,SUMIF('15'!$V:$V,$C385,'15'!$AB:$AB)))-IF($D385="","",IF(ISNA(SUMIF('15'!$B:$B,$D385,'15'!$L:$L)),0,SUMIF('15'!$B:$B,$D385,'15'!$L:$L)))))</f>
        <v/>
      </c>
      <c r="U385" s="36" t="str">
        <f>IF($D385="","",(IF($C385="","",IF(ISNA(SUMIF('16'!$V:$V,$C385,'16'!$AB:$AB)),0,SUMIF('16'!$V:$V,$C385,'16'!$AB:$AB)))-IF($D385="","",IF(ISNA(SUMIF('16'!$B:$B,$D385,'16'!$L:$L)),0,SUMIF('16'!$B:$B,$D385,'16'!$L:$L)))))</f>
        <v/>
      </c>
      <c r="V385" s="36" t="str">
        <f>IF($D385="","",(IF($C385="","",IF(ISNA(SUMIF('17'!$V:$V,$C385,'17'!$AB:$AB)),0,SUMIF('17'!$V:$V,$C385,'17'!$AB:$AB)))-IF($D385="","",IF(ISNA(SUMIF('17'!$B:$B,$D385,'17'!$L:$L)),0,SUMIF('17'!$B:$B,$D385,'17'!$L:$L)))))</f>
        <v/>
      </c>
      <c r="W385" s="36" t="str">
        <f>IF($D385="","",(IF($C385="","",IF(ISNA(SUMIF('18'!$V:$V,$C385,'18'!$AB:$AB)),0,SUMIF('18'!$V:$V,$C385,'18'!$AB:$AB)))-IF($D385="","",IF(ISNA(SUMIF('18'!$B:$B,$D385,'18'!$L:$L)),0,SUMIF('18'!$B:$B,$D385,'18'!$L:$L)))))</f>
        <v/>
      </c>
      <c r="X385" s="36" t="str">
        <f>IF($D385="","",(IF($C385="","",IF(ISNA(SUMIF('19'!$V:$V,$C385,'19'!$AB:$AB)),0,SUMIF('19'!$V:$V,$C385,'19'!$AB:$AB)))-IF($D385="","",IF(ISNA(SUMIF('19'!$B:$B,$D385,'19'!$L:$L)),0,SUMIF('19'!$B:$B,$D385,'19'!$L:$L)))))</f>
        <v/>
      </c>
      <c r="Y385" s="36" t="str">
        <f>IF($D385="","",(IF($C385="","",IF(ISNA(SUMIF('20'!$V:$V,$C385,'20'!$AB:$AB)),0,SUMIF('20'!$V:$V,$C385,'20'!$AB:$AB)))-IF($D385="","",IF(ISNA(SUMIF('20'!$B:$B,$D385,'20'!$L:$L)),0,SUMIF('20'!$B:$B,$D385,'20'!$L:$L)))))</f>
        <v/>
      </c>
      <c r="Z385" s="36" t="str">
        <f>IF($D385="","",(IF($C385="","",IF(ISNA(SUMIF('21'!$V:$V,$C385,'21'!$AB:$AB)),0,SUMIF('21'!$V:$V,$C385,'21'!$AB:$AB)))-IF($D385="","",IF(ISNA(SUMIF('21'!$B:$B,$D385,'21'!$L:$L)),0,SUMIF('21'!$B:$B,$D385,'21'!$L:$L)))))</f>
        <v/>
      </c>
      <c r="AA385" s="36" t="str">
        <f>IF($D385="","",(IF($C385="","",IF(ISNA(SUMIF('22'!$V:$V,$C385,'22'!$AB:$AB)),0,SUMIF('22'!$V:$V,$C385,'22'!$AB:$AB)))-IF($D385="","",IF(ISNA(SUMIF('22'!$B:$B,$D385,'22'!$L:$L)),0,SUMIF('22'!$B:$B,$D385,'22'!$L:$L)))))</f>
        <v/>
      </c>
      <c r="AB385" s="36" t="str">
        <f>IF($D385="","",(IF($C385="","",IF(ISNA(SUMIF('23'!$V:$V,$C385,'23'!$AB:$AB)),0,SUMIF('23'!$V:$V,$C385,'23'!$AB:$AB)))-IF($D385="","",IF(ISNA(SUMIF('23'!$B:$B,$D385,'23'!$L:$L)),0,SUMIF('23'!$B:$B,$D385,'23'!$L:$L)))))</f>
        <v/>
      </c>
      <c r="AC385" s="36" t="str">
        <f>IF($D385="","",(IF($C385="","",IF(ISNA(SUMIF('24'!$V:$V,$C385,'24'!$AB:$AB)),0,SUMIF('24'!$V:$V,$C385,'24'!$AB:$AB)))-IF($D385="","",IF(ISNA(SUMIF('24'!$B:$B,$D385,'24'!$L:$L)),0,SUMIF('24'!$B:$B,$D385,'24'!$L:$L)))))</f>
        <v/>
      </c>
      <c r="AD385" s="36" t="str">
        <f>IF($D385="","",(IF($C385="","",IF(ISNA(SUMIF('25'!$V:$V,$C385,'25'!$AB:$AB)),0,SUMIF('25'!$V:$V,$C385,'25'!$AB:$AB)))-IF($D385="","",IF(ISNA(SUMIF('25'!$B:$B,$D385,'25'!$L:$L)),0,SUMIF('25'!$B:$B,$D385,'25'!$L:$L)))))</f>
        <v/>
      </c>
      <c r="AE385" s="36" t="str">
        <f>IF($D385="","",(IF($C385="","",IF(ISNA(SUMIF('26'!$V:$V,$C385,'26'!$AB:$AB)),0,SUMIF('26'!$V:$V,$C385,'26'!$AB:$AB)))-IF($D385="","",IF(ISNA(SUMIF('26'!$B:$B,$D385,'26'!$L:$L)),0,SUMIF('26'!$B:$B,$D385,'26'!$L:$L)))))</f>
        <v/>
      </c>
      <c r="AF385" s="36" t="str">
        <f>IF($D385="","",(IF($C385="","",IF(ISNA(SUMIF('27'!$V:$V,$C385,'27'!$AB:$AB)),0,SUMIF('27'!$V:$V,$C385,'27'!$AB:$AB)))-IF($D385="","",IF(ISNA(SUMIF('27'!$B:$B,$D385,'27'!$L:$L)),0,SUMIF('27'!$B:$B,$D385,'27'!$L:$L)))))</f>
        <v/>
      </c>
      <c r="AG385" s="36" t="str">
        <f>IF($D385="","",(IF($C385="","",IF(ISNA(SUMIF('28'!$V:$V,$C385,'28'!$AB:$AB)),0,SUMIF('28'!$V:$V,$C385,'28'!$AB:$AB)))-IF($D385="","",IF(ISNA(SUMIF('28'!$B:$B,$D385,'28'!$L:$L)),0,SUMIF('28'!$B:$B,$D385,'28'!$L:$L)))))</f>
        <v/>
      </c>
      <c r="AH385" s="36" t="str">
        <f>IF($D385="","",(IF($C385="","",IF(ISNA(SUMIF('29'!$V:$V,$C385,'29'!$AB:$AB)),0,SUMIF('29'!$V:$V,$C385,'29'!$AB:$AB)))-IF($D385="","",IF(ISNA(SUMIF('29'!$B:$B,$D385,'29'!$L:$L)),0,SUMIF('29'!$B:$B,$D385,'29'!$L:$L)))))</f>
        <v/>
      </c>
      <c r="AI385" s="36" t="str">
        <f>IF($D385="","",(IF($C385="","",IF(ISNA(SUMIF('30'!$V:$V,$C385,'30'!$AB:$AB)),0,SUMIF('30'!$V:$V,$C385,'30'!$AB:$AB)))-IF($D385="","",IF(ISNA(SUMIF('30'!$B:$B,$D385,'30'!$L:$L)),0,SUMIF('30'!$B:$B,$D385,'30'!$L:$L)))))</f>
        <v/>
      </c>
      <c r="AJ385" s="36" t="str">
        <f>IF($D385="","",(IF($C385="","",IF(ISNA(SUMIF('31'!$V:$V,$C385,'31'!$AB:$AB)),0,SUMIF('31'!$V:$V,$C385,'31'!$AB:$AB)))-IF($D385="","",IF(ISNA(SUMIF('31'!$B:$B,$D385,'31'!$L:$L)),0,SUMIF('31'!$B:$B,$D385,'31'!$L:$L)))))</f>
        <v/>
      </c>
      <c r="AK385" s="37" t="str">
        <f t="shared" si="20"/>
        <v/>
      </c>
      <c r="AL385" s="33" t="str">
        <f t="shared" si="21"/>
        <v/>
      </c>
    </row>
    <row r="386" spans="1:38" ht="17.399999999999999" hidden="1">
      <c r="A386" s="20">
        <v>62</v>
      </c>
      <c r="C386" s="41" t="str">
        <f>IF(D386="","",VLOOKUP('CUADRO GENERADO'!D386,'BASE DATOS CONDUCTORES'!B:C,2,FALSE))</f>
        <v/>
      </c>
      <c r="D386" s="30" t="str">
        <f>IFERROR(VLOOKUP(A386,'BASE DATOS CONDUCTORES'!$AA$4:$AB$1001,2,FALSE),"")</f>
        <v/>
      </c>
      <c r="E386" s="36" t="str">
        <f>IF(ISNA(VLOOKUP(D386,SALDOS!B:C,2,FALSE)),"",VLOOKUP(D386,SALDOS!B:C,2,FALSE))</f>
        <v/>
      </c>
      <c r="F386" s="36" t="str">
        <f>IF($D386="","",(IF($C386="","",IF(ISNA(SUMIF('1'!$V:$V,$C386,'1'!$AB:$AB)),0,SUMIF('1'!$V:$V,$C386,'1'!$AB:$AB)))-IF($D386="","",IF(ISNA(SUMIF('1'!$B:$B,$D386,'1'!$L:$L)),0,SUMIF('1'!$B:$B,$D386,'1'!$L:$L)))))</f>
        <v/>
      </c>
      <c r="G386" s="36" t="str">
        <f>IF($D386="","",(IF($C386="","",IF(ISNA(SUMIF('2'!$V:$V,$C386,'2'!$AB:$AB)),0,SUMIF('2'!$V:$V,$C386,'2'!$AB:$AB)))-IF($D386="","",IF(ISNA(SUMIF('2'!$B:$B,$D386,'2'!$L:$L)),0,SUMIF('2'!$B:$B,$D386,'2'!$L:$L)))))</f>
        <v/>
      </c>
      <c r="H386" s="36" t="str">
        <f>IF($D386="","",(IF($C386="","",IF(ISNA(SUMIF('3'!$V:$V,$C386,'3'!$AB:$AB)),0,SUMIF('3'!$V:$V,$C386,'3'!$AB:$AB)))-IF($D386="","",IF(ISNA(SUMIF('3'!$B:$B,$D386,'3'!$L:$L)),0,SUMIF('3'!$B:$B,$D386,'3'!$L:$L)))))</f>
        <v/>
      </c>
      <c r="I386" s="36" t="str">
        <f>IF($D386="","",(IF($C386="","",IF(ISNA(SUMIF('4'!$V:$V,$C386,'4'!$AB:$AB)),0,SUMIF('4'!$V:$V,$C386,'4'!$AB:$AB)))-IF($D386="","",IF(ISNA(SUMIF('4'!$B:$B,$D386,'4'!$L:$L)),0,SUMIF('4'!$B:$B,$D386,'4'!$L:$L)))))</f>
        <v/>
      </c>
      <c r="J386" s="36" t="str">
        <f>IF($D386="","",(IF($C386="","",IF(ISNA(SUMIF('5'!$V:$V,$C386,'5'!$AB:$AB)),0,SUMIF('5'!$V:$V,$C386,'5'!$AB:$AB)))-IF($D386="","",IF(ISNA(SUMIF('5'!$B:$B,$D386,'5'!$L:$L)),0,SUMIF('5'!$B:$B,$D386,'5'!$L:$L)))))</f>
        <v/>
      </c>
      <c r="K386" s="36" t="str">
        <f>IF($D386="","",(IF($C386="","",IF(ISNA(SUMIF('6'!$V:$V,$C386,'6'!$AB:$AB)),0,SUMIF('6'!$V:$V,$C386,'6'!$AB:$AB)))-IF($D386="","",IF(ISNA(SUMIF('6'!$B:$B,$D386,'6'!$L:$L)),0,SUMIF('6'!$B:$B,$D386,'6'!$L:$L)))))</f>
        <v/>
      </c>
      <c r="L386" s="36" t="str">
        <f>IF($D386="","",(IF($C386="","",IF(ISNA(SUMIF('7'!$V:$V,$C386,'7'!$AB:$AB)),0,SUMIF('7'!$V:$V,$C386,'7'!$AB:$AB)))-IF($D386="","",IF(ISNA(SUMIF('7'!$B:$B,$D386,'7'!$L:$L)),0,SUMIF('7'!$B:$B,$D386,'7'!$L:$L)))))</f>
        <v/>
      </c>
      <c r="M386" s="36" t="str">
        <f>IF($D386="","",(IF($C386="","",IF(ISNA(SUMIF('8'!$V:$V,$C386,'8'!$AB:$AB)),0,SUMIF('8'!$V:$V,$C386,'8'!$AB:$AB)))-IF($D386="","",IF(ISNA(SUMIF('8'!$B:$B,$D386,'8'!$L:$L)),0,SUMIF('8'!$B:$B,$D386,'8'!$L:$L)))))</f>
        <v/>
      </c>
      <c r="N386" s="36" t="str">
        <f>IF($D386="","",(IF($C386="","",IF(ISNA(SUMIF('9'!$V:$V,$C386,'9'!$AB:$AB)),0,SUMIF('9'!$V:$V,$C386,'9'!$AB:$AB)))-IF($D386="","",IF(ISNA(SUMIF('9'!$B:$B,$D386,'9'!$L:$L)),0,SUMIF('9'!$B:$B,$D386,'9'!$L:$L)))))</f>
        <v/>
      </c>
      <c r="O386" s="36" t="str">
        <f>IF($D386="","",(IF($C386="","",IF(ISNA(SUMIF('10'!$V:$V,$C386,'10'!$AB:$AB)),0,SUMIF('10'!$V:$V,$C386,'10'!$AB:$AB)))-IF($D386="","",IF(ISNA(SUMIF('10'!$B:$B,$D386,'10'!$L:$L)),0,SUMIF('10'!$B:$B,$D386,'10'!$L:$L)))))</f>
        <v/>
      </c>
      <c r="P386" s="36" t="str">
        <f>IF($D386="","",(IF($C386="","",IF(ISNA(SUMIF('11'!$V:$V,$C386,'11'!$AB:$AB)),0,SUMIF('11'!$V:$V,$C386,'11'!$AB:$AB)))-IF($D386="","",IF(ISNA(SUMIF('11'!$B:$B,$D386,'11'!$L:$L)),0,SUMIF('11'!$B:$B,$D386,'11'!$L:$L)))))</f>
        <v/>
      </c>
      <c r="Q386" s="36" t="str">
        <f>IF($D386="","",(IF($C386="","",IF(ISNA(SUMIF('12'!$V:$V,$C386,'12'!$AB:$AB)),0,SUMIF('12'!$V:$V,$C386,'12'!$AB:$AB)))-IF($D386="","",IF(ISNA(SUMIF('12'!$B:$B,$D386,'12'!$L:$L)),0,SUMIF('12'!$B:$B,$D386,'12'!$L:$L)))))</f>
        <v/>
      </c>
      <c r="R386" s="36" t="str">
        <f>IF($D386="","",(IF($C386="","",IF(ISNA(SUMIF('13'!$V:$V,$C386,'13'!$AB:$AB)),0,SUMIF('13'!$V:$V,$C386,'13'!$AB:$AB)))-IF($D386="","",IF(ISNA(SUMIF('13'!$B:$B,$D386,'13'!$L:$L)),0,SUMIF('13'!$B:$B,$D386,'13'!$L:$L)))))</f>
        <v/>
      </c>
      <c r="S386" s="36" t="str">
        <f>IF($D386="","",(IF($C386="","",IF(ISNA(SUMIF('14'!$V:$V,$C386,'14'!$AB:$AB)),0,SUMIF('14'!$V:$V,$C386,'14'!$AB:$AB)))-IF($D386="","",IF(ISNA(SUMIF('14'!$B:$B,$D386,'14'!$L:$L)),0,SUMIF('14'!$B:$B,$D386,'14'!$L:$L)))))</f>
        <v/>
      </c>
      <c r="T386" s="36" t="str">
        <f>IF($D386="","",(IF($C386="","",IF(ISNA(SUMIF('15'!$V:$V,$C386,'15'!$AB:$AB)),0,SUMIF('15'!$V:$V,$C386,'15'!$AB:$AB)))-IF($D386="","",IF(ISNA(SUMIF('15'!$B:$B,$D386,'15'!$L:$L)),0,SUMIF('15'!$B:$B,$D386,'15'!$L:$L)))))</f>
        <v/>
      </c>
      <c r="U386" s="36" t="str">
        <f>IF($D386="","",(IF($C386="","",IF(ISNA(SUMIF('16'!$V:$V,$C386,'16'!$AB:$AB)),0,SUMIF('16'!$V:$V,$C386,'16'!$AB:$AB)))-IF($D386="","",IF(ISNA(SUMIF('16'!$B:$B,$D386,'16'!$L:$L)),0,SUMIF('16'!$B:$B,$D386,'16'!$L:$L)))))</f>
        <v/>
      </c>
      <c r="V386" s="36" t="str">
        <f>IF($D386="","",(IF($C386="","",IF(ISNA(SUMIF('17'!$V:$V,$C386,'17'!$AB:$AB)),0,SUMIF('17'!$V:$V,$C386,'17'!$AB:$AB)))-IF($D386="","",IF(ISNA(SUMIF('17'!$B:$B,$D386,'17'!$L:$L)),0,SUMIF('17'!$B:$B,$D386,'17'!$L:$L)))))</f>
        <v/>
      </c>
      <c r="W386" s="36" t="str">
        <f>IF($D386="","",(IF($C386="","",IF(ISNA(SUMIF('18'!$V:$V,$C386,'18'!$AB:$AB)),0,SUMIF('18'!$V:$V,$C386,'18'!$AB:$AB)))-IF($D386="","",IF(ISNA(SUMIF('18'!$B:$B,$D386,'18'!$L:$L)),0,SUMIF('18'!$B:$B,$D386,'18'!$L:$L)))))</f>
        <v/>
      </c>
      <c r="X386" s="36" t="str">
        <f>IF($D386="","",(IF($C386="","",IF(ISNA(SUMIF('19'!$V:$V,$C386,'19'!$AB:$AB)),0,SUMIF('19'!$V:$V,$C386,'19'!$AB:$AB)))-IF($D386="","",IF(ISNA(SUMIF('19'!$B:$B,$D386,'19'!$L:$L)),0,SUMIF('19'!$B:$B,$D386,'19'!$L:$L)))))</f>
        <v/>
      </c>
      <c r="Y386" s="36" t="str">
        <f>IF($D386="","",(IF($C386="","",IF(ISNA(SUMIF('20'!$V:$V,$C386,'20'!$AB:$AB)),0,SUMIF('20'!$V:$V,$C386,'20'!$AB:$AB)))-IF($D386="","",IF(ISNA(SUMIF('20'!$B:$B,$D386,'20'!$L:$L)),0,SUMIF('20'!$B:$B,$D386,'20'!$L:$L)))))</f>
        <v/>
      </c>
      <c r="Z386" s="36" t="str">
        <f>IF($D386="","",(IF($C386="","",IF(ISNA(SUMIF('21'!$V:$V,$C386,'21'!$AB:$AB)),0,SUMIF('21'!$V:$V,$C386,'21'!$AB:$AB)))-IF($D386="","",IF(ISNA(SUMIF('21'!$B:$B,$D386,'21'!$L:$L)),0,SUMIF('21'!$B:$B,$D386,'21'!$L:$L)))))</f>
        <v/>
      </c>
      <c r="AA386" s="36" t="str">
        <f>IF($D386="","",(IF($C386="","",IF(ISNA(SUMIF('22'!$V:$V,$C386,'22'!$AB:$AB)),0,SUMIF('22'!$V:$V,$C386,'22'!$AB:$AB)))-IF($D386="","",IF(ISNA(SUMIF('22'!$B:$B,$D386,'22'!$L:$L)),0,SUMIF('22'!$B:$B,$D386,'22'!$L:$L)))))</f>
        <v/>
      </c>
      <c r="AB386" s="36" t="str">
        <f>IF($D386="","",(IF($C386="","",IF(ISNA(SUMIF('23'!$V:$V,$C386,'23'!$AB:$AB)),0,SUMIF('23'!$V:$V,$C386,'23'!$AB:$AB)))-IF($D386="","",IF(ISNA(SUMIF('23'!$B:$B,$D386,'23'!$L:$L)),0,SUMIF('23'!$B:$B,$D386,'23'!$L:$L)))))</f>
        <v/>
      </c>
      <c r="AC386" s="36" t="str">
        <f>IF($D386="","",(IF($C386="","",IF(ISNA(SUMIF('24'!$V:$V,$C386,'24'!$AB:$AB)),0,SUMIF('24'!$V:$V,$C386,'24'!$AB:$AB)))-IF($D386="","",IF(ISNA(SUMIF('24'!$B:$B,$D386,'24'!$L:$L)),0,SUMIF('24'!$B:$B,$D386,'24'!$L:$L)))))</f>
        <v/>
      </c>
      <c r="AD386" s="36" t="str">
        <f>IF($D386="","",(IF($C386="","",IF(ISNA(SUMIF('25'!$V:$V,$C386,'25'!$AB:$AB)),0,SUMIF('25'!$V:$V,$C386,'25'!$AB:$AB)))-IF($D386="","",IF(ISNA(SUMIF('25'!$B:$B,$D386,'25'!$L:$L)),0,SUMIF('25'!$B:$B,$D386,'25'!$L:$L)))))</f>
        <v/>
      </c>
      <c r="AE386" s="36" t="str">
        <f>IF($D386="","",(IF($C386="","",IF(ISNA(SUMIF('26'!$V:$V,$C386,'26'!$AB:$AB)),0,SUMIF('26'!$V:$V,$C386,'26'!$AB:$AB)))-IF($D386="","",IF(ISNA(SUMIF('26'!$B:$B,$D386,'26'!$L:$L)),0,SUMIF('26'!$B:$B,$D386,'26'!$L:$L)))))</f>
        <v/>
      </c>
      <c r="AF386" s="36" t="str">
        <f>IF($D386="","",(IF($C386="","",IF(ISNA(SUMIF('27'!$V:$V,$C386,'27'!$AB:$AB)),0,SUMIF('27'!$V:$V,$C386,'27'!$AB:$AB)))-IF($D386="","",IF(ISNA(SUMIF('27'!$B:$B,$D386,'27'!$L:$L)),0,SUMIF('27'!$B:$B,$D386,'27'!$L:$L)))))</f>
        <v/>
      </c>
      <c r="AG386" s="36" t="str">
        <f>IF($D386="","",(IF($C386="","",IF(ISNA(SUMIF('28'!$V:$V,$C386,'28'!$AB:$AB)),0,SUMIF('28'!$V:$V,$C386,'28'!$AB:$AB)))-IF($D386="","",IF(ISNA(SUMIF('28'!$B:$B,$D386,'28'!$L:$L)),0,SUMIF('28'!$B:$B,$D386,'28'!$L:$L)))))</f>
        <v/>
      </c>
      <c r="AH386" s="36" t="str">
        <f>IF($D386="","",(IF($C386="","",IF(ISNA(SUMIF('29'!$V:$V,$C386,'29'!$AB:$AB)),0,SUMIF('29'!$V:$V,$C386,'29'!$AB:$AB)))-IF($D386="","",IF(ISNA(SUMIF('29'!$B:$B,$D386,'29'!$L:$L)),0,SUMIF('29'!$B:$B,$D386,'29'!$L:$L)))))</f>
        <v/>
      </c>
      <c r="AI386" s="36" t="str">
        <f>IF($D386="","",(IF($C386="","",IF(ISNA(SUMIF('30'!$V:$V,$C386,'30'!$AB:$AB)),0,SUMIF('30'!$V:$V,$C386,'30'!$AB:$AB)))-IF($D386="","",IF(ISNA(SUMIF('30'!$B:$B,$D386,'30'!$L:$L)),0,SUMIF('30'!$B:$B,$D386,'30'!$L:$L)))))</f>
        <v/>
      </c>
      <c r="AJ386" s="36" t="str">
        <f>IF($D386="","",(IF($C386="","",IF(ISNA(SUMIF('31'!$V:$V,$C386,'31'!$AB:$AB)),0,SUMIF('31'!$V:$V,$C386,'31'!$AB:$AB)))-IF($D386="","",IF(ISNA(SUMIF('31'!$B:$B,$D386,'31'!$L:$L)),0,SUMIF('31'!$B:$B,$D386,'31'!$L:$L)))))</f>
        <v/>
      </c>
      <c r="AK386" s="37" t="str">
        <f t="shared" si="20"/>
        <v/>
      </c>
      <c r="AL386" s="33" t="str">
        <f t="shared" si="21"/>
        <v/>
      </c>
    </row>
    <row r="387" spans="1:38" ht="17.399999999999999" hidden="1">
      <c r="A387" s="20">
        <v>63</v>
      </c>
      <c r="C387" s="41" t="str">
        <f>IF(D387="","",VLOOKUP('CUADRO GENERADO'!D387,'BASE DATOS CONDUCTORES'!B:C,2,FALSE))</f>
        <v/>
      </c>
      <c r="D387" s="30" t="str">
        <f>IFERROR(VLOOKUP(A387,'BASE DATOS CONDUCTORES'!$AA$4:$AB$1001,2,FALSE),"")</f>
        <v/>
      </c>
      <c r="E387" s="36" t="str">
        <f>IF(ISNA(VLOOKUP(D387,SALDOS!B:C,2,FALSE)),"",VLOOKUP(D387,SALDOS!B:C,2,FALSE))</f>
        <v/>
      </c>
      <c r="F387" s="36" t="str">
        <f>IF($D387="","",(IF($C387="","",IF(ISNA(SUMIF('1'!$V:$V,$C387,'1'!$AB:$AB)),0,SUMIF('1'!$V:$V,$C387,'1'!$AB:$AB)))-IF($D387="","",IF(ISNA(SUMIF('1'!$B:$B,$D387,'1'!$L:$L)),0,SUMIF('1'!$B:$B,$D387,'1'!$L:$L)))))</f>
        <v/>
      </c>
      <c r="G387" s="36" t="str">
        <f>IF($D387="","",(IF($C387="","",IF(ISNA(SUMIF('2'!$V:$V,$C387,'2'!$AB:$AB)),0,SUMIF('2'!$V:$V,$C387,'2'!$AB:$AB)))-IF($D387="","",IF(ISNA(SUMIF('2'!$B:$B,$D387,'2'!$L:$L)),0,SUMIF('2'!$B:$B,$D387,'2'!$L:$L)))))</f>
        <v/>
      </c>
      <c r="H387" s="36" t="str">
        <f>IF($D387="","",(IF($C387="","",IF(ISNA(SUMIF('3'!$V:$V,$C387,'3'!$AB:$AB)),0,SUMIF('3'!$V:$V,$C387,'3'!$AB:$AB)))-IF($D387="","",IF(ISNA(SUMIF('3'!$B:$B,$D387,'3'!$L:$L)),0,SUMIF('3'!$B:$B,$D387,'3'!$L:$L)))))</f>
        <v/>
      </c>
      <c r="I387" s="36" t="str">
        <f>IF($D387="","",(IF($C387="","",IF(ISNA(SUMIF('4'!$V:$V,$C387,'4'!$AB:$AB)),0,SUMIF('4'!$V:$V,$C387,'4'!$AB:$AB)))-IF($D387="","",IF(ISNA(SUMIF('4'!$B:$B,$D387,'4'!$L:$L)),0,SUMIF('4'!$B:$B,$D387,'4'!$L:$L)))))</f>
        <v/>
      </c>
      <c r="J387" s="36" t="str">
        <f>IF($D387="","",(IF($C387="","",IF(ISNA(SUMIF('5'!$V:$V,$C387,'5'!$AB:$AB)),0,SUMIF('5'!$V:$V,$C387,'5'!$AB:$AB)))-IF($D387="","",IF(ISNA(SUMIF('5'!$B:$B,$D387,'5'!$L:$L)),0,SUMIF('5'!$B:$B,$D387,'5'!$L:$L)))))</f>
        <v/>
      </c>
      <c r="K387" s="36" t="str">
        <f>IF($D387="","",(IF($C387="","",IF(ISNA(SUMIF('6'!$V:$V,$C387,'6'!$AB:$AB)),0,SUMIF('6'!$V:$V,$C387,'6'!$AB:$AB)))-IF($D387="","",IF(ISNA(SUMIF('6'!$B:$B,$D387,'6'!$L:$L)),0,SUMIF('6'!$B:$B,$D387,'6'!$L:$L)))))</f>
        <v/>
      </c>
      <c r="L387" s="36" t="str">
        <f>IF($D387="","",(IF($C387="","",IF(ISNA(SUMIF('7'!$V:$V,$C387,'7'!$AB:$AB)),0,SUMIF('7'!$V:$V,$C387,'7'!$AB:$AB)))-IF($D387="","",IF(ISNA(SUMIF('7'!$B:$B,$D387,'7'!$L:$L)),0,SUMIF('7'!$B:$B,$D387,'7'!$L:$L)))))</f>
        <v/>
      </c>
      <c r="M387" s="36" t="str">
        <f>IF($D387="","",(IF($C387="","",IF(ISNA(SUMIF('8'!$V:$V,$C387,'8'!$AB:$AB)),0,SUMIF('8'!$V:$V,$C387,'8'!$AB:$AB)))-IF($D387="","",IF(ISNA(SUMIF('8'!$B:$B,$D387,'8'!$L:$L)),0,SUMIF('8'!$B:$B,$D387,'8'!$L:$L)))))</f>
        <v/>
      </c>
      <c r="N387" s="36" t="str">
        <f>IF($D387="","",(IF($C387="","",IF(ISNA(SUMIF('9'!$V:$V,$C387,'9'!$AB:$AB)),0,SUMIF('9'!$V:$V,$C387,'9'!$AB:$AB)))-IF($D387="","",IF(ISNA(SUMIF('9'!$B:$B,$D387,'9'!$L:$L)),0,SUMIF('9'!$B:$B,$D387,'9'!$L:$L)))))</f>
        <v/>
      </c>
      <c r="O387" s="36" t="str">
        <f>IF($D387="","",(IF($C387="","",IF(ISNA(SUMIF('10'!$V:$V,$C387,'10'!$AB:$AB)),0,SUMIF('10'!$V:$V,$C387,'10'!$AB:$AB)))-IF($D387="","",IF(ISNA(SUMIF('10'!$B:$B,$D387,'10'!$L:$L)),0,SUMIF('10'!$B:$B,$D387,'10'!$L:$L)))))</f>
        <v/>
      </c>
      <c r="P387" s="36" t="str">
        <f>IF($D387="","",(IF($C387="","",IF(ISNA(SUMIF('11'!$V:$V,$C387,'11'!$AB:$AB)),0,SUMIF('11'!$V:$V,$C387,'11'!$AB:$AB)))-IF($D387="","",IF(ISNA(SUMIF('11'!$B:$B,$D387,'11'!$L:$L)),0,SUMIF('11'!$B:$B,$D387,'11'!$L:$L)))))</f>
        <v/>
      </c>
      <c r="Q387" s="36" t="str">
        <f>IF($D387="","",(IF($C387="","",IF(ISNA(SUMIF('12'!$V:$V,$C387,'12'!$AB:$AB)),0,SUMIF('12'!$V:$V,$C387,'12'!$AB:$AB)))-IF($D387="","",IF(ISNA(SUMIF('12'!$B:$B,$D387,'12'!$L:$L)),0,SUMIF('12'!$B:$B,$D387,'12'!$L:$L)))))</f>
        <v/>
      </c>
      <c r="R387" s="36" t="str">
        <f>IF($D387="","",(IF($C387="","",IF(ISNA(SUMIF('13'!$V:$V,$C387,'13'!$AB:$AB)),0,SUMIF('13'!$V:$V,$C387,'13'!$AB:$AB)))-IF($D387="","",IF(ISNA(SUMIF('13'!$B:$B,$D387,'13'!$L:$L)),0,SUMIF('13'!$B:$B,$D387,'13'!$L:$L)))))</f>
        <v/>
      </c>
      <c r="S387" s="36" t="str">
        <f>IF($D387="","",(IF($C387="","",IF(ISNA(SUMIF('14'!$V:$V,$C387,'14'!$AB:$AB)),0,SUMIF('14'!$V:$V,$C387,'14'!$AB:$AB)))-IF($D387="","",IF(ISNA(SUMIF('14'!$B:$B,$D387,'14'!$L:$L)),0,SUMIF('14'!$B:$B,$D387,'14'!$L:$L)))))</f>
        <v/>
      </c>
      <c r="T387" s="36" t="str">
        <f>IF($D387="","",(IF($C387="","",IF(ISNA(SUMIF('15'!$V:$V,$C387,'15'!$AB:$AB)),0,SUMIF('15'!$V:$V,$C387,'15'!$AB:$AB)))-IF($D387="","",IF(ISNA(SUMIF('15'!$B:$B,$D387,'15'!$L:$L)),0,SUMIF('15'!$B:$B,$D387,'15'!$L:$L)))))</f>
        <v/>
      </c>
      <c r="U387" s="36" t="str">
        <f>IF($D387="","",(IF($C387="","",IF(ISNA(SUMIF('16'!$V:$V,$C387,'16'!$AB:$AB)),0,SUMIF('16'!$V:$V,$C387,'16'!$AB:$AB)))-IF($D387="","",IF(ISNA(SUMIF('16'!$B:$B,$D387,'16'!$L:$L)),0,SUMIF('16'!$B:$B,$D387,'16'!$L:$L)))))</f>
        <v/>
      </c>
      <c r="V387" s="36" t="str">
        <f>IF($D387="","",(IF($C387="","",IF(ISNA(SUMIF('17'!$V:$V,$C387,'17'!$AB:$AB)),0,SUMIF('17'!$V:$V,$C387,'17'!$AB:$AB)))-IF($D387="","",IF(ISNA(SUMIF('17'!$B:$B,$D387,'17'!$L:$L)),0,SUMIF('17'!$B:$B,$D387,'17'!$L:$L)))))</f>
        <v/>
      </c>
      <c r="W387" s="36" t="str">
        <f>IF($D387="","",(IF($C387="","",IF(ISNA(SUMIF('18'!$V:$V,$C387,'18'!$AB:$AB)),0,SUMIF('18'!$V:$V,$C387,'18'!$AB:$AB)))-IF($D387="","",IF(ISNA(SUMIF('18'!$B:$B,$D387,'18'!$L:$L)),0,SUMIF('18'!$B:$B,$D387,'18'!$L:$L)))))</f>
        <v/>
      </c>
      <c r="X387" s="36" t="str">
        <f>IF($D387="","",(IF($C387="","",IF(ISNA(SUMIF('19'!$V:$V,$C387,'19'!$AB:$AB)),0,SUMIF('19'!$V:$V,$C387,'19'!$AB:$AB)))-IF($D387="","",IF(ISNA(SUMIF('19'!$B:$B,$D387,'19'!$L:$L)),0,SUMIF('19'!$B:$B,$D387,'19'!$L:$L)))))</f>
        <v/>
      </c>
      <c r="Y387" s="36" t="str">
        <f>IF($D387="","",(IF($C387="","",IF(ISNA(SUMIF('20'!$V:$V,$C387,'20'!$AB:$AB)),0,SUMIF('20'!$V:$V,$C387,'20'!$AB:$AB)))-IF($D387="","",IF(ISNA(SUMIF('20'!$B:$B,$D387,'20'!$L:$L)),0,SUMIF('20'!$B:$B,$D387,'20'!$L:$L)))))</f>
        <v/>
      </c>
      <c r="Z387" s="36" t="str">
        <f>IF($D387="","",(IF($C387="","",IF(ISNA(SUMIF('21'!$V:$V,$C387,'21'!$AB:$AB)),0,SUMIF('21'!$V:$V,$C387,'21'!$AB:$AB)))-IF($D387="","",IF(ISNA(SUMIF('21'!$B:$B,$D387,'21'!$L:$L)),0,SUMIF('21'!$B:$B,$D387,'21'!$L:$L)))))</f>
        <v/>
      </c>
      <c r="AA387" s="36" t="str">
        <f>IF($D387="","",(IF($C387="","",IF(ISNA(SUMIF('22'!$V:$V,$C387,'22'!$AB:$AB)),0,SUMIF('22'!$V:$V,$C387,'22'!$AB:$AB)))-IF($D387="","",IF(ISNA(SUMIF('22'!$B:$B,$D387,'22'!$L:$L)),0,SUMIF('22'!$B:$B,$D387,'22'!$L:$L)))))</f>
        <v/>
      </c>
      <c r="AB387" s="36" t="str">
        <f>IF($D387="","",(IF($C387="","",IF(ISNA(SUMIF('23'!$V:$V,$C387,'23'!$AB:$AB)),0,SUMIF('23'!$V:$V,$C387,'23'!$AB:$AB)))-IF($D387="","",IF(ISNA(SUMIF('23'!$B:$B,$D387,'23'!$L:$L)),0,SUMIF('23'!$B:$B,$D387,'23'!$L:$L)))))</f>
        <v/>
      </c>
      <c r="AC387" s="36" t="str">
        <f>IF($D387="","",(IF($C387="","",IF(ISNA(SUMIF('24'!$V:$V,$C387,'24'!$AB:$AB)),0,SUMIF('24'!$V:$V,$C387,'24'!$AB:$AB)))-IF($D387="","",IF(ISNA(SUMIF('24'!$B:$B,$D387,'24'!$L:$L)),0,SUMIF('24'!$B:$B,$D387,'24'!$L:$L)))))</f>
        <v/>
      </c>
      <c r="AD387" s="36" t="str">
        <f>IF($D387="","",(IF($C387="","",IF(ISNA(SUMIF('25'!$V:$V,$C387,'25'!$AB:$AB)),0,SUMIF('25'!$V:$V,$C387,'25'!$AB:$AB)))-IF($D387="","",IF(ISNA(SUMIF('25'!$B:$B,$D387,'25'!$L:$L)),0,SUMIF('25'!$B:$B,$D387,'25'!$L:$L)))))</f>
        <v/>
      </c>
      <c r="AE387" s="36" t="str">
        <f>IF($D387="","",(IF($C387="","",IF(ISNA(SUMIF('26'!$V:$V,$C387,'26'!$AB:$AB)),0,SUMIF('26'!$V:$V,$C387,'26'!$AB:$AB)))-IF($D387="","",IF(ISNA(SUMIF('26'!$B:$B,$D387,'26'!$L:$L)),0,SUMIF('26'!$B:$B,$D387,'26'!$L:$L)))))</f>
        <v/>
      </c>
      <c r="AF387" s="36" t="str">
        <f>IF($D387="","",(IF($C387="","",IF(ISNA(SUMIF('27'!$V:$V,$C387,'27'!$AB:$AB)),0,SUMIF('27'!$V:$V,$C387,'27'!$AB:$AB)))-IF($D387="","",IF(ISNA(SUMIF('27'!$B:$B,$D387,'27'!$L:$L)),0,SUMIF('27'!$B:$B,$D387,'27'!$L:$L)))))</f>
        <v/>
      </c>
      <c r="AG387" s="36" t="str">
        <f>IF($D387="","",(IF($C387="","",IF(ISNA(SUMIF('28'!$V:$V,$C387,'28'!$AB:$AB)),0,SUMIF('28'!$V:$V,$C387,'28'!$AB:$AB)))-IF($D387="","",IF(ISNA(SUMIF('28'!$B:$B,$D387,'28'!$L:$L)),0,SUMIF('28'!$B:$B,$D387,'28'!$L:$L)))))</f>
        <v/>
      </c>
      <c r="AH387" s="36" t="str">
        <f>IF($D387="","",(IF($C387="","",IF(ISNA(SUMIF('29'!$V:$V,$C387,'29'!$AB:$AB)),0,SUMIF('29'!$V:$V,$C387,'29'!$AB:$AB)))-IF($D387="","",IF(ISNA(SUMIF('29'!$B:$B,$D387,'29'!$L:$L)),0,SUMIF('29'!$B:$B,$D387,'29'!$L:$L)))))</f>
        <v/>
      </c>
      <c r="AI387" s="36" t="str">
        <f>IF($D387="","",(IF($C387="","",IF(ISNA(SUMIF('30'!$V:$V,$C387,'30'!$AB:$AB)),0,SUMIF('30'!$V:$V,$C387,'30'!$AB:$AB)))-IF($D387="","",IF(ISNA(SUMIF('30'!$B:$B,$D387,'30'!$L:$L)),0,SUMIF('30'!$B:$B,$D387,'30'!$L:$L)))))</f>
        <v/>
      </c>
      <c r="AJ387" s="36" t="str">
        <f>IF($D387="","",(IF($C387="","",IF(ISNA(SUMIF('31'!$V:$V,$C387,'31'!$AB:$AB)),0,SUMIF('31'!$V:$V,$C387,'31'!$AB:$AB)))-IF($D387="","",IF(ISNA(SUMIF('31'!$B:$B,$D387,'31'!$L:$L)),0,SUMIF('31'!$B:$B,$D387,'31'!$L:$L)))))</f>
        <v/>
      </c>
      <c r="AK387" s="37" t="str">
        <f t="shared" si="20"/>
        <v/>
      </c>
      <c r="AL387" s="33" t="str">
        <f t="shared" si="21"/>
        <v/>
      </c>
    </row>
    <row r="388" spans="1:38" ht="17.399999999999999" hidden="1">
      <c r="A388" s="20">
        <v>64</v>
      </c>
      <c r="C388" s="41" t="str">
        <f>IF(D388="","",VLOOKUP('CUADRO GENERADO'!D388,'BASE DATOS CONDUCTORES'!B:C,2,FALSE))</f>
        <v/>
      </c>
      <c r="D388" s="30" t="str">
        <f>IFERROR(VLOOKUP(A388,'BASE DATOS CONDUCTORES'!$AA$4:$AB$1001,2,FALSE),"")</f>
        <v/>
      </c>
      <c r="E388" s="36" t="str">
        <f>IF(ISNA(VLOOKUP(D388,SALDOS!B:C,2,FALSE)),"",VLOOKUP(D388,SALDOS!B:C,2,FALSE))</f>
        <v/>
      </c>
      <c r="F388" s="36" t="str">
        <f>IF($D388="","",(IF($C388="","",IF(ISNA(SUMIF('1'!$V:$V,$C388,'1'!$AB:$AB)),0,SUMIF('1'!$V:$V,$C388,'1'!$AB:$AB)))-IF($D388="","",IF(ISNA(SUMIF('1'!$B:$B,$D388,'1'!$L:$L)),0,SUMIF('1'!$B:$B,$D388,'1'!$L:$L)))))</f>
        <v/>
      </c>
      <c r="G388" s="36" t="str">
        <f>IF($D388="","",(IF($C388="","",IF(ISNA(SUMIF('2'!$V:$V,$C388,'2'!$AB:$AB)),0,SUMIF('2'!$V:$V,$C388,'2'!$AB:$AB)))-IF($D388="","",IF(ISNA(SUMIF('2'!$B:$B,$D388,'2'!$L:$L)),0,SUMIF('2'!$B:$B,$D388,'2'!$L:$L)))))</f>
        <v/>
      </c>
      <c r="H388" s="36" t="str">
        <f>IF($D388="","",(IF($C388="","",IF(ISNA(SUMIF('3'!$V:$V,$C388,'3'!$AB:$AB)),0,SUMIF('3'!$V:$V,$C388,'3'!$AB:$AB)))-IF($D388="","",IF(ISNA(SUMIF('3'!$B:$B,$D388,'3'!$L:$L)),0,SUMIF('3'!$B:$B,$D388,'3'!$L:$L)))))</f>
        <v/>
      </c>
      <c r="I388" s="36" t="str">
        <f>IF($D388="","",(IF($C388="","",IF(ISNA(SUMIF('4'!$V:$V,$C388,'4'!$AB:$AB)),0,SUMIF('4'!$V:$V,$C388,'4'!$AB:$AB)))-IF($D388="","",IF(ISNA(SUMIF('4'!$B:$B,$D388,'4'!$L:$L)),0,SUMIF('4'!$B:$B,$D388,'4'!$L:$L)))))</f>
        <v/>
      </c>
      <c r="J388" s="36" t="str">
        <f>IF($D388="","",(IF($C388="","",IF(ISNA(SUMIF('5'!$V:$V,$C388,'5'!$AB:$AB)),0,SUMIF('5'!$V:$V,$C388,'5'!$AB:$AB)))-IF($D388="","",IF(ISNA(SUMIF('5'!$B:$B,$D388,'5'!$L:$L)),0,SUMIF('5'!$B:$B,$D388,'5'!$L:$L)))))</f>
        <v/>
      </c>
      <c r="K388" s="36" t="str">
        <f>IF($D388="","",(IF($C388="","",IF(ISNA(SUMIF('6'!$V:$V,$C388,'6'!$AB:$AB)),0,SUMIF('6'!$V:$V,$C388,'6'!$AB:$AB)))-IF($D388="","",IF(ISNA(SUMIF('6'!$B:$B,$D388,'6'!$L:$L)),0,SUMIF('6'!$B:$B,$D388,'6'!$L:$L)))))</f>
        <v/>
      </c>
      <c r="L388" s="36" t="str">
        <f>IF($D388="","",(IF($C388="","",IF(ISNA(SUMIF('7'!$V:$V,$C388,'7'!$AB:$AB)),0,SUMIF('7'!$V:$V,$C388,'7'!$AB:$AB)))-IF($D388="","",IF(ISNA(SUMIF('7'!$B:$B,$D388,'7'!$L:$L)),0,SUMIF('7'!$B:$B,$D388,'7'!$L:$L)))))</f>
        <v/>
      </c>
      <c r="M388" s="36" t="str">
        <f>IF($D388="","",(IF($C388="","",IF(ISNA(SUMIF('8'!$V:$V,$C388,'8'!$AB:$AB)),0,SUMIF('8'!$V:$V,$C388,'8'!$AB:$AB)))-IF($D388="","",IF(ISNA(SUMIF('8'!$B:$B,$D388,'8'!$L:$L)),0,SUMIF('8'!$B:$B,$D388,'8'!$L:$L)))))</f>
        <v/>
      </c>
      <c r="N388" s="36" t="str">
        <f>IF($D388="","",(IF($C388="","",IF(ISNA(SUMIF('9'!$V:$V,$C388,'9'!$AB:$AB)),0,SUMIF('9'!$V:$V,$C388,'9'!$AB:$AB)))-IF($D388="","",IF(ISNA(SUMIF('9'!$B:$B,$D388,'9'!$L:$L)),0,SUMIF('9'!$B:$B,$D388,'9'!$L:$L)))))</f>
        <v/>
      </c>
      <c r="O388" s="36" t="str">
        <f>IF($D388="","",(IF($C388="","",IF(ISNA(SUMIF('10'!$V:$V,$C388,'10'!$AB:$AB)),0,SUMIF('10'!$V:$V,$C388,'10'!$AB:$AB)))-IF($D388="","",IF(ISNA(SUMIF('10'!$B:$B,$D388,'10'!$L:$L)),0,SUMIF('10'!$B:$B,$D388,'10'!$L:$L)))))</f>
        <v/>
      </c>
      <c r="P388" s="36" t="str">
        <f>IF($D388="","",(IF($C388="","",IF(ISNA(SUMIF('11'!$V:$V,$C388,'11'!$AB:$AB)),0,SUMIF('11'!$V:$V,$C388,'11'!$AB:$AB)))-IF($D388="","",IF(ISNA(SUMIF('11'!$B:$B,$D388,'11'!$L:$L)),0,SUMIF('11'!$B:$B,$D388,'11'!$L:$L)))))</f>
        <v/>
      </c>
      <c r="Q388" s="36" t="str">
        <f>IF($D388="","",(IF($C388="","",IF(ISNA(SUMIF('12'!$V:$V,$C388,'12'!$AB:$AB)),0,SUMIF('12'!$V:$V,$C388,'12'!$AB:$AB)))-IF($D388="","",IF(ISNA(SUMIF('12'!$B:$B,$D388,'12'!$L:$L)),0,SUMIF('12'!$B:$B,$D388,'12'!$L:$L)))))</f>
        <v/>
      </c>
      <c r="R388" s="36" t="str">
        <f>IF($D388="","",(IF($C388="","",IF(ISNA(SUMIF('13'!$V:$V,$C388,'13'!$AB:$AB)),0,SUMIF('13'!$V:$V,$C388,'13'!$AB:$AB)))-IF($D388="","",IF(ISNA(SUMIF('13'!$B:$B,$D388,'13'!$L:$L)),0,SUMIF('13'!$B:$B,$D388,'13'!$L:$L)))))</f>
        <v/>
      </c>
      <c r="S388" s="36" t="str">
        <f>IF($D388="","",(IF($C388="","",IF(ISNA(SUMIF('14'!$V:$V,$C388,'14'!$AB:$AB)),0,SUMIF('14'!$V:$V,$C388,'14'!$AB:$AB)))-IF($D388="","",IF(ISNA(SUMIF('14'!$B:$B,$D388,'14'!$L:$L)),0,SUMIF('14'!$B:$B,$D388,'14'!$L:$L)))))</f>
        <v/>
      </c>
      <c r="T388" s="36" t="str">
        <f>IF($D388="","",(IF($C388="","",IF(ISNA(SUMIF('15'!$V:$V,$C388,'15'!$AB:$AB)),0,SUMIF('15'!$V:$V,$C388,'15'!$AB:$AB)))-IF($D388="","",IF(ISNA(SUMIF('15'!$B:$B,$D388,'15'!$L:$L)),0,SUMIF('15'!$B:$B,$D388,'15'!$L:$L)))))</f>
        <v/>
      </c>
      <c r="U388" s="36" t="str">
        <f>IF($D388="","",(IF($C388="","",IF(ISNA(SUMIF('16'!$V:$V,$C388,'16'!$AB:$AB)),0,SUMIF('16'!$V:$V,$C388,'16'!$AB:$AB)))-IF($D388="","",IF(ISNA(SUMIF('16'!$B:$B,$D388,'16'!$L:$L)),0,SUMIF('16'!$B:$B,$D388,'16'!$L:$L)))))</f>
        <v/>
      </c>
      <c r="V388" s="36" t="str">
        <f>IF($D388="","",(IF($C388="","",IF(ISNA(SUMIF('17'!$V:$V,$C388,'17'!$AB:$AB)),0,SUMIF('17'!$V:$V,$C388,'17'!$AB:$AB)))-IF($D388="","",IF(ISNA(SUMIF('17'!$B:$B,$D388,'17'!$L:$L)),0,SUMIF('17'!$B:$B,$D388,'17'!$L:$L)))))</f>
        <v/>
      </c>
      <c r="W388" s="36" t="str">
        <f>IF($D388="","",(IF($C388="","",IF(ISNA(SUMIF('18'!$V:$V,$C388,'18'!$AB:$AB)),0,SUMIF('18'!$V:$V,$C388,'18'!$AB:$AB)))-IF($D388="","",IF(ISNA(SUMIF('18'!$B:$B,$D388,'18'!$L:$L)),0,SUMIF('18'!$B:$B,$D388,'18'!$L:$L)))))</f>
        <v/>
      </c>
      <c r="X388" s="36" t="str">
        <f>IF($D388="","",(IF($C388="","",IF(ISNA(SUMIF('19'!$V:$V,$C388,'19'!$AB:$AB)),0,SUMIF('19'!$V:$V,$C388,'19'!$AB:$AB)))-IF($D388="","",IF(ISNA(SUMIF('19'!$B:$B,$D388,'19'!$L:$L)),0,SUMIF('19'!$B:$B,$D388,'19'!$L:$L)))))</f>
        <v/>
      </c>
      <c r="Y388" s="36" t="str">
        <f>IF($D388="","",(IF($C388="","",IF(ISNA(SUMIF('20'!$V:$V,$C388,'20'!$AB:$AB)),0,SUMIF('20'!$V:$V,$C388,'20'!$AB:$AB)))-IF($D388="","",IF(ISNA(SUMIF('20'!$B:$B,$D388,'20'!$L:$L)),0,SUMIF('20'!$B:$B,$D388,'20'!$L:$L)))))</f>
        <v/>
      </c>
      <c r="Z388" s="36" t="str">
        <f>IF($D388="","",(IF($C388="","",IF(ISNA(SUMIF('21'!$V:$V,$C388,'21'!$AB:$AB)),0,SUMIF('21'!$V:$V,$C388,'21'!$AB:$AB)))-IF($D388="","",IF(ISNA(SUMIF('21'!$B:$B,$D388,'21'!$L:$L)),0,SUMIF('21'!$B:$B,$D388,'21'!$L:$L)))))</f>
        <v/>
      </c>
      <c r="AA388" s="36" t="str">
        <f>IF($D388="","",(IF($C388="","",IF(ISNA(SUMIF('22'!$V:$V,$C388,'22'!$AB:$AB)),0,SUMIF('22'!$V:$V,$C388,'22'!$AB:$AB)))-IF($D388="","",IF(ISNA(SUMIF('22'!$B:$B,$D388,'22'!$L:$L)),0,SUMIF('22'!$B:$B,$D388,'22'!$L:$L)))))</f>
        <v/>
      </c>
      <c r="AB388" s="36" t="str">
        <f>IF($D388="","",(IF($C388="","",IF(ISNA(SUMIF('23'!$V:$V,$C388,'23'!$AB:$AB)),0,SUMIF('23'!$V:$V,$C388,'23'!$AB:$AB)))-IF($D388="","",IF(ISNA(SUMIF('23'!$B:$B,$D388,'23'!$L:$L)),0,SUMIF('23'!$B:$B,$D388,'23'!$L:$L)))))</f>
        <v/>
      </c>
      <c r="AC388" s="36" t="str">
        <f>IF($D388="","",(IF($C388="","",IF(ISNA(SUMIF('24'!$V:$V,$C388,'24'!$AB:$AB)),0,SUMIF('24'!$V:$V,$C388,'24'!$AB:$AB)))-IF($D388="","",IF(ISNA(SUMIF('24'!$B:$B,$D388,'24'!$L:$L)),0,SUMIF('24'!$B:$B,$D388,'24'!$L:$L)))))</f>
        <v/>
      </c>
      <c r="AD388" s="36" t="str">
        <f>IF($D388="","",(IF($C388="","",IF(ISNA(SUMIF('25'!$V:$V,$C388,'25'!$AB:$AB)),0,SUMIF('25'!$V:$V,$C388,'25'!$AB:$AB)))-IF($D388="","",IF(ISNA(SUMIF('25'!$B:$B,$D388,'25'!$L:$L)),0,SUMIF('25'!$B:$B,$D388,'25'!$L:$L)))))</f>
        <v/>
      </c>
      <c r="AE388" s="36" t="str">
        <f>IF($D388="","",(IF($C388="","",IF(ISNA(SUMIF('26'!$V:$V,$C388,'26'!$AB:$AB)),0,SUMIF('26'!$V:$V,$C388,'26'!$AB:$AB)))-IF($D388="","",IF(ISNA(SUMIF('26'!$B:$B,$D388,'26'!$L:$L)),0,SUMIF('26'!$B:$B,$D388,'26'!$L:$L)))))</f>
        <v/>
      </c>
      <c r="AF388" s="36" t="str">
        <f>IF($D388="","",(IF($C388="","",IF(ISNA(SUMIF('27'!$V:$V,$C388,'27'!$AB:$AB)),0,SUMIF('27'!$V:$V,$C388,'27'!$AB:$AB)))-IF($D388="","",IF(ISNA(SUMIF('27'!$B:$B,$D388,'27'!$L:$L)),0,SUMIF('27'!$B:$B,$D388,'27'!$L:$L)))))</f>
        <v/>
      </c>
      <c r="AG388" s="36" t="str">
        <f>IF($D388="","",(IF($C388="","",IF(ISNA(SUMIF('28'!$V:$V,$C388,'28'!$AB:$AB)),0,SUMIF('28'!$V:$V,$C388,'28'!$AB:$AB)))-IF($D388="","",IF(ISNA(SUMIF('28'!$B:$B,$D388,'28'!$L:$L)),0,SUMIF('28'!$B:$B,$D388,'28'!$L:$L)))))</f>
        <v/>
      </c>
      <c r="AH388" s="36" t="str">
        <f>IF($D388="","",(IF($C388="","",IF(ISNA(SUMIF('29'!$V:$V,$C388,'29'!$AB:$AB)),0,SUMIF('29'!$V:$V,$C388,'29'!$AB:$AB)))-IF($D388="","",IF(ISNA(SUMIF('29'!$B:$B,$D388,'29'!$L:$L)),0,SUMIF('29'!$B:$B,$D388,'29'!$L:$L)))))</f>
        <v/>
      </c>
      <c r="AI388" s="36" t="str">
        <f>IF($D388="","",(IF($C388="","",IF(ISNA(SUMIF('30'!$V:$V,$C388,'30'!$AB:$AB)),0,SUMIF('30'!$V:$V,$C388,'30'!$AB:$AB)))-IF($D388="","",IF(ISNA(SUMIF('30'!$B:$B,$D388,'30'!$L:$L)),0,SUMIF('30'!$B:$B,$D388,'30'!$L:$L)))))</f>
        <v/>
      </c>
      <c r="AJ388" s="36" t="str">
        <f>IF($D388="","",(IF($C388="","",IF(ISNA(SUMIF('31'!$V:$V,$C388,'31'!$AB:$AB)),0,SUMIF('31'!$V:$V,$C388,'31'!$AB:$AB)))-IF($D388="","",IF(ISNA(SUMIF('31'!$B:$B,$D388,'31'!$L:$L)),0,SUMIF('31'!$B:$B,$D388,'31'!$L:$L)))))</f>
        <v/>
      </c>
      <c r="AK388" s="37" t="str">
        <f t="shared" si="20"/>
        <v/>
      </c>
      <c r="AL388" s="33" t="str">
        <f t="shared" si="21"/>
        <v/>
      </c>
    </row>
    <row r="389" spans="1:38" ht="17.399999999999999" hidden="1">
      <c r="A389" s="20">
        <v>65</v>
      </c>
      <c r="C389" s="41" t="str">
        <f>IF(D389="","",VLOOKUP('CUADRO GENERADO'!D389,'BASE DATOS CONDUCTORES'!B:C,2,FALSE))</f>
        <v/>
      </c>
      <c r="D389" s="30" t="str">
        <f>IFERROR(VLOOKUP(A389,'BASE DATOS CONDUCTORES'!$AA$4:$AB$1001,2,FALSE),"")</f>
        <v/>
      </c>
      <c r="E389" s="36" t="str">
        <f>IF(ISNA(VLOOKUP(D389,SALDOS!B:C,2,FALSE)),"",VLOOKUP(D389,SALDOS!B:C,2,FALSE))</f>
        <v/>
      </c>
      <c r="F389" s="36" t="str">
        <f>IF($D389="","",(IF($C389="","",IF(ISNA(SUMIF('1'!$V:$V,$C389,'1'!$AB:$AB)),0,SUMIF('1'!$V:$V,$C389,'1'!$AB:$AB)))-IF($D389="","",IF(ISNA(SUMIF('1'!$B:$B,$D389,'1'!$L:$L)),0,SUMIF('1'!$B:$B,$D389,'1'!$L:$L)))))</f>
        <v/>
      </c>
      <c r="G389" s="36" t="str">
        <f>IF($D389="","",(IF($C389="","",IF(ISNA(SUMIF('2'!$V:$V,$C389,'2'!$AB:$AB)),0,SUMIF('2'!$V:$V,$C389,'2'!$AB:$AB)))-IF($D389="","",IF(ISNA(SUMIF('2'!$B:$B,$D389,'2'!$L:$L)),0,SUMIF('2'!$B:$B,$D389,'2'!$L:$L)))))</f>
        <v/>
      </c>
      <c r="H389" s="36" t="str">
        <f>IF($D389="","",(IF($C389="","",IF(ISNA(SUMIF('3'!$V:$V,$C389,'3'!$AB:$AB)),0,SUMIF('3'!$V:$V,$C389,'3'!$AB:$AB)))-IF($D389="","",IF(ISNA(SUMIF('3'!$B:$B,$D389,'3'!$L:$L)),0,SUMIF('3'!$B:$B,$D389,'3'!$L:$L)))))</f>
        <v/>
      </c>
      <c r="I389" s="36" t="str">
        <f>IF($D389="","",(IF($C389="","",IF(ISNA(SUMIF('4'!$V:$V,$C389,'4'!$AB:$AB)),0,SUMIF('4'!$V:$V,$C389,'4'!$AB:$AB)))-IF($D389="","",IF(ISNA(SUMIF('4'!$B:$B,$D389,'4'!$L:$L)),0,SUMIF('4'!$B:$B,$D389,'4'!$L:$L)))))</f>
        <v/>
      </c>
      <c r="J389" s="36" t="str">
        <f>IF($D389="","",(IF($C389="","",IF(ISNA(SUMIF('5'!$V:$V,$C389,'5'!$AB:$AB)),0,SUMIF('5'!$V:$V,$C389,'5'!$AB:$AB)))-IF($D389="","",IF(ISNA(SUMIF('5'!$B:$B,$D389,'5'!$L:$L)),0,SUMIF('5'!$B:$B,$D389,'5'!$L:$L)))))</f>
        <v/>
      </c>
      <c r="K389" s="36" t="str">
        <f>IF($D389="","",(IF($C389="","",IF(ISNA(SUMIF('6'!$V:$V,$C389,'6'!$AB:$AB)),0,SUMIF('6'!$V:$V,$C389,'6'!$AB:$AB)))-IF($D389="","",IF(ISNA(SUMIF('6'!$B:$B,$D389,'6'!$L:$L)),0,SUMIF('6'!$B:$B,$D389,'6'!$L:$L)))))</f>
        <v/>
      </c>
      <c r="L389" s="36" t="str">
        <f>IF($D389="","",(IF($C389="","",IF(ISNA(SUMIF('7'!$V:$V,$C389,'7'!$AB:$AB)),0,SUMIF('7'!$V:$V,$C389,'7'!$AB:$AB)))-IF($D389="","",IF(ISNA(SUMIF('7'!$B:$B,$D389,'7'!$L:$L)),0,SUMIF('7'!$B:$B,$D389,'7'!$L:$L)))))</f>
        <v/>
      </c>
      <c r="M389" s="36" t="str">
        <f>IF($D389="","",(IF($C389="","",IF(ISNA(SUMIF('8'!$V:$V,$C389,'8'!$AB:$AB)),0,SUMIF('8'!$V:$V,$C389,'8'!$AB:$AB)))-IF($D389="","",IF(ISNA(SUMIF('8'!$B:$B,$D389,'8'!$L:$L)),0,SUMIF('8'!$B:$B,$D389,'8'!$L:$L)))))</f>
        <v/>
      </c>
      <c r="N389" s="36" t="str">
        <f>IF($D389="","",(IF($C389="","",IF(ISNA(SUMIF('9'!$V:$V,$C389,'9'!$AB:$AB)),0,SUMIF('9'!$V:$V,$C389,'9'!$AB:$AB)))-IF($D389="","",IF(ISNA(SUMIF('9'!$B:$B,$D389,'9'!$L:$L)),0,SUMIF('9'!$B:$B,$D389,'9'!$L:$L)))))</f>
        <v/>
      </c>
      <c r="O389" s="36" t="str">
        <f>IF($D389="","",(IF($C389="","",IF(ISNA(SUMIF('10'!$V:$V,$C389,'10'!$AB:$AB)),0,SUMIF('10'!$V:$V,$C389,'10'!$AB:$AB)))-IF($D389="","",IF(ISNA(SUMIF('10'!$B:$B,$D389,'10'!$L:$L)),0,SUMIF('10'!$B:$B,$D389,'10'!$L:$L)))))</f>
        <v/>
      </c>
      <c r="P389" s="36" t="str">
        <f>IF($D389="","",(IF($C389="","",IF(ISNA(SUMIF('11'!$V:$V,$C389,'11'!$AB:$AB)),0,SUMIF('11'!$V:$V,$C389,'11'!$AB:$AB)))-IF($D389="","",IF(ISNA(SUMIF('11'!$B:$B,$D389,'11'!$L:$L)),0,SUMIF('11'!$B:$B,$D389,'11'!$L:$L)))))</f>
        <v/>
      </c>
      <c r="Q389" s="36" t="str">
        <f>IF($D389="","",(IF($C389="","",IF(ISNA(SUMIF('12'!$V:$V,$C389,'12'!$AB:$AB)),0,SUMIF('12'!$V:$V,$C389,'12'!$AB:$AB)))-IF($D389="","",IF(ISNA(SUMIF('12'!$B:$B,$D389,'12'!$L:$L)),0,SUMIF('12'!$B:$B,$D389,'12'!$L:$L)))))</f>
        <v/>
      </c>
      <c r="R389" s="36" t="str">
        <f>IF($D389="","",(IF($C389="","",IF(ISNA(SUMIF('13'!$V:$V,$C389,'13'!$AB:$AB)),0,SUMIF('13'!$V:$V,$C389,'13'!$AB:$AB)))-IF($D389="","",IF(ISNA(SUMIF('13'!$B:$B,$D389,'13'!$L:$L)),0,SUMIF('13'!$B:$B,$D389,'13'!$L:$L)))))</f>
        <v/>
      </c>
      <c r="S389" s="36" t="str">
        <f>IF($D389="","",(IF($C389="","",IF(ISNA(SUMIF('14'!$V:$V,$C389,'14'!$AB:$AB)),0,SUMIF('14'!$V:$V,$C389,'14'!$AB:$AB)))-IF($D389="","",IF(ISNA(SUMIF('14'!$B:$B,$D389,'14'!$L:$L)),0,SUMIF('14'!$B:$B,$D389,'14'!$L:$L)))))</f>
        <v/>
      </c>
      <c r="T389" s="36" t="str">
        <f>IF($D389="","",(IF($C389="","",IF(ISNA(SUMIF('15'!$V:$V,$C389,'15'!$AB:$AB)),0,SUMIF('15'!$V:$V,$C389,'15'!$AB:$AB)))-IF($D389="","",IF(ISNA(SUMIF('15'!$B:$B,$D389,'15'!$L:$L)),0,SUMIF('15'!$B:$B,$D389,'15'!$L:$L)))))</f>
        <v/>
      </c>
      <c r="U389" s="36" t="str">
        <f>IF($D389="","",(IF($C389="","",IF(ISNA(SUMIF('16'!$V:$V,$C389,'16'!$AB:$AB)),0,SUMIF('16'!$V:$V,$C389,'16'!$AB:$AB)))-IF($D389="","",IF(ISNA(SUMIF('16'!$B:$B,$D389,'16'!$L:$L)),0,SUMIF('16'!$B:$B,$D389,'16'!$L:$L)))))</f>
        <v/>
      </c>
      <c r="V389" s="36" t="str">
        <f>IF($D389="","",(IF($C389="","",IF(ISNA(SUMIF('17'!$V:$V,$C389,'17'!$AB:$AB)),0,SUMIF('17'!$V:$V,$C389,'17'!$AB:$AB)))-IF($D389="","",IF(ISNA(SUMIF('17'!$B:$B,$D389,'17'!$L:$L)),0,SUMIF('17'!$B:$B,$D389,'17'!$L:$L)))))</f>
        <v/>
      </c>
      <c r="W389" s="36" t="str">
        <f>IF($D389="","",(IF($C389="","",IF(ISNA(SUMIF('18'!$V:$V,$C389,'18'!$AB:$AB)),0,SUMIF('18'!$V:$V,$C389,'18'!$AB:$AB)))-IF($D389="","",IF(ISNA(SUMIF('18'!$B:$B,$D389,'18'!$L:$L)),0,SUMIF('18'!$B:$B,$D389,'18'!$L:$L)))))</f>
        <v/>
      </c>
      <c r="X389" s="36" t="str">
        <f>IF($D389="","",(IF($C389="","",IF(ISNA(SUMIF('19'!$V:$V,$C389,'19'!$AB:$AB)),0,SUMIF('19'!$V:$V,$C389,'19'!$AB:$AB)))-IF($D389="","",IF(ISNA(SUMIF('19'!$B:$B,$D389,'19'!$L:$L)),0,SUMIF('19'!$B:$B,$D389,'19'!$L:$L)))))</f>
        <v/>
      </c>
      <c r="Y389" s="36" t="str">
        <f>IF($D389="","",(IF($C389="","",IF(ISNA(SUMIF('20'!$V:$V,$C389,'20'!$AB:$AB)),0,SUMIF('20'!$V:$V,$C389,'20'!$AB:$AB)))-IF($D389="","",IF(ISNA(SUMIF('20'!$B:$B,$D389,'20'!$L:$L)),0,SUMIF('20'!$B:$B,$D389,'20'!$L:$L)))))</f>
        <v/>
      </c>
      <c r="Z389" s="36" t="str">
        <f>IF($D389="","",(IF($C389="","",IF(ISNA(SUMIF('21'!$V:$V,$C389,'21'!$AB:$AB)),0,SUMIF('21'!$V:$V,$C389,'21'!$AB:$AB)))-IF($D389="","",IF(ISNA(SUMIF('21'!$B:$B,$D389,'21'!$L:$L)),0,SUMIF('21'!$B:$B,$D389,'21'!$L:$L)))))</f>
        <v/>
      </c>
      <c r="AA389" s="36" t="str">
        <f>IF($D389="","",(IF($C389="","",IF(ISNA(SUMIF('22'!$V:$V,$C389,'22'!$AB:$AB)),0,SUMIF('22'!$V:$V,$C389,'22'!$AB:$AB)))-IF($D389="","",IF(ISNA(SUMIF('22'!$B:$B,$D389,'22'!$L:$L)),0,SUMIF('22'!$B:$B,$D389,'22'!$L:$L)))))</f>
        <v/>
      </c>
      <c r="AB389" s="36" t="str">
        <f>IF($D389="","",(IF($C389="","",IF(ISNA(SUMIF('23'!$V:$V,$C389,'23'!$AB:$AB)),0,SUMIF('23'!$V:$V,$C389,'23'!$AB:$AB)))-IF($D389="","",IF(ISNA(SUMIF('23'!$B:$B,$D389,'23'!$L:$L)),0,SUMIF('23'!$B:$B,$D389,'23'!$L:$L)))))</f>
        <v/>
      </c>
      <c r="AC389" s="36" t="str">
        <f>IF($D389="","",(IF($C389="","",IF(ISNA(SUMIF('24'!$V:$V,$C389,'24'!$AB:$AB)),0,SUMIF('24'!$V:$V,$C389,'24'!$AB:$AB)))-IF($D389="","",IF(ISNA(SUMIF('24'!$B:$B,$D389,'24'!$L:$L)),0,SUMIF('24'!$B:$B,$D389,'24'!$L:$L)))))</f>
        <v/>
      </c>
      <c r="AD389" s="36" t="str">
        <f>IF($D389="","",(IF($C389="","",IF(ISNA(SUMIF('25'!$V:$V,$C389,'25'!$AB:$AB)),0,SUMIF('25'!$V:$V,$C389,'25'!$AB:$AB)))-IF($D389="","",IF(ISNA(SUMIF('25'!$B:$B,$D389,'25'!$L:$L)),0,SUMIF('25'!$B:$B,$D389,'25'!$L:$L)))))</f>
        <v/>
      </c>
      <c r="AE389" s="36" t="str">
        <f>IF($D389="","",(IF($C389="","",IF(ISNA(SUMIF('26'!$V:$V,$C389,'26'!$AB:$AB)),0,SUMIF('26'!$V:$V,$C389,'26'!$AB:$AB)))-IF($D389="","",IF(ISNA(SUMIF('26'!$B:$B,$D389,'26'!$L:$L)),0,SUMIF('26'!$B:$B,$D389,'26'!$L:$L)))))</f>
        <v/>
      </c>
      <c r="AF389" s="36" t="str">
        <f>IF($D389="","",(IF($C389="","",IF(ISNA(SUMIF('27'!$V:$V,$C389,'27'!$AB:$AB)),0,SUMIF('27'!$V:$V,$C389,'27'!$AB:$AB)))-IF($D389="","",IF(ISNA(SUMIF('27'!$B:$B,$D389,'27'!$L:$L)),0,SUMIF('27'!$B:$B,$D389,'27'!$L:$L)))))</f>
        <v/>
      </c>
      <c r="AG389" s="36" t="str">
        <f>IF($D389="","",(IF($C389="","",IF(ISNA(SUMIF('28'!$V:$V,$C389,'28'!$AB:$AB)),0,SUMIF('28'!$V:$V,$C389,'28'!$AB:$AB)))-IF($D389="","",IF(ISNA(SUMIF('28'!$B:$B,$D389,'28'!$L:$L)),0,SUMIF('28'!$B:$B,$D389,'28'!$L:$L)))))</f>
        <v/>
      </c>
      <c r="AH389" s="36" t="str">
        <f>IF($D389="","",(IF($C389="","",IF(ISNA(SUMIF('29'!$V:$V,$C389,'29'!$AB:$AB)),0,SUMIF('29'!$V:$V,$C389,'29'!$AB:$AB)))-IF($D389="","",IF(ISNA(SUMIF('29'!$B:$B,$D389,'29'!$L:$L)),0,SUMIF('29'!$B:$B,$D389,'29'!$L:$L)))))</f>
        <v/>
      </c>
      <c r="AI389" s="36" t="str">
        <f>IF($D389="","",(IF($C389="","",IF(ISNA(SUMIF('30'!$V:$V,$C389,'30'!$AB:$AB)),0,SUMIF('30'!$V:$V,$C389,'30'!$AB:$AB)))-IF($D389="","",IF(ISNA(SUMIF('30'!$B:$B,$D389,'30'!$L:$L)),0,SUMIF('30'!$B:$B,$D389,'30'!$L:$L)))))</f>
        <v/>
      </c>
      <c r="AJ389" s="36" t="str">
        <f>IF($D389="","",(IF($C389="","",IF(ISNA(SUMIF('31'!$V:$V,$C389,'31'!$AB:$AB)),0,SUMIF('31'!$V:$V,$C389,'31'!$AB:$AB)))-IF($D389="","",IF(ISNA(SUMIF('31'!$B:$B,$D389,'31'!$L:$L)),0,SUMIF('31'!$B:$B,$D389,'31'!$L:$L)))))</f>
        <v/>
      </c>
      <c r="AK389" s="37" t="str">
        <f t="shared" si="20"/>
        <v/>
      </c>
      <c r="AL389" s="33" t="str">
        <f t="shared" si="21"/>
        <v/>
      </c>
    </row>
    <row r="390" spans="1:38" ht="17.399999999999999" hidden="1">
      <c r="A390" s="20">
        <v>66</v>
      </c>
      <c r="C390" s="41" t="str">
        <f>IF(D390="","",VLOOKUP('CUADRO GENERADO'!D390,'BASE DATOS CONDUCTORES'!B:C,2,FALSE))</f>
        <v/>
      </c>
      <c r="D390" s="30" t="str">
        <f>IFERROR(VLOOKUP(A390,'BASE DATOS CONDUCTORES'!$AA$4:$AB$1001,2,FALSE),"")</f>
        <v/>
      </c>
      <c r="E390" s="36" t="str">
        <f>IF(ISNA(VLOOKUP(D390,SALDOS!B:C,2,FALSE)),"",VLOOKUP(D390,SALDOS!B:C,2,FALSE))</f>
        <v/>
      </c>
      <c r="F390" s="36" t="str">
        <f>IF($D390="","",(IF($C390="","",IF(ISNA(SUMIF('1'!$V:$V,$C390,'1'!$AB:$AB)),0,SUMIF('1'!$V:$V,$C390,'1'!$AB:$AB)))-IF($D390="","",IF(ISNA(SUMIF('1'!$B:$B,$D390,'1'!$L:$L)),0,SUMIF('1'!$B:$B,$D390,'1'!$L:$L)))))</f>
        <v/>
      </c>
      <c r="G390" s="36" t="str">
        <f>IF($D390="","",(IF($C390="","",IF(ISNA(SUMIF('2'!$V:$V,$C390,'2'!$AB:$AB)),0,SUMIF('2'!$V:$V,$C390,'2'!$AB:$AB)))-IF($D390="","",IF(ISNA(SUMIF('2'!$B:$B,$D390,'2'!$L:$L)),0,SUMIF('2'!$B:$B,$D390,'2'!$L:$L)))))</f>
        <v/>
      </c>
      <c r="H390" s="36" t="str">
        <f>IF($D390="","",(IF($C390="","",IF(ISNA(SUMIF('3'!$V:$V,$C390,'3'!$AB:$AB)),0,SUMIF('3'!$V:$V,$C390,'3'!$AB:$AB)))-IF($D390="","",IF(ISNA(SUMIF('3'!$B:$B,$D390,'3'!$L:$L)),0,SUMIF('3'!$B:$B,$D390,'3'!$L:$L)))))</f>
        <v/>
      </c>
      <c r="I390" s="36" t="str">
        <f>IF($D390="","",(IF($C390="","",IF(ISNA(SUMIF('4'!$V:$V,$C390,'4'!$AB:$AB)),0,SUMIF('4'!$V:$V,$C390,'4'!$AB:$AB)))-IF($D390="","",IF(ISNA(SUMIF('4'!$B:$B,$D390,'4'!$L:$L)),0,SUMIF('4'!$B:$B,$D390,'4'!$L:$L)))))</f>
        <v/>
      </c>
      <c r="J390" s="36" t="str">
        <f>IF($D390="","",(IF($C390="","",IF(ISNA(SUMIF('5'!$V:$V,$C390,'5'!$AB:$AB)),0,SUMIF('5'!$V:$V,$C390,'5'!$AB:$AB)))-IF($D390="","",IF(ISNA(SUMIF('5'!$B:$B,$D390,'5'!$L:$L)),0,SUMIF('5'!$B:$B,$D390,'5'!$L:$L)))))</f>
        <v/>
      </c>
      <c r="K390" s="36" t="str">
        <f>IF($D390="","",(IF($C390="","",IF(ISNA(SUMIF('6'!$V:$V,$C390,'6'!$AB:$AB)),0,SUMIF('6'!$V:$V,$C390,'6'!$AB:$AB)))-IF($D390="","",IF(ISNA(SUMIF('6'!$B:$B,$D390,'6'!$L:$L)),0,SUMIF('6'!$B:$B,$D390,'6'!$L:$L)))))</f>
        <v/>
      </c>
      <c r="L390" s="36" t="str">
        <f>IF($D390="","",(IF($C390="","",IF(ISNA(SUMIF('7'!$V:$V,$C390,'7'!$AB:$AB)),0,SUMIF('7'!$V:$V,$C390,'7'!$AB:$AB)))-IF($D390="","",IF(ISNA(SUMIF('7'!$B:$B,$D390,'7'!$L:$L)),0,SUMIF('7'!$B:$B,$D390,'7'!$L:$L)))))</f>
        <v/>
      </c>
      <c r="M390" s="36" t="str">
        <f>IF($D390="","",(IF($C390="","",IF(ISNA(SUMIF('8'!$V:$V,$C390,'8'!$AB:$AB)),0,SUMIF('8'!$V:$V,$C390,'8'!$AB:$AB)))-IF($D390="","",IF(ISNA(SUMIF('8'!$B:$B,$D390,'8'!$L:$L)),0,SUMIF('8'!$B:$B,$D390,'8'!$L:$L)))))</f>
        <v/>
      </c>
      <c r="N390" s="36" t="str">
        <f>IF($D390="","",(IF($C390="","",IF(ISNA(SUMIF('9'!$V:$V,$C390,'9'!$AB:$AB)),0,SUMIF('9'!$V:$V,$C390,'9'!$AB:$AB)))-IF($D390="","",IF(ISNA(SUMIF('9'!$B:$B,$D390,'9'!$L:$L)),0,SUMIF('9'!$B:$B,$D390,'9'!$L:$L)))))</f>
        <v/>
      </c>
      <c r="O390" s="36" t="str">
        <f>IF($D390="","",(IF($C390="","",IF(ISNA(SUMIF('10'!$V:$V,$C390,'10'!$AB:$AB)),0,SUMIF('10'!$V:$V,$C390,'10'!$AB:$AB)))-IF($D390="","",IF(ISNA(SUMIF('10'!$B:$B,$D390,'10'!$L:$L)),0,SUMIF('10'!$B:$B,$D390,'10'!$L:$L)))))</f>
        <v/>
      </c>
      <c r="P390" s="36" t="str">
        <f>IF($D390="","",(IF($C390="","",IF(ISNA(SUMIF('11'!$V:$V,$C390,'11'!$AB:$AB)),0,SUMIF('11'!$V:$V,$C390,'11'!$AB:$AB)))-IF($D390="","",IF(ISNA(SUMIF('11'!$B:$B,$D390,'11'!$L:$L)),0,SUMIF('11'!$B:$B,$D390,'11'!$L:$L)))))</f>
        <v/>
      </c>
      <c r="Q390" s="36" t="str">
        <f>IF($D390="","",(IF($C390="","",IF(ISNA(SUMIF('12'!$V:$V,$C390,'12'!$AB:$AB)),0,SUMIF('12'!$V:$V,$C390,'12'!$AB:$AB)))-IF($D390="","",IF(ISNA(SUMIF('12'!$B:$B,$D390,'12'!$L:$L)),0,SUMIF('12'!$B:$B,$D390,'12'!$L:$L)))))</f>
        <v/>
      </c>
      <c r="R390" s="36" t="str">
        <f>IF($D390="","",(IF($C390="","",IF(ISNA(SUMIF('13'!$V:$V,$C390,'13'!$AB:$AB)),0,SUMIF('13'!$V:$V,$C390,'13'!$AB:$AB)))-IF($D390="","",IF(ISNA(SUMIF('13'!$B:$B,$D390,'13'!$L:$L)),0,SUMIF('13'!$B:$B,$D390,'13'!$L:$L)))))</f>
        <v/>
      </c>
      <c r="S390" s="36" t="str">
        <f>IF($D390="","",(IF($C390="","",IF(ISNA(SUMIF('14'!$V:$V,$C390,'14'!$AB:$AB)),0,SUMIF('14'!$V:$V,$C390,'14'!$AB:$AB)))-IF($D390="","",IF(ISNA(SUMIF('14'!$B:$B,$D390,'14'!$L:$L)),0,SUMIF('14'!$B:$B,$D390,'14'!$L:$L)))))</f>
        <v/>
      </c>
      <c r="T390" s="36" t="str">
        <f>IF($D390="","",(IF($C390="","",IF(ISNA(SUMIF('15'!$V:$V,$C390,'15'!$AB:$AB)),0,SUMIF('15'!$V:$V,$C390,'15'!$AB:$AB)))-IF($D390="","",IF(ISNA(SUMIF('15'!$B:$B,$D390,'15'!$L:$L)),0,SUMIF('15'!$B:$B,$D390,'15'!$L:$L)))))</f>
        <v/>
      </c>
      <c r="U390" s="36" t="str">
        <f>IF($D390="","",(IF($C390="","",IF(ISNA(SUMIF('16'!$V:$V,$C390,'16'!$AB:$AB)),0,SUMIF('16'!$V:$V,$C390,'16'!$AB:$AB)))-IF($D390="","",IF(ISNA(SUMIF('16'!$B:$B,$D390,'16'!$L:$L)),0,SUMIF('16'!$B:$B,$D390,'16'!$L:$L)))))</f>
        <v/>
      </c>
      <c r="V390" s="36" t="str">
        <f>IF($D390="","",(IF($C390="","",IF(ISNA(SUMIF('17'!$V:$V,$C390,'17'!$AB:$AB)),0,SUMIF('17'!$V:$V,$C390,'17'!$AB:$AB)))-IF($D390="","",IF(ISNA(SUMIF('17'!$B:$B,$D390,'17'!$L:$L)),0,SUMIF('17'!$B:$B,$D390,'17'!$L:$L)))))</f>
        <v/>
      </c>
      <c r="W390" s="36" t="str">
        <f>IF($D390="","",(IF($C390="","",IF(ISNA(SUMIF('18'!$V:$V,$C390,'18'!$AB:$AB)),0,SUMIF('18'!$V:$V,$C390,'18'!$AB:$AB)))-IF($D390="","",IF(ISNA(SUMIF('18'!$B:$B,$D390,'18'!$L:$L)),0,SUMIF('18'!$B:$B,$D390,'18'!$L:$L)))))</f>
        <v/>
      </c>
      <c r="X390" s="36" t="str">
        <f>IF($D390="","",(IF($C390="","",IF(ISNA(SUMIF('19'!$V:$V,$C390,'19'!$AB:$AB)),0,SUMIF('19'!$V:$V,$C390,'19'!$AB:$AB)))-IF($D390="","",IF(ISNA(SUMIF('19'!$B:$B,$D390,'19'!$L:$L)),0,SUMIF('19'!$B:$B,$D390,'19'!$L:$L)))))</f>
        <v/>
      </c>
      <c r="Y390" s="36" t="str">
        <f>IF($D390="","",(IF($C390="","",IF(ISNA(SUMIF('20'!$V:$V,$C390,'20'!$AB:$AB)),0,SUMIF('20'!$V:$V,$C390,'20'!$AB:$AB)))-IF($D390="","",IF(ISNA(SUMIF('20'!$B:$B,$D390,'20'!$L:$L)),0,SUMIF('20'!$B:$B,$D390,'20'!$L:$L)))))</f>
        <v/>
      </c>
      <c r="Z390" s="36" t="str">
        <f>IF($D390="","",(IF($C390="","",IF(ISNA(SUMIF('21'!$V:$V,$C390,'21'!$AB:$AB)),0,SUMIF('21'!$V:$V,$C390,'21'!$AB:$AB)))-IF($D390="","",IF(ISNA(SUMIF('21'!$B:$B,$D390,'21'!$L:$L)),0,SUMIF('21'!$B:$B,$D390,'21'!$L:$L)))))</f>
        <v/>
      </c>
      <c r="AA390" s="36" t="str">
        <f>IF($D390="","",(IF($C390="","",IF(ISNA(SUMIF('22'!$V:$V,$C390,'22'!$AB:$AB)),0,SUMIF('22'!$V:$V,$C390,'22'!$AB:$AB)))-IF($D390="","",IF(ISNA(SUMIF('22'!$B:$B,$D390,'22'!$L:$L)),0,SUMIF('22'!$B:$B,$D390,'22'!$L:$L)))))</f>
        <v/>
      </c>
      <c r="AB390" s="36" t="str">
        <f>IF($D390="","",(IF($C390="","",IF(ISNA(SUMIF('23'!$V:$V,$C390,'23'!$AB:$AB)),0,SUMIF('23'!$V:$V,$C390,'23'!$AB:$AB)))-IF($D390="","",IF(ISNA(SUMIF('23'!$B:$B,$D390,'23'!$L:$L)),0,SUMIF('23'!$B:$B,$D390,'23'!$L:$L)))))</f>
        <v/>
      </c>
      <c r="AC390" s="36" t="str">
        <f>IF($D390="","",(IF($C390="","",IF(ISNA(SUMIF('24'!$V:$V,$C390,'24'!$AB:$AB)),0,SUMIF('24'!$V:$V,$C390,'24'!$AB:$AB)))-IF($D390="","",IF(ISNA(SUMIF('24'!$B:$B,$D390,'24'!$L:$L)),0,SUMIF('24'!$B:$B,$D390,'24'!$L:$L)))))</f>
        <v/>
      </c>
      <c r="AD390" s="36" t="str">
        <f>IF($D390="","",(IF($C390="","",IF(ISNA(SUMIF('25'!$V:$V,$C390,'25'!$AB:$AB)),0,SUMIF('25'!$V:$V,$C390,'25'!$AB:$AB)))-IF($D390="","",IF(ISNA(SUMIF('25'!$B:$B,$D390,'25'!$L:$L)),0,SUMIF('25'!$B:$B,$D390,'25'!$L:$L)))))</f>
        <v/>
      </c>
      <c r="AE390" s="36" t="str">
        <f>IF($D390="","",(IF($C390="","",IF(ISNA(SUMIF('26'!$V:$V,$C390,'26'!$AB:$AB)),0,SUMIF('26'!$V:$V,$C390,'26'!$AB:$AB)))-IF($D390="","",IF(ISNA(SUMIF('26'!$B:$B,$D390,'26'!$L:$L)),0,SUMIF('26'!$B:$B,$D390,'26'!$L:$L)))))</f>
        <v/>
      </c>
      <c r="AF390" s="36" t="str">
        <f>IF($D390="","",(IF($C390="","",IF(ISNA(SUMIF('27'!$V:$V,$C390,'27'!$AB:$AB)),0,SUMIF('27'!$V:$V,$C390,'27'!$AB:$AB)))-IF($D390="","",IF(ISNA(SUMIF('27'!$B:$B,$D390,'27'!$L:$L)),0,SUMIF('27'!$B:$B,$D390,'27'!$L:$L)))))</f>
        <v/>
      </c>
      <c r="AG390" s="36" t="str">
        <f>IF($D390="","",(IF($C390="","",IF(ISNA(SUMIF('28'!$V:$V,$C390,'28'!$AB:$AB)),0,SUMIF('28'!$V:$V,$C390,'28'!$AB:$AB)))-IF($D390="","",IF(ISNA(SUMIF('28'!$B:$B,$D390,'28'!$L:$L)),0,SUMIF('28'!$B:$B,$D390,'28'!$L:$L)))))</f>
        <v/>
      </c>
      <c r="AH390" s="36" t="str">
        <f>IF($D390="","",(IF($C390="","",IF(ISNA(SUMIF('29'!$V:$V,$C390,'29'!$AB:$AB)),0,SUMIF('29'!$V:$V,$C390,'29'!$AB:$AB)))-IF($D390="","",IF(ISNA(SUMIF('29'!$B:$B,$D390,'29'!$L:$L)),0,SUMIF('29'!$B:$B,$D390,'29'!$L:$L)))))</f>
        <v/>
      </c>
      <c r="AI390" s="36" t="str">
        <f>IF($D390="","",(IF($C390="","",IF(ISNA(SUMIF('30'!$V:$V,$C390,'30'!$AB:$AB)),0,SUMIF('30'!$V:$V,$C390,'30'!$AB:$AB)))-IF($D390="","",IF(ISNA(SUMIF('30'!$B:$B,$D390,'30'!$L:$L)),0,SUMIF('30'!$B:$B,$D390,'30'!$L:$L)))))</f>
        <v/>
      </c>
      <c r="AJ390" s="36" t="str">
        <f>IF($D390="","",(IF($C390="","",IF(ISNA(SUMIF('31'!$V:$V,$C390,'31'!$AB:$AB)),0,SUMIF('31'!$V:$V,$C390,'31'!$AB:$AB)))-IF($D390="","",IF(ISNA(SUMIF('31'!$B:$B,$D390,'31'!$L:$L)),0,SUMIF('31'!$B:$B,$D390,'31'!$L:$L)))))</f>
        <v/>
      </c>
      <c r="AK390" s="37" t="str">
        <f t="shared" ref="AK390:AK424" si="22">IF(D390="","",SUM(E390:AJ390))</f>
        <v/>
      </c>
      <c r="AL390" s="33" t="str">
        <f t="shared" ref="AL390:AL424" si="23">IF(D390="","",D390)</f>
        <v/>
      </c>
    </row>
    <row r="391" spans="1:38" ht="17.399999999999999" hidden="1">
      <c r="A391" s="20">
        <v>67</v>
      </c>
      <c r="C391" s="41" t="str">
        <f>IF(D391="","",VLOOKUP('CUADRO GENERADO'!D391,'BASE DATOS CONDUCTORES'!B:C,2,FALSE))</f>
        <v/>
      </c>
      <c r="D391" s="30" t="str">
        <f>IFERROR(VLOOKUP(A391,'BASE DATOS CONDUCTORES'!$AA$4:$AB$1001,2,FALSE),"")</f>
        <v/>
      </c>
      <c r="E391" s="36" t="str">
        <f>IF(ISNA(VLOOKUP(D391,SALDOS!B:C,2,FALSE)),"",VLOOKUP(D391,SALDOS!B:C,2,FALSE))</f>
        <v/>
      </c>
      <c r="F391" s="36" t="str">
        <f>IF($D391="","",(IF($C391="","",IF(ISNA(SUMIF('1'!$V:$V,$C391,'1'!$AB:$AB)),0,SUMIF('1'!$V:$V,$C391,'1'!$AB:$AB)))-IF($D391="","",IF(ISNA(SUMIF('1'!$B:$B,$D391,'1'!$L:$L)),0,SUMIF('1'!$B:$B,$D391,'1'!$L:$L)))))</f>
        <v/>
      </c>
      <c r="G391" s="36" t="str">
        <f>IF($D391="","",(IF($C391="","",IF(ISNA(SUMIF('2'!$V:$V,$C391,'2'!$AB:$AB)),0,SUMIF('2'!$V:$V,$C391,'2'!$AB:$AB)))-IF($D391="","",IF(ISNA(SUMIF('2'!$B:$B,$D391,'2'!$L:$L)),0,SUMIF('2'!$B:$B,$D391,'2'!$L:$L)))))</f>
        <v/>
      </c>
      <c r="H391" s="36" t="str">
        <f>IF($D391="","",(IF($C391="","",IF(ISNA(SUMIF('3'!$V:$V,$C391,'3'!$AB:$AB)),0,SUMIF('3'!$V:$V,$C391,'3'!$AB:$AB)))-IF($D391="","",IF(ISNA(SUMIF('3'!$B:$B,$D391,'3'!$L:$L)),0,SUMIF('3'!$B:$B,$D391,'3'!$L:$L)))))</f>
        <v/>
      </c>
      <c r="I391" s="36" t="str">
        <f>IF($D391="","",(IF($C391="","",IF(ISNA(SUMIF('4'!$V:$V,$C391,'4'!$AB:$AB)),0,SUMIF('4'!$V:$V,$C391,'4'!$AB:$AB)))-IF($D391="","",IF(ISNA(SUMIF('4'!$B:$B,$D391,'4'!$L:$L)),0,SUMIF('4'!$B:$B,$D391,'4'!$L:$L)))))</f>
        <v/>
      </c>
      <c r="J391" s="36" t="str">
        <f>IF($D391="","",(IF($C391="","",IF(ISNA(SUMIF('5'!$V:$V,$C391,'5'!$AB:$AB)),0,SUMIF('5'!$V:$V,$C391,'5'!$AB:$AB)))-IF($D391="","",IF(ISNA(SUMIF('5'!$B:$B,$D391,'5'!$L:$L)),0,SUMIF('5'!$B:$B,$D391,'5'!$L:$L)))))</f>
        <v/>
      </c>
      <c r="K391" s="36" t="str">
        <f>IF($D391="","",(IF($C391="","",IF(ISNA(SUMIF('6'!$V:$V,$C391,'6'!$AB:$AB)),0,SUMIF('6'!$V:$V,$C391,'6'!$AB:$AB)))-IF($D391="","",IF(ISNA(SUMIF('6'!$B:$B,$D391,'6'!$L:$L)),0,SUMIF('6'!$B:$B,$D391,'6'!$L:$L)))))</f>
        <v/>
      </c>
      <c r="L391" s="36" t="str">
        <f>IF($D391="","",(IF($C391="","",IF(ISNA(SUMIF('7'!$V:$V,$C391,'7'!$AB:$AB)),0,SUMIF('7'!$V:$V,$C391,'7'!$AB:$AB)))-IF($D391="","",IF(ISNA(SUMIF('7'!$B:$B,$D391,'7'!$L:$L)),0,SUMIF('7'!$B:$B,$D391,'7'!$L:$L)))))</f>
        <v/>
      </c>
      <c r="M391" s="36" t="str">
        <f>IF($D391="","",(IF($C391="","",IF(ISNA(SUMIF('8'!$V:$V,$C391,'8'!$AB:$AB)),0,SUMIF('8'!$V:$V,$C391,'8'!$AB:$AB)))-IF($D391="","",IF(ISNA(SUMIF('8'!$B:$B,$D391,'8'!$L:$L)),0,SUMIF('8'!$B:$B,$D391,'8'!$L:$L)))))</f>
        <v/>
      </c>
      <c r="N391" s="36" t="str">
        <f>IF($D391="","",(IF($C391="","",IF(ISNA(SUMIF('9'!$V:$V,$C391,'9'!$AB:$AB)),0,SUMIF('9'!$V:$V,$C391,'9'!$AB:$AB)))-IF($D391="","",IF(ISNA(SUMIF('9'!$B:$B,$D391,'9'!$L:$L)),0,SUMIF('9'!$B:$B,$D391,'9'!$L:$L)))))</f>
        <v/>
      </c>
      <c r="O391" s="36" t="str">
        <f>IF($D391="","",(IF($C391="","",IF(ISNA(SUMIF('10'!$V:$V,$C391,'10'!$AB:$AB)),0,SUMIF('10'!$V:$V,$C391,'10'!$AB:$AB)))-IF($D391="","",IF(ISNA(SUMIF('10'!$B:$B,$D391,'10'!$L:$L)),0,SUMIF('10'!$B:$B,$D391,'10'!$L:$L)))))</f>
        <v/>
      </c>
      <c r="P391" s="36" t="str">
        <f>IF($D391="","",(IF($C391="","",IF(ISNA(SUMIF('11'!$V:$V,$C391,'11'!$AB:$AB)),0,SUMIF('11'!$V:$V,$C391,'11'!$AB:$AB)))-IF($D391="","",IF(ISNA(SUMIF('11'!$B:$B,$D391,'11'!$L:$L)),0,SUMIF('11'!$B:$B,$D391,'11'!$L:$L)))))</f>
        <v/>
      </c>
      <c r="Q391" s="36" t="str">
        <f>IF($D391="","",(IF($C391="","",IF(ISNA(SUMIF('12'!$V:$V,$C391,'12'!$AB:$AB)),0,SUMIF('12'!$V:$V,$C391,'12'!$AB:$AB)))-IF($D391="","",IF(ISNA(SUMIF('12'!$B:$B,$D391,'12'!$L:$L)),0,SUMIF('12'!$B:$B,$D391,'12'!$L:$L)))))</f>
        <v/>
      </c>
      <c r="R391" s="36" t="str">
        <f>IF($D391="","",(IF($C391="","",IF(ISNA(SUMIF('13'!$V:$V,$C391,'13'!$AB:$AB)),0,SUMIF('13'!$V:$V,$C391,'13'!$AB:$AB)))-IF($D391="","",IF(ISNA(SUMIF('13'!$B:$B,$D391,'13'!$L:$L)),0,SUMIF('13'!$B:$B,$D391,'13'!$L:$L)))))</f>
        <v/>
      </c>
      <c r="S391" s="36" t="str">
        <f>IF($D391="","",(IF($C391="","",IF(ISNA(SUMIF('14'!$V:$V,$C391,'14'!$AB:$AB)),0,SUMIF('14'!$V:$V,$C391,'14'!$AB:$AB)))-IF($D391="","",IF(ISNA(SUMIF('14'!$B:$B,$D391,'14'!$L:$L)),0,SUMIF('14'!$B:$B,$D391,'14'!$L:$L)))))</f>
        <v/>
      </c>
      <c r="T391" s="36" t="str">
        <f>IF($D391="","",(IF($C391="","",IF(ISNA(SUMIF('15'!$V:$V,$C391,'15'!$AB:$AB)),0,SUMIF('15'!$V:$V,$C391,'15'!$AB:$AB)))-IF($D391="","",IF(ISNA(SUMIF('15'!$B:$B,$D391,'15'!$L:$L)),0,SUMIF('15'!$B:$B,$D391,'15'!$L:$L)))))</f>
        <v/>
      </c>
      <c r="U391" s="36" t="str">
        <f>IF($D391="","",(IF($C391="","",IF(ISNA(SUMIF('16'!$V:$V,$C391,'16'!$AB:$AB)),0,SUMIF('16'!$V:$V,$C391,'16'!$AB:$AB)))-IF($D391="","",IF(ISNA(SUMIF('16'!$B:$B,$D391,'16'!$L:$L)),0,SUMIF('16'!$B:$B,$D391,'16'!$L:$L)))))</f>
        <v/>
      </c>
      <c r="V391" s="36" t="str">
        <f>IF($D391="","",(IF($C391="","",IF(ISNA(SUMIF('17'!$V:$V,$C391,'17'!$AB:$AB)),0,SUMIF('17'!$V:$V,$C391,'17'!$AB:$AB)))-IF($D391="","",IF(ISNA(SUMIF('17'!$B:$B,$D391,'17'!$L:$L)),0,SUMIF('17'!$B:$B,$D391,'17'!$L:$L)))))</f>
        <v/>
      </c>
      <c r="W391" s="36" t="str">
        <f>IF($D391="","",(IF($C391="","",IF(ISNA(SUMIF('18'!$V:$V,$C391,'18'!$AB:$AB)),0,SUMIF('18'!$V:$V,$C391,'18'!$AB:$AB)))-IF($D391="","",IF(ISNA(SUMIF('18'!$B:$B,$D391,'18'!$L:$L)),0,SUMIF('18'!$B:$B,$D391,'18'!$L:$L)))))</f>
        <v/>
      </c>
      <c r="X391" s="36" t="str">
        <f>IF($D391="","",(IF($C391="","",IF(ISNA(SUMIF('19'!$V:$V,$C391,'19'!$AB:$AB)),0,SUMIF('19'!$V:$V,$C391,'19'!$AB:$AB)))-IF($D391="","",IF(ISNA(SUMIF('19'!$B:$B,$D391,'19'!$L:$L)),0,SUMIF('19'!$B:$B,$D391,'19'!$L:$L)))))</f>
        <v/>
      </c>
      <c r="Y391" s="36" t="str">
        <f>IF($D391="","",(IF($C391="","",IF(ISNA(SUMIF('20'!$V:$V,$C391,'20'!$AB:$AB)),0,SUMIF('20'!$V:$V,$C391,'20'!$AB:$AB)))-IF($D391="","",IF(ISNA(SUMIF('20'!$B:$B,$D391,'20'!$L:$L)),0,SUMIF('20'!$B:$B,$D391,'20'!$L:$L)))))</f>
        <v/>
      </c>
      <c r="Z391" s="36" t="str">
        <f>IF($D391="","",(IF($C391="","",IF(ISNA(SUMIF('21'!$V:$V,$C391,'21'!$AB:$AB)),0,SUMIF('21'!$V:$V,$C391,'21'!$AB:$AB)))-IF($D391="","",IF(ISNA(SUMIF('21'!$B:$B,$D391,'21'!$L:$L)),0,SUMIF('21'!$B:$B,$D391,'21'!$L:$L)))))</f>
        <v/>
      </c>
      <c r="AA391" s="36" t="str">
        <f>IF($D391="","",(IF($C391="","",IF(ISNA(SUMIF('22'!$V:$V,$C391,'22'!$AB:$AB)),0,SUMIF('22'!$V:$V,$C391,'22'!$AB:$AB)))-IF($D391="","",IF(ISNA(SUMIF('22'!$B:$B,$D391,'22'!$L:$L)),0,SUMIF('22'!$B:$B,$D391,'22'!$L:$L)))))</f>
        <v/>
      </c>
      <c r="AB391" s="36" t="str">
        <f>IF($D391="","",(IF($C391="","",IF(ISNA(SUMIF('23'!$V:$V,$C391,'23'!$AB:$AB)),0,SUMIF('23'!$V:$V,$C391,'23'!$AB:$AB)))-IF($D391="","",IF(ISNA(SUMIF('23'!$B:$B,$D391,'23'!$L:$L)),0,SUMIF('23'!$B:$B,$D391,'23'!$L:$L)))))</f>
        <v/>
      </c>
      <c r="AC391" s="36" t="str">
        <f>IF($D391="","",(IF($C391="","",IF(ISNA(SUMIF('24'!$V:$V,$C391,'24'!$AB:$AB)),0,SUMIF('24'!$V:$V,$C391,'24'!$AB:$AB)))-IF($D391="","",IF(ISNA(SUMIF('24'!$B:$B,$D391,'24'!$L:$L)),0,SUMIF('24'!$B:$B,$D391,'24'!$L:$L)))))</f>
        <v/>
      </c>
      <c r="AD391" s="36" t="str">
        <f>IF($D391="","",(IF($C391="","",IF(ISNA(SUMIF('25'!$V:$V,$C391,'25'!$AB:$AB)),0,SUMIF('25'!$V:$V,$C391,'25'!$AB:$AB)))-IF($D391="","",IF(ISNA(SUMIF('25'!$B:$B,$D391,'25'!$L:$L)),0,SUMIF('25'!$B:$B,$D391,'25'!$L:$L)))))</f>
        <v/>
      </c>
      <c r="AE391" s="36" t="str">
        <f>IF($D391="","",(IF($C391="","",IF(ISNA(SUMIF('26'!$V:$V,$C391,'26'!$AB:$AB)),0,SUMIF('26'!$V:$V,$C391,'26'!$AB:$AB)))-IF($D391="","",IF(ISNA(SUMIF('26'!$B:$B,$D391,'26'!$L:$L)),0,SUMIF('26'!$B:$B,$D391,'26'!$L:$L)))))</f>
        <v/>
      </c>
      <c r="AF391" s="36" t="str">
        <f>IF($D391="","",(IF($C391="","",IF(ISNA(SUMIF('27'!$V:$V,$C391,'27'!$AB:$AB)),0,SUMIF('27'!$V:$V,$C391,'27'!$AB:$AB)))-IF($D391="","",IF(ISNA(SUMIF('27'!$B:$B,$D391,'27'!$L:$L)),0,SUMIF('27'!$B:$B,$D391,'27'!$L:$L)))))</f>
        <v/>
      </c>
      <c r="AG391" s="36" t="str">
        <f>IF($D391="","",(IF($C391="","",IF(ISNA(SUMIF('28'!$V:$V,$C391,'28'!$AB:$AB)),0,SUMIF('28'!$V:$V,$C391,'28'!$AB:$AB)))-IF($D391="","",IF(ISNA(SUMIF('28'!$B:$B,$D391,'28'!$L:$L)),0,SUMIF('28'!$B:$B,$D391,'28'!$L:$L)))))</f>
        <v/>
      </c>
      <c r="AH391" s="36" t="str">
        <f>IF($D391="","",(IF($C391="","",IF(ISNA(SUMIF('29'!$V:$V,$C391,'29'!$AB:$AB)),0,SUMIF('29'!$V:$V,$C391,'29'!$AB:$AB)))-IF($D391="","",IF(ISNA(SUMIF('29'!$B:$B,$D391,'29'!$L:$L)),0,SUMIF('29'!$B:$B,$D391,'29'!$L:$L)))))</f>
        <v/>
      </c>
      <c r="AI391" s="36" t="str">
        <f>IF($D391="","",(IF($C391="","",IF(ISNA(SUMIF('30'!$V:$V,$C391,'30'!$AB:$AB)),0,SUMIF('30'!$V:$V,$C391,'30'!$AB:$AB)))-IF($D391="","",IF(ISNA(SUMIF('30'!$B:$B,$D391,'30'!$L:$L)),0,SUMIF('30'!$B:$B,$D391,'30'!$L:$L)))))</f>
        <v/>
      </c>
      <c r="AJ391" s="36" t="str">
        <f>IF($D391="","",(IF($C391="","",IF(ISNA(SUMIF('31'!$V:$V,$C391,'31'!$AB:$AB)),0,SUMIF('31'!$V:$V,$C391,'31'!$AB:$AB)))-IF($D391="","",IF(ISNA(SUMIF('31'!$B:$B,$D391,'31'!$L:$L)),0,SUMIF('31'!$B:$B,$D391,'31'!$L:$L)))))</f>
        <v/>
      </c>
      <c r="AK391" s="37" t="str">
        <f t="shared" si="22"/>
        <v/>
      </c>
      <c r="AL391" s="33" t="str">
        <f t="shared" si="23"/>
        <v/>
      </c>
    </row>
    <row r="392" spans="1:38" ht="17.399999999999999" hidden="1">
      <c r="A392" s="20">
        <v>68</v>
      </c>
      <c r="C392" s="41" t="str">
        <f>IF(D392="","",VLOOKUP('CUADRO GENERADO'!D392,'BASE DATOS CONDUCTORES'!B:C,2,FALSE))</f>
        <v/>
      </c>
      <c r="D392" s="30" t="str">
        <f>IFERROR(VLOOKUP(A392,'BASE DATOS CONDUCTORES'!$AA$4:$AB$1001,2,FALSE),"")</f>
        <v/>
      </c>
      <c r="E392" s="36" t="str">
        <f>IF(ISNA(VLOOKUP(D392,SALDOS!B:C,2,FALSE)),"",VLOOKUP(D392,SALDOS!B:C,2,FALSE))</f>
        <v/>
      </c>
      <c r="F392" s="36" t="str">
        <f>IF($D392="","",(IF($C392="","",IF(ISNA(SUMIF('1'!$V:$V,$C392,'1'!$AB:$AB)),0,SUMIF('1'!$V:$V,$C392,'1'!$AB:$AB)))-IF($D392="","",IF(ISNA(SUMIF('1'!$B:$B,$D392,'1'!$L:$L)),0,SUMIF('1'!$B:$B,$D392,'1'!$L:$L)))))</f>
        <v/>
      </c>
      <c r="G392" s="36" t="str">
        <f>IF($D392="","",(IF($C392="","",IF(ISNA(SUMIF('2'!$V:$V,$C392,'2'!$AB:$AB)),0,SUMIF('2'!$V:$V,$C392,'2'!$AB:$AB)))-IF($D392="","",IF(ISNA(SUMIF('2'!$B:$B,$D392,'2'!$L:$L)),0,SUMIF('2'!$B:$B,$D392,'2'!$L:$L)))))</f>
        <v/>
      </c>
      <c r="H392" s="36" t="str">
        <f>IF($D392="","",(IF($C392="","",IF(ISNA(SUMIF('3'!$V:$V,$C392,'3'!$AB:$AB)),0,SUMIF('3'!$V:$V,$C392,'3'!$AB:$AB)))-IF($D392="","",IF(ISNA(SUMIF('3'!$B:$B,$D392,'3'!$L:$L)),0,SUMIF('3'!$B:$B,$D392,'3'!$L:$L)))))</f>
        <v/>
      </c>
      <c r="I392" s="36" t="str">
        <f>IF($D392="","",(IF($C392="","",IF(ISNA(SUMIF('4'!$V:$V,$C392,'4'!$AB:$AB)),0,SUMIF('4'!$V:$V,$C392,'4'!$AB:$AB)))-IF($D392="","",IF(ISNA(SUMIF('4'!$B:$B,$D392,'4'!$L:$L)),0,SUMIF('4'!$B:$B,$D392,'4'!$L:$L)))))</f>
        <v/>
      </c>
      <c r="J392" s="36" t="str">
        <f>IF($D392="","",(IF($C392="","",IF(ISNA(SUMIF('5'!$V:$V,$C392,'5'!$AB:$AB)),0,SUMIF('5'!$V:$V,$C392,'5'!$AB:$AB)))-IF($D392="","",IF(ISNA(SUMIF('5'!$B:$B,$D392,'5'!$L:$L)),0,SUMIF('5'!$B:$B,$D392,'5'!$L:$L)))))</f>
        <v/>
      </c>
      <c r="K392" s="36" t="str">
        <f>IF($D392="","",(IF($C392="","",IF(ISNA(SUMIF('6'!$V:$V,$C392,'6'!$AB:$AB)),0,SUMIF('6'!$V:$V,$C392,'6'!$AB:$AB)))-IF($D392="","",IF(ISNA(SUMIF('6'!$B:$B,$D392,'6'!$L:$L)),0,SUMIF('6'!$B:$B,$D392,'6'!$L:$L)))))</f>
        <v/>
      </c>
      <c r="L392" s="36" t="str">
        <f>IF($D392="","",(IF($C392="","",IF(ISNA(SUMIF('7'!$V:$V,$C392,'7'!$AB:$AB)),0,SUMIF('7'!$V:$V,$C392,'7'!$AB:$AB)))-IF($D392="","",IF(ISNA(SUMIF('7'!$B:$B,$D392,'7'!$L:$L)),0,SUMIF('7'!$B:$B,$D392,'7'!$L:$L)))))</f>
        <v/>
      </c>
      <c r="M392" s="36" t="str">
        <f>IF($D392="","",(IF($C392="","",IF(ISNA(SUMIF('8'!$V:$V,$C392,'8'!$AB:$AB)),0,SUMIF('8'!$V:$V,$C392,'8'!$AB:$AB)))-IF($D392="","",IF(ISNA(SUMIF('8'!$B:$B,$D392,'8'!$L:$L)),0,SUMIF('8'!$B:$B,$D392,'8'!$L:$L)))))</f>
        <v/>
      </c>
      <c r="N392" s="36" t="str">
        <f>IF($D392="","",(IF($C392="","",IF(ISNA(SUMIF('9'!$V:$V,$C392,'9'!$AB:$AB)),0,SUMIF('9'!$V:$V,$C392,'9'!$AB:$AB)))-IF($D392="","",IF(ISNA(SUMIF('9'!$B:$B,$D392,'9'!$L:$L)),0,SUMIF('9'!$B:$B,$D392,'9'!$L:$L)))))</f>
        <v/>
      </c>
      <c r="O392" s="36" t="str">
        <f>IF($D392="","",(IF($C392="","",IF(ISNA(SUMIF('10'!$V:$V,$C392,'10'!$AB:$AB)),0,SUMIF('10'!$V:$V,$C392,'10'!$AB:$AB)))-IF($D392="","",IF(ISNA(SUMIF('10'!$B:$B,$D392,'10'!$L:$L)),0,SUMIF('10'!$B:$B,$D392,'10'!$L:$L)))))</f>
        <v/>
      </c>
      <c r="P392" s="36" t="str">
        <f>IF($D392="","",(IF($C392="","",IF(ISNA(SUMIF('11'!$V:$V,$C392,'11'!$AB:$AB)),0,SUMIF('11'!$V:$V,$C392,'11'!$AB:$AB)))-IF($D392="","",IF(ISNA(SUMIF('11'!$B:$B,$D392,'11'!$L:$L)),0,SUMIF('11'!$B:$B,$D392,'11'!$L:$L)))))</f>
        <v/>
      </c>
      <c r="Q392" s="36" t="str">
        <f>IF($D392="","",(IF($C392="","",IF(ISNA(SUMIF('12'!$V:$V,$C392,'12'!$AB:$AB)),0,SUMIF('12'!$V:$V,$C392,'12'!$AB:$AB)))-IF($D392="","",IF(ISNA(SUMIF('12'!$B:$B,$D392,'12'!$L:$L)),0,SUMIF('12'!$B:$B,$D392,'12'!$L:$L)))))</f>
        <v/>
      </c>
      <c r="R392" s="36" t="str">
        <f>IF($D392="","",(IF($C392="","",IF(ISNA(SUMIF('13'!$V:$V,$C392,'13'!$AB:$AB)),0,SUMIF('13'!$V:$V,$C392,'13'!$AB:$AB)))-IF($D392="","",IF(ISNA(SUMIF('13'!$B:$B,$D392,'13'!$L:$L)),0,SUMIF('13'!$B:$B,$D392,'13'!$L:$L)))))</f>
        <v/>
      </c>
      <c r="S392" s="36" t="str">
        <f>IF($D392="","",(IF($C392="","",IF(ISNA(SUMIF('14'!$V:$V,$C392,'14'!$AB:$AB)),0,SUMIF('14'!$V:$V,$C392,'14'!$AB:$AB)))-IF($D392="","",IF(ISNA(SUMIF('14'!$B:$B,$D392,'14'!$L:$L)),0,SUMIF('14'!$B:$B,$D392,'14'!$L:$L)))))</f>
        <v/>
      </c>
      <c r="T392" s="36" t="str">
        <f>IF($D392="","",(IF($C392="","",IF(ISNA(SUMIF('15'!$V:$V,$C392,'15'!$AB:$AB)),0,SUMIF('15'!$V:$V,$C392,'15'!$AB:$AB)))-IF($D392="","",IF(ISNA(SUMIF('15'!$B:$B,$D392,'15'!$L:$L)),0,SUMIF('15'!$B:$B,$D392,'15'!$L:$L)))))</f>
        <v/>
      </c>
      <c r="U392" s="36" t="str">
        <f>IF($D392="","",(IF($C392="","",IF(ISNA(SUMIF('16'!$V:$V,$C392,'16'!$AB:$AB)),0,SUMIF('16'!$V:$V,$C392,'16'!$AB:$AB)))-IF($D392="","",IF(ISNA(SUMIF('16'!$B:$B,$D392,'16'!$L:$L)),0,SUMIF('16'!$B:$B,$D392,'16'!$L:$L)))))</f>
        <v/>
      </c>
      <c r="V392" s="36" t="str">
        <f>IF($D392="","",(IF($C392="","",IF(ISNA(SUMIF('17'!$V:$V,$C392,'17'!$AB:$AB)),0,SUMIF('17'!$V:$V,$C392,'17'!$AB:$AB)))-IF($D392="","",IF(ISNA(SUMIF('17'!$B:$B,$D392,'17'!$L:$L)),0,SUMIF('17'!$B:$B,$D392,'17'!$L:$L)))))</f>
        <v/>
      </c>
      <c r="W392" s="36" t="str">
        <f>IF($D392="","",(IF($C392="","",IF(ISNA(SUMIF('18'!$V:$V,$C392,'18'!$AB:$AB)),0,SUMIF('18'!$V:$V,$C392,'18'!$AB:$AB)))-IF($D392="","",IF(ISNA(SUMIF('18'!$B:$B,$D392,'18'!$L:$L)),0,SUMIF('18'!$B:$B,$D392,'18'!$L:$L)))))</f>
        <v/>
      </c>
      <c r="X392" s="36" t="str">
        <f>IF($D392="","",(IF($C392="","",IF(ISNA(SUMIF('19'!$V:$V,$C392,'19'!$AB:$AB)),0,SUMIF('19'!$V:$V,$C392,'19'!$AB:$AB)))-IF($D392="","",IF(ISNA(SUMIF('19'!$B:$B,$D392,'19'!$L:$L)),0,SUMIF('19'!$B:$B,$D392,'19'!$L:$L)))))</f>
        <v/>
      </c>
      <c r="Y392" s="36" t="str">
        <f>IF($D392="","",(IF($C392="","",IF(ISNA(SUMIF('20'!$V:$V,$C392,'20'!$AB:$AB)),0,SUMIF('20'!$V:$V,$C392,'20'!$AB:$AB)))-IF($D392="","",IF(ISNA(SUMIF('20'!$B:$B,$D392,'20'!$L:$L)),0,SUMIF('20'!$B:$B,$D392,'20'!$L:$L)))))</f>
        <v/>
      </c>
      <c r="Z392" s="36" t="str">
        <f>IF($D392="","",(IF($C392="","",IF(ISNA(SUMIF('21'!$V:$V,$C392,'21'!$AB:$AB)),0,SUMIF('21'!$V:$V,$C392,'21'!$AB:$AB)))-IF($D392="","",IF(ISNA(SUMIF('21'!$B:$B,$D392,'21'!$L:$L)),0,SUMIF('21'!$B:$B,$D392,'21'!$L:$L)))))</f>
        <v/>
      </c>
      <c r="AA392" s="36" t="str">
        <f>IF($D392="","",(IF($C392="","",IF(ISNA(SUMIF('22'!$V:$V,$C392,'22'!$AB:$AB)),0,SUMIF('22'!$V:$V,$C392,'22'!$AB:$AB)))-IF($D392="","",IF(ISNA(SUMIF('22'!$B:$B,$D392,'22'!$L:$L)),0,SUMIF('22'!$B:$B,$D392,'22'!$L:$L)))))</f>
        <v/>
      </c>
      <c r="AB392" s="36" t="str">
        <f>IF($D392="","",(IF($C392="","",IF(ISNA(SUMIF('23'!$V:$V,$C392,'23'!$AB:$AB)),0,SUMIF('23'!$V:$V,$C392,'23'!$AB:$AB)))-IF($D392="","",IF(ISNA(SUMIF('23'!$B:$B,$D392,'23'!$L:$L)),0,SUMIF('23'!$B:$B,$D392,'23'!$L:$L)))))</f>
        <v/>
      </c>
      <c r="AC392" s="36" t="str">
        <f>IF($D392="","",(IF($C392="","",IF(ISNA(SUMIF('24'!$V:$V,$C392,'24'!$AB:$AB)),0,SUMIF('24'!$V:$V,$C392,'24'!$AB:$AB)))-IF($D392="","",IF(ISNA(SUMIF('24'!$B:$B,$D392,'24'!$L:$L)),0,SUMIF('24'!$B:$B,$D392,'24'!$L:$L)))))</f>
        <v/>
      </c>
      <c r="AD392" s="36" t="str">
        <f>IF($D392="","",(IF($C392="","",IF(ISNA(SUMIF('25'!$V:$V,$C392,'25'!$AB:$AB)),0,SUMIF('25'!$V:$V,$C392,'25'!$AB:$AB)))-IF($D392="","",IF(ISNA(SUMIF('25'!$B:$B,$D392,'25'!$L:$L)),0,SUMIF('25'!$B:$B,$D392,'25'!$L:$L)))))</f>
        <v/>
      </c>
      <c r="AE392" s="36" t="str">
        <f>IF($D392="","",(IF($C392="","",IF(ISNA(SUMIF('26'!$V:$V,$C392,'26'!$AB:$AB)),0,SUMIF('26'!$V:$V,$C392,'26'!$AB:$AB)))-IF($D392="","",IF(ISNA(SUMIF('26'!$B:$B,$D392,'26'!$L:$L)),0,SUMIF('26'!$B:$B,$D392,'26'!$L:$L)))))</f>
        <v/>
      </c>
      <c r="AF392" s="36" t="str">
        <f>IF($D392="","",(IF($C392="","",IF(ISNA(SUMIF('27'!$V:$V,$C392,'27'!$AB:$AB)),0,SUMIF('27'!$V:$V,$C392,'27'!$AB:$AB)))-IF($D392="","",IF(ISNA(SUMIF('27'!$B:$B,$D392,'27'!$L:$L)),0,SUMIF('27'!$B:$B,$D392,'27'!$L:$L)))))</f>
        <v/>
      </c>
      <c r="AG392" s="36" t="str">
        <f>IF($D392="","",(IF($C392="","",IF(ISNA(SUMIF('28'!$V:$V,$C392,'28'!$AB:$AB)),0,SUMIF('28'!$V:$V,$C392,'28'!$AB:$AB)))-IF($D392="","",IF(ISNA(SUMIF('28'!$B:$B,$D392,'28'!$L:$L)),0,SUMIF('28'!$B:$B,$D392,'28'!$L:$L)))))</f>
        <v/>
      </c>
      <c r="AH392" s="36" t="str">
        <f>IF($D392="","",(IF($C392="","",IF(ISNA(SUMIF('29'!$V:$V,$C392,'29'!$AB:$AB)),0,SUMIF('29'!$V:$V,$C392,'29'!$AB:$AB)))-IF($D392="","",IF(ISNA(SUMIF('29'!$B:$B,$D392,'29'!$L:$L)),0,SUMIF('29'!$B:$B,$D392,'29'!$L:$L)))))</f>
        <v/>
      </c>
      <c r="AI392" s="36" t="str">
        <f>IF($D392="","",(IF($C392="","",IF(ISNA(SUMIF('30'!$V:$V,$C392,'30'!$AB:$AB)),0,SUMIF('30'!$V:$V,$C392,'30'!$AB:$AB)))-IF($D392="","",IF(ISNA(SUMIF('30'!$B:$B,$D392,'30'!$L:$L)),0,SUMIF('30'!$B:$B,$D392,'30'!$L:$L)))))</f>
        <v/>
      </c>
      <c r="AJ392" s="36" t="str">
        <f>IF($D392="","",(IF($C392="","",IF(ISNA(SUMIF('31'!$V:$V,$C392,'31'!$AB:$AB)),0,SUMIF('31'!$V:$V,$C392,'31'!$AB:$AB)))-IF($D392="","",IF(ISNA(SUMIF('31'!$B:$B,$D392,'31'!$L:$L)),0,SUMIF('31'!$B:$B,$D392,'31'!$L:$L)))))</f>
        <v/>
      </c>
      <c r="AK392" s="37" t="str">
        <f t="shared" si="22"/>
        <v/>
      </c>
      <c r="AL392" s="33" t="str">
        <f t="shared" si="23"/>
        <v/>
      </c>
    </row>
    <row r="393" spans="1:38" ht="17.399999999999999" hidden="1">
      <c r="A393" s="20">
        <v>69</v>
      </c>
      <c r="C393" s="41" t="str">
        <f>IF(D393="","",VLOOKUP('CUADRO GENERADO'!D393,'BASE DATOS CONDUCTORES'!B:C,2,FALSE))</f>
        <v/>
      </c>
      <c r="D393" s="30" t="str">
        <f>IFERROR(VLOOKUP(A393,'BASE DATOS CONDUCTORES'!$AA$4:$AB$1001,2,FALSE),"")</f>
        <v/>
      </c>
      <c r="E393" s="36" t="str">
        <f>IF(ISNA(VLOOKUP(D393,SALDOS!B:C,2,FALSE)),"",VLOOKUP(D393,SALDOS!B:C,2,FALSE))</f>
        <v/>
      </c>
      <c r="F393" s="36" t="str">
        <f>IF($D393="","",(IF($C393="","",IF(ISNA(SUMIF('1'!$V:$V,$C393,'1'!$AB:$AB)),0,SUMIF('1'!$V:$V,$C393,'1'!$AB:$AB)))-IF($D393="","",IF(ISNA(SUMIF('1'!$B:$B,$D393,'1'!$L:$L)),0,SUMIF('1'!$B:$B,$D393,'1'!$L:$L)))))</f>
        <v/>
      </c>
      <c r="G393" s="36" t="str">
        <f>IF($D393="","",(IF($C393="","",IF(ISNA(SUMIF('2'!$V:$V,$C393,'2'!$AB:$AB)),0,SUMIF('2'!$V:$V,$C393,'2'!$AB:$AB)))-IF($D393="","",IF(ISNA(SUMIF('2'!$B:$B,$D393,'2'!$L:$L)),0,SUMIF('2'!$B:$B,$D393,'2'!$L:$L)))))</f>
        <v/>
      </c>
      <c r="H393" s="36" t="str">
        <f>IF($D393="","",(IF($C393="","",IF(ISNA(SUMIF('3'!$V:$V,$C393,'3'!$AB:$AB)),0,SUMIF('3'!$V:$V,$C393,'3'!$AB:$AB)))-IF($D393="","",IF(ISNA(SUMIF('3'!$B:$B,$D393,'3'!$L:$L)),0,SUMIF('3'!$B:$B,$D393,'3'!$L:$L)))))</f>
        <v/>
      </c>
      <c r="I393" s="36" t="str">
        <f>IF($D393="","",(IF($C393="","",IF(ISNA(SUMIF('4'!$V:$V,$C393,'4'!$AB:$AB)),0,SUMIF('4'!$V:$V,$C393,'4'!$AB:$AB)))-IF($D393="","",IF(ISNA(SUMIF('4'!$B:$B,$D393,'4'!$L:$L)),0,SUMIF('4'!$B:$B,$D393,'4'!$L:$L)))))</f>
        <v/>
      </c>
      <c r="J393" s="36" t="str">
        <f>IF($D393="","",(IF($C393="","",IF(ISNA(SUMIF('5'!$V:$V,$C393,'5'!$AB:$AB)),0,SUMIF('5'!$V:$V,$C393,'5'!$AB:$AB)))-IF($D393="","",IF(ISNA(SUMIF('5'!$B:$B,$D393,'5'!$L:$L)),0,SUMIF('5'!$B:$B,$D393,'5'!$L:$L)))))</f>
        <v/>
      </c>
      <c r="K393" s="36" t="str">
        <f>IF($D393="","",(IF($C393="","",IF(ISNA(SUMIF('6'!$V:$V,$C393,'6'!$AB:$AB)),0,SUMIF('6'!$V:$V,$C393,'6'!$AB:$AB)))-IF($D393="","",IF(ISNA(SUMIF('6'!$B:$B,$D393,'6'!$L:$L)),0,SUMIF('6'!$B:$B,$D393,'6'!$L:$L)))))</f>
        <v/>
      </c>
      <c r="L393" s="36" t="str">
        <f>IF($D393="","",(IF($C393="","",IF(ISNA(SUMIF('7'!$V:$V,$C393,'7'!$AB:$AB)),0,SUMIF('7'!$V:$V,$C393,'7'!$AB:$AB)))-IF($D393="","",IF(ISNA(SUMIF('7'!$B:$B,$D393,'7'!$L:$L)),0,SUMIF('7'!$B:$B,$D393,'7'!$L:$L)))))</f>
        <v/>
      </c>
      <c r="M393" s="36" t="str">
        <f>IF($D393="","",(IF($C393="","",IF(ISNA(SUMIF('8'!$V:$V,$C393,'8'!$AB:$AB)),0,SUMIF('8'!$V:$V,$C393,'8'!$AB:$AB)))-IF($D393="","",IF(ISNA(SUMIF('8'!$B:$B,$D393,'8'!$L:$L)),0,SUMIF('8'!$B:$B,$D393,'8'!$L:$L)))))</f>
        <v/>
      </c>
      <c r="N393" s="36" t="str">
        <f>IF($D393="","",(IF($C393="","",IF(ISNA(SUMIF('9'!$V:$V,$C393,'9'!$AB:$AB)),0,SUMIF('9'!$V:$V,$C393,'9'!$AB:$AB)))-IF($D393="","",IF(ISNA(SUMIF('9'!$B:$B,$D393,'9'!$L:$L)),0,SUMIF('9'!$B:$B,$D393,'9'!$L:$L)))))</f>
        <v/>
      </c>
      <c r="O393" s="36" t="str">
        <f>IF($D393="","",(IF($C393="","",IF(ISNA(SUMIF('10'!$V:$V,$C393,'10'!$AB:$AB)),0,SUMIF('10'!$V:$V,$C393,'10'!$AB:$AB)))-IF($D393="","",IF(ISNA(SUMIF('10'!$B:$B,$D393,'10'!$L:$L)),0,SUMIF('10'!$B:$B,$D393,'10'!$L:$L)))))</f>
        <v/>
      </c>
      <c r="P393" s="36" t="str">
        <f>IF($D393="","",(IF($C393="","",IF(ISNA(SUMIF('11'!$V:$V,$C393,'11'!$AB:$AB)),0,SUMIF('11'!$V:$V,$C393,'11'!$AB:$AB)))-IF($D393="","",IF(ISNA(SUMIF('11'!$B:$B,$D393,'11'!$L:$L)),0,SUMIF('11'!$B:$B,$D393,'11'!$L:$L)))))</f>
        <v/>
      </c>
      <c r="Q393" s="36" t="str">
        <f>IF($D393="","",(IF($C393="","",IF(ISNA(SUMIF('12'!$V:$V,$C393,'12'!$AB:$AB)),0,SUMIF('12'!$V:$V,$C393,'12'!$AB:$AB)))-IF($D393="","",IF(ISNA(SUMIF('12'!$B:$B,$D393,'12'!$L:$L)),0,SUMIF('12'!$B:$B,$D393,'12'!$L:$L)))))</f>
        <v/>
      </c>
      <c r="R393" s="36" t="str">
        <f>IF($D393="","",(IF($C393="","",IF(ISNA(SUMIF('13'!$V:$V,$C393,'13'!$AB:$AB)),0,SUMIF('13'!$V:$V,$C393,'13'!$AB:$AB)))-IF($D393="","",IF(ISNA(SUMIF('13'!$B:$B,$D393,'13'!$L:$L)),0,SUMIF('13'!$B:$B,$D393,'13'!$L:$L)))))</f>
        <v/>
      </c>
      <c r="S393" s="36" t="str">
        <f>IF($D393="","",(IF($C393="","",IF(ISNA(SUMIF('14'!$V:$V,$C393,'14'!$AB:$AB)),0,SUMIF('14'!$V:$V,$C393,'14'!$AB:$AB)))-IF($D393="","",IF(ISNA(SUMIF('14'!$B:$B,$D393,'14'!$L:$L)),0,SUMIF('14'!$B:$B,$D393,'14'!$L:$L)))))</f>
        <v/>
      </c>
      <c r="T393" s="36" t="str">
        <f>IF($D393="","",(IF($C393="","",IF(ISNA(SUMIF('15'!$V:$V,$C393,'15'!$AB:$AB)),0,SUMIF('15'!$V:$V,$C393,'15'!$AB:$AB)))-IF($D393="","",IF(ISNA(SUMIF('15'!$B:$B,$D393,'15'!$L:$L)),0,SUMIF('15'!$B:$B,$D393,'15'!$L:$L)))))</f>
        <v/>
      </c>
      <c r="U393" s="36" t="str">
        <f>IF($D393="","",(IF($C393="","",IF(ISNA(SUMIF('16'!$V:$V,$C393,'16'!$AB:$AB)),0,SUMIF('16'!$V:$V,$C393,'16'!$AB:$AB)))-IF($D393="","",IF(ISNA(SUMIF('16'!$B:$B,$D393,'16'!$L:$L)),0,SUMIF('16'!$B:$B,$D393,'16'!$L:$L)))))</f>
        <v/>
      </c>
      <c r="V393" s="36" t="str">
        <f>IF($D393="","",(IF($C393="","",IF(ISNA(SUMIF('17'!$V:$V,$C393,'17'!$AB:$AB)),0,SUMIF('17'!$V:$V,$C393,'17'!$AB:$AB)))-IF($D393="","",IF(ISNA(SUMIF('17'!$B:$B,$D393,'17'!$L:$L)),0,SUMIF('17'!$B:$B,$D393,'17'!$L:$L)))))</f>
        <v/>
      </c>
      <c r="W393" s="36" t="str">
        <f>IF($D393="","",(IF($C393="","",IF(ISNA(SUMIF('18'!$V:$V,$C393,'18'!$AB:$AB)),0,SUMIF('18'!$V:$V,$C393,'18'!$AB:$AB)))-IF($D393="","",IF(ISNA(SUMIF('18'!$B:$B,$D393,'18'!$L:$L)),0,SUMIF('18'!$B:$B,$D393,'18'!$L:$L)))))</f>
        <v/>
      </c>
      <c r="X393" s="36" t="str">
        <f>IF($D393="","",(IF($C393="","",IF(ISNA(SUMIF('19'!$V:$V,$C393,'19'!$AB:$AB)),0,SUMIF('19'!$V:$V,$C393,'19'!$AB:$AB)))-IF($D393="","",IF(ISNA(SUMIF('19'!$B:$B,$D393,'19'!$L:$L)),0,SUMIF('19'!$B:$B,$D393,'19'!$L:$L)))))</f>
        <v/>
      </c>
      <c r="Y393" s="36" t="str">
        <f>IF($D393="","",(IF($C393="","",IF(ISNA(SUMIF('20'!$V:$V,$C393,'20'!$AB:$AB)),0,SUMIF('20'!$V:$V,$C393,'20'!$AB:$AB)))-IF($D393="","",IF(ISNA(SUMIF('20'!$B:$B,$D393,'20'!$L:$L)),0,SUMIF('20'!$B:$B,$D393,'20'!$L:$L)))))</f>
        <v/>
      </c>
      <c r="Z393" s="36" t="str">
        <f>IF($D393="","",(IF($C393="","",IF(ISNA(SUMIF('21'!$V:$V,$C393,'21'!$AB:$AB)),0,SUMIF('21'!$V:$V,$C393,'21'!$AB:$AB)))-IF($D393="","",IF(ISNA(SUMIF('21'!$B:$B,$D393,'21'!$L:$L)),0,SUMIF('21'!$B:$B,$D393,'21'!$L:$L)))))</f>
        <v/>
      </c>
      <c r="AA393" s="36" t="str">
        <f>IF($D393="","",(IF($C393="","",IF(ISNA(SUMIF('22'!$V:$V,$C393,'22'!$AB:$AB)),0,SUMIF('22'!$V:$V,$C393,'22'!$AB:$AB)))-IF($D393="","",IF(ISNA(SUMIF('22'!$B:$B,$D393,'22'!$L:$L)),0,SUMIF('22'!$B:$B,$D393,'22'!$L:$L)))))</f>
        <v/>
      </c>
      <c r="AB393" s="36" t="str">
        <f>IF($D393="","",(IF($C393="","",IF(ISNA(SUMIF('23'!$V:$V,$C393,'23'!$AB:$AB)),0,SUMIF('23'!$V:$V,$C393,'23'!$AB:$AB)))-IF($D393="","",IF(ISNA(SUMIF('23'!$B:$B,$D393,'23'!$L:$L)),0,SUMIF('23'!$B:$B,$D393,'23'!$L:$L)))))</f>
        <v/>
      </c>
      <c r="AC393" s="36" t="str">
        <f>IF($D393="","",(IF($C393="","",IF(ISNA(SUMIF('24'!$V:$V,$C393,'24'!$AB:$AB)),0,SUMIF('24'!$V:$V,$C393,'24'!$AB:$AB)))-IF($D393="","",IF(ISNA(SUMIF('24'!$B:$B,$D393,'24'!$L:$L)),0,SUMIF('24'!$B:$B,$D393,'24'!$L:$L)))))</f>
        <v/>
      </c>
      <c r="AD393" s="36" t="str">
        <f>IF($D393="","",(IF($C393="","",IF(ISNA(SUMIF('25'!$V:$V,$C393,'25'!$AB:$AB)),0,SUMIF('25'!$V:$V,$C393,'25'!$AB:$AB)))-IF($D393="","",IF(ISNA(SUMIF('25'!$B:$B,$D393,'25'!$L:$L)),0,SUMIF('25'!$B:$B,$D393,'25'!$L:$L)))))</f>
        <v/>
      </c>
      <c r="AE393" s="36" t="str">
        <f>IF($D393="","",(IF($C393="","",IF(ISNA(SUMIF('26'!$V:$V,$C393,'26'!$AB:$AB)),0,SUMIF('26'!$V:$V,$C393,'26'!$AB:$AB)))-IF($D393="","",IF(ISNA(SUMIF('26'!$B:$B,$D393,'26'!$L:$L)),0,SUMIF('26'!$B:$B,$D393,'26'!$L:$L)))))</f>
        <v/>
      </c>
      <c r="AF393" s="36" t="str">
        <f>IF($D393="","",(IF($C393="","",IF(ISNA(SUMIF('27'!$V:$V,$C393,'27'!$AB:$AB)),0,SUMIF('27'!$V:$V,$C393,'27'!$AB:$AB)))-IF($D393="","",IF(ISNA(SUMIF('27'!$B:$B,$D393,'27'!$L:$L)),0,SUMIF('27'!$B:$B,$D393,'27'!$L:$L)))))</f>
        <v/>
      </c>
      <c r="AG393" s="36" t="str">
        <f>IF($D393="","",(IF($C393="","",IF(ISNA(SUMIF('28'!$V:$V,$C393,'28'!$AB:$AB)),0,SUMIF('28'!$V:$V,$C393,'28'!$AB:$AB)))-IF($D393="","",IF(ISNA(SUMIF('28'!$B:$B,$D393,'28'!$L:$L)),0,SUMIF('28'!$B:$B,$D393,'28'!$L:$L)))))</f>
        <v/>
      </c>
      <c r="AH393" s="36" t="str">
        <f>IF($D393="","",(IF($C393="","",IF(ISNA(SUMIF('29'!$V:$V,$C393,'29'!$AB:$AB)),0,SUMIF('29'!$V:$V,$C393,'29'!$AB:$AB)))-IF($D393="","",IF(ISNA(SUMIF('29'!$B:$B,$D393,'29'!$L:$L)),0,SUMIF('29'!$B:$B,$D393,'29'!$L:$L)))))</f>
        <v/>
      </c>
      <c r="AI393" s="36" t="str">
        <f>IF($D393="","",(IF($C393="","",IF(ISNA(SUMIF('30'!$V:$V,$C393,'30'!$AB:$AB)),0,SUMIF('30'!$V:$V,$C393,'30'!$AB:$AB)))-IF($D393="","",IF(ISNA(SUMIF('30'!$B:$B,$D393,'30'!$L:$L)),0,SUMIF('30'!$B:$B,$D393,'30'!$L:$L)))))</f>
        <v/>
      </c>
      <c r="AJ393" s="36" t="str">
        <f>IF($D393="","",(IF($C393="","",IF(ISNA(SUMIF('31'!$V:$V,$C393,'31'!$AB:$AB)),0,SUMIF('31'!$V:$V,$C393,'31'!$AB:$AB)))-IF($D393="","",IF(ISNA(SUMIF('31'!$B:$B,$D393,'31'!$L:$L)),0,SUMIF('31'!$B:$B,$D393,'31'!$L:$L)))))</f>
        <v/>
      </c>
      <c r="AK393" s="37" t="str">
        <f t="shared" si="22"/>
        <v/>
      </c>
      <c r="AL393" s="33" t="str">
        <f t="shared" si="23"/>
        <v/>
      </c>
    </row>
    <row r="394" spans="1:38" ht="17.399999999999999" hidden="1">
      <c r="A394" s="20">
        <v>70</v>
      </c>
      <c r="C394" s="41" t="str">
        <f>IF(D394="","",VLOOKUP('CUADRO GENERADO'!D394,'BASE DATOS CONDUCTORES'!B:C,2,FALSE))</f>
        <v/>
      </c>
      <c r="D394" s="30" t="str">
        <f>IFERROR(VLOOKUP(A394,'BASE DATOS CONDUCTORES'!$AA$4:$AB$1001,2,FALSE),"")</f>
        <v/>
      </c>
      <c r="E394" s="36" t="str">
        <f>IF(ISNA(VLOOKUP(D394,SALDOS!B:C,2,FALSE)),"",VLOOKUP(D394,SALDOS!B:C,2,FALSE))</f>
        <v/>
      </c>
      <c r="F394" s="36" t="str">
        <f>IF($D394="","",(IF($C394="","",IF(ISNA(SUMIF('1'!$V:$V,$C394,'1'!$AB:$AB)),0,SUMIF('1'!$V:$V,$C394,'1'!$AB:$AB)))-IF($D394="","",IF(ISNA(SUMIF('1'!$B:$B,$D394,'1'!$L:$L)),0,SUMIF('1'!$B:$B,$D394,'1'!$L:$L)))))</f>
        <v/>
      </c>
      <c r="G394" s="36" t="str">
        <f>IF($D394="","",(IF($C394="","",IF(ISNA(SUMIF('2'!$V:$V,$C394,'2'!$AB:$AB)),0,SUMIF('2'!$V:$V,$C394,'2'!$AB:$AB)))-IF($D394="","",IF(ISNA(SUMIF('2'!$B:$B,$D394,'2'!$L:$L)),0,SUMIF('2'!$B:$B,$D394,'2'!$L:$L)))))</f>
        <v/>
      </c>
      <c r="H394" s="36" t="str">
        <f>IF($D394="","",(IF($C394="","",IF(ISNA(SUMIF('3'!$V:$V,$C394,'3'!$AB:$AB)),0,SUMIF('3'!$V:$V,$C394,'3'!$AB:$AB)))-IF($D394="","",IF(ISNA(SUMIF('3'!$B:$B,$D394,'3'!$L:$L)),0,SUMIF('3'!$B:$B,$D394,'3'!$L:$L)))))</f>
        <v/>
      </c>
      <c r="I394" s="36" t="str">
        <f>IF($D394="","",(IF($C394="","",IF(ISNA(SUMIF('4'!$V:$V,$C394,'4'!$AB:$AB)),0,SUMIF('4'!$V:$V,$C394,'4'!$AB:$AB)))-IF($D394="","",IF(ISNA(SUMIF('4'!$B:$B,$D394,'4'!$L:$L)),0,SUMIF('4'!$B:$B,$D394,'4'!$L:$L)))))</f>
        <v/>
      </c>
      <c r="J394" s="36" t="str">
        <f>IF($D394="","",(IF($C394="","",IF(ISNA(SUMIF('5'!$V:$V,$C394,'5'!$AB:$AB)),0,SUMIF('5'!$V:$V,$C394,'5'!$AB:$AB)))-IF($D394="","",IF(ISNA(SUMIF('5'!$B:$B,$D394,'5'!$L:$L)),0,SUMIF('5'!$B:$B,$D394,'5'!$L:$L)))))</f>
        <v/>
      </c>
      <c r="K394" s="36" t="str">
        <f>IF($D394="","",(IF($C394="","",IF(ISNA(SUMIF('6'!$V:$V,$C394,'6'!$AB:$AB)),0,SUMIF('6'!$V:$V,$C394,'6'!$AB:$AB)))-IF($D394="","",IF(ISNA(SUMIF('6'!$B:$B,$D394,'6'!$L:$L)),0,SUMIF('6'!$B:$B,$D394,'6'!$L:$L)))))</f>
        <v/>
      </c>
      <c r="L394" s="36" t="str">
        <f>IF($D394="","",(IF($C394="","",IF(ISNA(SUMIF('7'!$V:$V,$C394,'7'!$AB:$AB)),0,SUMIF('7'!$V:$V,$C394,'7'!$AB:$AB)))-IF($D394="","",IF(ISNA(SUMIF('7'!$B:$B,$D394,'7'!$L:$L)),0,SUMIF('7'!$B:$B,$D394,'7'!$L:$L)))))</f>
        <v/>
      </c>
      <c r="M394" s="36" t="str">
        <f>IF($D394="","",(IF($C394="","",IF(ISNA(SUMIF('8'!$V:$V,$C394,'8'!$AB:$AB)),0,SUMIF('8'!$V:$V,$C394,'8'!$AB:$AB)))-IF($D394="","",IF(ISNA(SUMIF('8'!$B:$B,$D394,'8'!$L:$L)),0,SUMIF('8'!$B:$B,$D394,'8'!$L:$L)))))</f>
        <v/>
      </c>
      <c r="N394" s="36" t="str">
        <f>IF($D394="","",(IF($C394="","",IF(ISNA(SUMIF('9'!$V:$V,$C394,'9'!$AB:$AB)),0,SUMIF('9'!$V:$V,$C394,'9'!$AB:$AB)))-IF($D394="","",IF(ISNA(SUMIF('9'!$B:$B,$D394,'9'!$L:$L)),0,SUMIF('9'!$B:$B,$D394,'9'!$L:$L)))))</f>
        <v/>
      </c>
      <c r="O394" s="36" t="str">
        <f>IF($D394="","",(IF($C394="","",IF(ISNA(SUMIF('10'!$V:$V,$C394,'10'!$AB:$AB)),0,SUMIF('10'!$V:$V,$C394,'10'!$AB:$AB)))-IF($D394="","",IF(ISNA(SUMIF('10'!$B:$B,$D394,'10'!$L:$L)),0,SUMIF('10'!$B:$B,$D394,'10'!$L:$L)))))</f>
        <v/>
      </c>
      <c r="P394" s="36" t="str">
        <f>IF($D394="","",(IF($C394="","",IF(ISNA(SUMIF('11'!$V:$V,$C394,'11'!$AB:$AB)),0,SUMIF('11'!$V:$V,$C394,'11'!$AB:$AB)))-IF($D394="","",IF(ISNA(SUMIF('11'!$B:$B,$D394,'11'!$L:$L)),0,SUMIF('11'!$B:$B,$D394,'11'!$L:$L)))))</f>
        <v/>
      </c>
      <c r="Q394" s="36" t="str">
        <f>IF($D394="","",(IF($C394="","",IF(ISNA(SUMIF('12'!$V:$V,$C394,'12'!$AB:$AB)),0,SUMIF('12'!$V:$V,$C394,'12'!$AB:$AB)))-IF($D394="","",IF(ISNA(SUMIF('12'!$B:$B,$D394,'12'!$L:$L)),0,SUMIF('12'!$B:$B,$D394,'12'!$L:$L)))))</f>
        <v/>
      </c>
      <c r="R394" s="36" t="str">
        <f>IF($D394="","",(IF($C394="","",IF(ISNA(SUMIF('13'!$V:$V,$C394,'13'!$AB:$AB)),0,SUMIF('13'!$V:$V,$C394,'13'!$AB:$AB)))-IF($D394="","",IF(ISNA(SUMIF('13'!$B:$B,$D394,'13'!$L:$L)),0,SUMIF('13'!$B:$B,$D394,'13'!$L:$L)))))</f>
        <v/>
      </c>
      <c r="S394" s="36" t="str">
        <f>IF($D394="","",(IF($C394="","",IF(ISNA(SUMIF('14'!$V:$V,$C394,'14'!$AB:$AB)),0,SUMIF('14'!$V:$V,$C394,'14'!$AB:$AB)))-IF($D394="","",IF(ISNA(SUMIF('14'!$B:$B,$D394,'14'!$L:$L)),0,SUMIF('14'!$B:$B,$D394,'14'!$L:$L)))))</f>
        <v/>
      </c>
      <c r="T394" s="36" t="str">
        <f>IF($D394="","",(IF($C394="","",IF(ISNA(SUMIF('15'!$V:$V,$C394,'15'!$AB:$AB)),0,SUMIF('15'!$V:$V,$C394,'15'!$AB:$AB)))-IF($D394="","",IF(ISNA(SUMIF('15'!$B:$B,$D394,'15'!$L:$L)),0,SUMIF('15'!$B:$B,$D394,'15'!$L:$L)))))</f>
        <v/>
      </c>
      <c r="U394" s="36" t="str">
        <f>IF($D394="","",(IF($C394="","",IF(ISNA(SUMIF('16'!$V:$V,$C394,'16'!$AB:$AB)),0,SUMIF('16'!$V:$V,$C394,'16'!$AB:$AB)))-IF($D394="","",IF(ISNA(SUMIF('16'!$B:$B,$D394,'16'!$L:$L)),0,SUMIF('16'!$B:$B,$D394,'16'!$L:$L)))))</f>
        <v/>
      </c>
      <c r="V394" s="36" t="str">
        <f>IF($D394="","",(IF($C394="","",IF(ISNA(SUMIF('17'!$V:$V,$C394,'17'!$AB:$AB)),0,SUMIF('17'!$V:$V,$C394,'17'!$AB:$AB)))-IF($D394="","",IF(ISNA(SUMIF('17'!$B:$B,$D394,'17'!$L:$L)),0,SUMIF('17'!$B:$B,$D394,'17'!$L:$L)))))</f>
        <v/>
      </c>
      <c r="W394" s="36" t="str">
        <f>IF($D394="","",(IF($C394="","",IF(ISNA(SUMIF('18'!$V:$V,$C394,'18'!$AB:$AB)),0,SUMIF('18'!$V:$V,$C394,'18'!$AB:$AB)))-IF($D394="","",IF(ISNA(SUMIF('18'!$B:$B,$D394,'18'!$L:$L)),0,SUMIF('18'!$B:$B,$D394,'18'!$L:$L)))))</f>
        <v/>
      </c>
      <c r="X394" s="36" t="str">
        <f>IF($D394="","",(IF($C394="","",IF(ISNA(SUMIF('19'!$V:$V,$C394,'19'!$AB:$AB)),0,SUMIF('19'!$V:$V,$C394,'19'!$AB:$AB)))-IF($D394="","",IF(ISNA(SUMIF('19'!$B:$B,$D394,'19'!$L:$L)),0,SUMIF('19'!$B:$B,$D394,'19'!$L:$L)))))</f>
        <v/>
      </c>
      <c r="Y394" s="36" t="str">
        <f>IF($D394="","",(IF($C394="","",IF(ISNA(SUMIF('20'!$V:$V,$C394,'20'!$AB:$AB)),0,SUMIF('20'!$V:$V,$C394,'20'!$AB:$AB)))-IF($D394="","",IF(ISNA(SUMIF('20'!$B:$B,$D394,'20'!$L:$L)),0,SUMIF('20'!$B:$B,$D394,'20'!$L:$L)))))</f>
        <v/>
      </c>
      <c r="Z394" s="36" t="str">
        <f>IF($D394="","",(IF($C394="","",IF(ISNA(SUMIF('21'!$V:$V,$C394,'21'!$AB:$AB)),0,SUMIF('21'!$V:$V,$C394,'21'!$AB:$AB)))-IF($D394="","",IF(ISNA(SUMIF('21'!$B:$B,$D394,'21'!$L:$L)),0,SUMIF('21'!$B:$B,$D394,'21'!$L:$L)))))</f>
        <v/>
      </c>
      <c r="AA394" s="36" t="str">
        <f>IF($D394="","",(IF($C394="","",IF(ISNA(SUMIF('22'!$V:$V,$C394,'22'!$AB:$AB)),0,SUMIF('22'!$V:$V,$C394,'22'!$AB:$AB)))-IF($D394="","",IF(ISNA(SUMIF('22'!$B:$B,$D394,'22'!$L:$L)),0,SUMIF('22'!$B:$B,$D394,'22'!$L:$L)))))</f>
        <v/>
      </c>
      <c r="AB394" s="36" t="str">
        <f>IF($D394="","",(IF($C394="","",IF(ISNA(SUMIF('23'!$V:$V,$C394,'23'!$AB:$AB)),0,SUMIF('23'!$V:$V,$C394,'23'!$AB:$AB)))-IF($D394="","",IF(ISNA(SUMIF('23'!$B:$B,$D394,'23'!$L:$L)),0,SUMIF('23'!$B:$B,$D394,'23'!$L:$L)))))</f>
        <v/>
      </c>
      <c r="AC394" s="36" t="str">
        <f>IF($D394="","",(IF($C394="","",IF(ISNA(SUMIF('24'!$V:$V,$C394,'24'!$AB:$AB)),0,SUMIF('24'!$V:$V,$C394,'24'!$AB:$AB)))-IF($D394="","",IF(ISNA(SUMIF('24'!$B:$B,$D394,'24'!$L:$L)),0,SUMIF('24'!$B:$B,$D394,'24'!$L:$L)))))</f>
        <v/>
      </c>
      <c r="AD394" s="36" t="str">
        <f>IF($D394="","",(IF($C394="","",IF(ISNA(SUMIF('25'!$V:$V,$C394,'25'!$AB:$AB)),0,SUMIF('25'!$V:$V,$C394,'25'!$AB:$AB)))-IF($D394="","",IF(ISNA(SUMIF('25'!$B:$B,$D394,'25'!$L:$L)),0,SUMIF('25'!$B:$B,$D394,'25'!$L:$L)))))</f>
        <v/>
      </c>
      <c r="AE394" s="36" t="str">
        <f>IF($D394="","",(IF($C394="","",IF(ISNA(SUMIF('26'!$V:$V,$C394,'26'!$AB:$AB)),0,SUMIF('26'!$V:$V,$C394,'26'!$AB:$AB)))-IF($D394="","",IF(ISNA(SUMIF('26'!$B:$B,$D394,'26'!$L:$L)),0,SUMIF('26'!$B:$B,$D394,'26'!$L:$L)))))</f>
        <v/>
      </c>
      <c r="AF394" s="36" t="str">
        <f>IF($D394="","",(IF($C394="","",IF(ISNA(SUMIF('27'!$V:$V,$C394,'27'!$AB:$AB)),0,SUMIF('27'!$V:$V,$C394,'27'!$AB:$AB)))-IF($D394="","",IF(ISNA(SUMIF('27'!$B:$B,$D394,'27'!$L:$L)),0,SUMIF('27'!$B:$B,$D394,'27'!$L:$L)))))</f>
        <v/>
      </c>
      <c r="AG394" s="36" t="str">
        <f>IF($D394="","",(IF($C394="","",IF(ISNA(SUMIF('28'!$V:$V,$C394,'28'!$AB:$AB)),0,SUMIF('28'!$V:$V,$C394,'28'!$AB:$AB)))-IF($D394="","",IF(ISNA(SUMIF('28'!$B:$B,$D394,'28'!$L:$L)),0,SUMIF('28'!$B:$B,$D394,'28'!$L:$L)))))</f>
        <v/>
      </c>
      <c r="AH394" s="36" t="str">
        <f>IF($D394="","",(IF($C394="","",IF(ISNA(SUMIF('29'!$V:$V,$C394,'29'!$AB:$AB)),0,SUMIF('29'!$V:$V,$C394,'29'!$AB:$AB)))-IF($D394="","",IF(ISNA(SUMIF('29'!$B:$B,$D394,'29'!$L:$L)),0,SUMIF('29'!$B:$B,$D394,'29'!$L:$L)))))</f>
        <v/>
      </c>
      <c r="AI394" s="36" t="str">
        <f>IF($D394="","",(IF($C394="","",IF(ISNA(SUMIF('30'!$V:$V,$C394,'30'!$AB:$AB)),0,SUMIF('30'!$V:$V,$C394,'30'!$AB:$AB)))-IF($D394="","",IF(ISNA(SUMIF('30'!$B:$B,$D394,'30'!$L:$L)),0,SUMIF('30'!$B:$B,$D394,'30'!$L:$L)))))</f>
        <v/>
      </c>
      <c r="AJ394" s="36" t="str">
        <f>IF($D394="","",(IF($C394="","",IF(ISNA(SUMIF('31'!$V:$V,$C394,'31'!$AB:$AB)),0,SUMIF('31'!$V:$V,$C394,'31'!$AB:$AB)))-IF($D394="","",IF(ISNA(SUMIF('31'!$B:$B,$D394,'31'!$L:$L)),0,SUMIF('31'!$B:$B,$D394,'31'!$L:$L)))))</f>
        <v/>
      </c>
      <c r="AK394" s="37" t="str">
        <f t="shared" si="22"/>
        <v/>
      </c>
      <c r="AL394" s="33" t="str">
        <f t="shared" si="23"/>
        <v/>
      </c>
    </row>
    <row r="395" spans="1:38" ht="17.399999999999999" hidden="1">
      <c r="A395" s="20">
        <v>71</v>
      </c>
      <c r="C395" s="41" t="str">
        <f>IF(D395="","",VLOOKUP('CUADRO GENERADO'!D395,'BASE DATOS CONDUCTORES'!B:C,2,FALSE))</f>
        <v/>
      </c>
      <c r="D395" s="30" t="str">
        <f>IFERROR(VLOOKUP(A395,'BASE DATOS CONDUCTORES'!$AA$4:$AB$1001,2,FALSE),"")</f>
        <v/>
      </c>
      <c r="E395" s="36" t="str">
        <f>IF(ISNA(VLOOKUP(D395,SALDOS!B:C,2,FALSE)),"",VLOOKUP(D395,SALDOS!B:C,2,FALSE))</f>
        <v/>
      </c>
      <c r="F395" s="36" t="str">
        <f>IF($D395="","",(IF($C395="","",IF(ISNA(SUMIF('1'!$V:$V,$C395,'1'!$AB:$AB)),0,SUMIF('1'!$V:$V,$C395,'1'!$AB:$AB)))-IF($D395="","",IF(ISNA(SUMIF('1'!$B:$B,$D395,'1'!$L:$L)),0,SUMIF('1'!$B:$B,$D395,'1'!$L:$L)))))</f>
        <v/>
      </c>
      <c r="G395" s="36" t="str">
        <f>IF($D395="","",(IF($C395="","",IF(ISNA(SUMIF('2'!$V:$V,$C395,'2'!$AB:$AB)),0,SUMIF('2'!$V:$V,$C395,'2'!$AB:$AB)))-IF($D395="","",IF(ISNA(SUMIF('2'!$B:$B,$D395,'2'!$L:$L)),0,SUMIF('2'!$B:$B,$D395,'2'!$L:$L)))))</f>
        <v/>
      </c>
      <c r="H395" s="36" t="str">
        <f>IF($D395="","",(IF($C395="","",IF(ISNA(SUMIF('3'!$V:$V,$C395,'3'!$AB:$AB)),0,SUMIF('3'!$V:$V,$C395,'3'!$AB:$AB)))-IF($D395="","",IF(ISNA(SUMIF('3'!$B:$B,$D395,'3'!$L:$L)),0,SUMIF('3'!$B:$B,$D395,'3'!$L:$L)))))</f>
        <v/>
      </c>
      <c r="I395" s="36" t="str">
        <f>IF($D395="","",(IF($C395="","",IF(ISNA(SUMIF('4'!$V:$V,$C395,'4'!$AB:$AB)),0,SUMIF('4'!$V:$V,$C395,'4'!$AB:$AB)))-IF($D395="","",IF(ISNA(SUMIF('4'!$B:$B,$D395,'4'!$L:$L)),0,SUMIF('4'!$B:$B,$D395,'4'!$L:$L)))))</f>
        <v/>
      </c>
      <c r="J395" s="36" t="str">
        <f>IF($D395="","",(IF($C395="","",IF(ISNA(SUMIF('5'!$V:$V,$C395,'5'!$AB:$AB)),0,SUMIF('5'!$V:$V,$C395,'5'!$AB:$AB)))-IF($D395="","",IF(ISNA(SUMIF('5'!$B:$B,$D395,'5'!$L:$L)),0,SUMIF('5'!$B:$B,$D395,'5'!$L:$L)))))</f>
        <v/>
      </c>
      <c r="K395" s="36" t="str">
        <f>IF($D395="","",(IF($C395="","",IF(ISNA(SUMIF('6'!$V:$V,$C395,'6'!$AB:$AB)),0,SUMIF('6'!$V:$V,$C395,'6'!$AB:$AB)))-IF($D395="","",IF(ISNA(SUMIF('6'!$B:$B,$D395,'6'!$L:$L)),0,SUMIF('6'!$B:$B,$D395,'6'!$L:$L)))))</f>
        <v/>
      </c>
      <c r="L395" s="36" t="str">
        <f>IF($D395="","",(IF($C395="","",IF(ISNA(SUMIF('7'!$V:$V,$C395,'7'!$AB:$AB)),0,SUMIF('7'!$V:$V,$C395,'7'!$AB:$AB)))-IF($D395="","",IF(ISNA(SUMIF('7'!$B:$B,$D395,'7'!$L:$L)),0,SUMIF('7'!$B:$B,$D395,'7'!$L:$L)))))</f>
        <v/>
      </c>
      <c r="M395" s="36" t="str">
        <f>IF($D395="","",(IF($C395="","",IF(ISNA(SUMIF('8'!$V:$V,$C395,'8'!$AB:$AB)),0,SUMIF('8'!$V:$V,$C395,'8'!$AB:$AB)))-IF($D395="","",IF(ISNA(SUMIF('8'!$B:$B,$D395,'8'!$L:$L)),0,SUMIF('8'!$B:$B,$D395,'8'!$L:$L)))))</f>
        <v/>
      </c>
      <c r="N395" s="36" t="str">
        <f>IF($D395="","",(IF($C395="","",IF(ISNA(SUMIF('9'!$V:$V,$C395,'9'!$AB:$AB)),0,SUMIF('9'!$V:$V,$C395,'9'!$AB:$AB)))-IF($D395="","",IF(ISNA(SUMIF('9'!$B:$B,$D395,'9'!$L:$L)),0,SUMIF('9'!$B:$B,$D395,'9'!$L:$L)))))</f>
        <v/>
      </c>
      <c r="O395" s="36" t="str">
        <f>IF($D395="","",(IF($C395="","",IF(ISNA(SUMIF('10'!$V:$V,$C395,'10'!$AB:$AB)),0,SUMIF('10'!$V:$V,$C395,'10'!$AB:$AB)))-IF($D395="","",IF(ISNA(SUMIF('10'!$B:$B,$D395,'10'!$L:$L)),0,SUMIF('10'!$B:$B,$D395,'10'!$L:$L)))))</f>
        <v/>
      </c>
      <c r="P395" s="36" t="str">
        <f>IF($D395="","",(IF($C395="","",IF(ISNA(SUMIF('11'!$V:$V,$C395,'11'!$AB:$AB)),0,SUMIF('11'!$V:$V,$C395,'11'!$AB:$AB)))-IF($D395="","",IF(ISNA(SUMIF('11'!$B:$B,$D395,'11'!$L:$L)),0,SUMIF('11'!$B:$B,$D395,'11'!$L:$L)))))</f>
        <v/>
      </c>
      <c r="Q395" s="36" t="str">
        <f>IF($D395="","",(IF($C395="","",IF(ISNA(SUMIF('12'!$V:$V,$C395,'12'!$AB:$AB)),0,SUMIF('12'!$V:$V,$C395,'12'!$AB:$AB)))-IF($D395="","",IF(ISNA(SUMIF('12'!$B:$B,$D395,'12'!$L:$L)),0,SUMIF('12'!$B:$B,$D395,'12'!$L:$L)))))</f>
        <v/>
      </c>
      <c r="R395" s="36" t="str">
        <f>IF($D395="","",(IF($C395="","",IF(ISNA(SUMIF('13'!$V:$V,$C395,'13'!$AB:$AB)),0,SUMIF('13'!$V:$V,$C395,'13'!$AB:$AB)))-IF($D395="","",IF(ISNA(SUMIF('13'!$B:$B,$D395,'13'!$L:$L)),0,SUMIF('13'!$B:$B,$D395,'13'!$L:$L)))))</f>
        <v/>
      </c>
      <c r="S395" s="36" t="str">
        <f>IF($D395="","",(IF($C395="","",IF(ISNA(SUMIF('14'!$V:$V,$C395,'14'!$AB:$AB)),0,SUMIF('14'!$V:$V,$C395,'14'!$AB:$AB)))-IF($D395="","",IF(ISNA(SUMIF('14'!$B:$B,$D395,'14'!$L:$L)),0,SUMIF('14'!$B:$B,$D395,'14'!$L:$L)))))</f>
        <v/>
      </c>
      <c r="T395" s="36" t="str">
        <f>IF($D395="","",(IF($C395="","",IF(ISNA(SUMIF('15'!$V:$V,$C395,'15'!$AB:$AB)),0,SUMIF('15'!$V:$V,$C395,'15'!$AB:$AB)))-IF($D395="","",IF(ISNA(SUMIF('15'!$B:$B,$D395,'15'!$L:$L)),0,SUMIF('15'!$B:$B,$D395,'15'!$L:$L)))))</f>
        <v/>
      </c>
      <c r="U395" s="36" t="str">
        <f>IF($D395="","",(IF($C395="","",IF(ISNA(SUMIF('16'!$V:$V,$C395,'16'!$AB:$AB)),0,SUMIF('16'!$V:$V,$C395,'16'!$AB:$AB)))-IF($D395="","",IF(ISNA(SUMIF('16'!$B:$B,$D395,'16'!$L:$L)),0,SUMIF('16'!$B:$B,$D395,'16'!$L:$L)))))</f>
        <v/>
      </c>
      <c r="V395" s="36" t="str">
        <f>IF($D395="","",(IF($C395="","",IF(ISNA(SUMIF('17'!$V:$V,$C395,'17'!$AB:$AB)),0,SUMIF('17'!$V:$V,$C395,'17'!$AB:$AB)))-IF($D395="","",IF(ISNA(SUMIF('17'!$B:$B,$D395,'17'!$L:$L)),0,SUMIF('17'!$B:$B,$D395,'17'!$L:$L)))))</f>
        <v/>
      </c>
      <c r="W395" s="36" t="str">
        <f>IF($D395="","",(IF($C395="","",IF(ISNA(SUMIF('18'!$V:$V,$C395,'18'!$AB:$AB)),0,SUMIF('18'!$V:$V,$C395,'18'!$AB:$AB)))-IF($D395="","",IF(ISNA(SUMIF('18'!$B:$B,$D395,'18'!$L:$L)),0,SUMIF('18'!$B:$B,$D395,'18'!$L:$L)))))</f>
        <v/>
      </c>
      <c r="X395" s="36" t="str">
        <f>IF($D395="","",(IF($C395="","",IF(ISNA(SUMIF('19'!$V:$V,$C395,'19'!$AB:$AB)),0,SUMIF('19'!$V:$V,$C395,'19'!$AB:$AB)))-IF($D395="","",IF(ISNA(SUMIF('19'!$B:$B,$D395,'19'!$L:$L)),0,SUMIF('19'!$B:$B,$D395,'19'!$L:$L)))))</f>
        <v/>
      </c>
      <c r="Y395" s="36" t="str">
        <f>IF($D395="","",(IF($C395="","",IF(ISNA(SUMIF('20'!$V:$V,$C395,'20'!$AB:$AB)),0,SUMIF('20'!$V:$V,$C395,'20'!$AB:$AB)))-IF($D395="","",IF(ISNA(SUMIF('20'!$B:$B,$D395,'20'!$L:$L)),0,SUMIF('20'!$B:$B,$D395,'20'!$L:$L)))))</f>
        <v/>
      </c>
      <c r="Z395" s="36" t="str">
        <f>IF($D395="","",(IF($C395="","",IF(ISNA(SUMIF('21'!$V:$V,$C395,'21'!$AB:$AB)),0,SUMIF('21'!$V:$V,$C395,'21'!$AB:$AB)))-IF($D395="","",IF(ISNA(SUMIF('21'!$B:$B,$D395,'21'!$L:$L)),0,SUMIF('21'!$B:$B,$D395,'21'!$L:$L)))))</f>
        <v/>
      </c>
      <c r="AA395" s="36" t="str">
        <f>IF($D395="","",(IF($C395="","",IF(ISNA(SUMIF('22'!$V:$V,$C395,'22'!$AB:$AB)),0,SUMIF('22'!$V:$V,$C395,'22'!$AB:$AB)))-IF($D395="","",IF(ISNA(SUMIF('22'!$B:$B,$D395,'22'!$L:$L)),0,SUMIF('22'!$B:$B,$D395,'22'!$L:$L)))))</f>
        <v/>
      </c>
      <c r="AB395" s="36" t="str">
        <f>IF($D395="","",(IF($C395="","",IF(ISNA(SUMIF('23'!$V:$V,$C395,'23'!$AB:$AB)),0,SUMIF('23'!$V:$V,$C395,'23'!$AB:$AB)))-IF($D395="","",IF(ISNA(SUMIF('23'!$B:$B,$D395,'23'!$L:$L)),0,SUMIF('23'!$B:$B,$D395,'23'!$L:$L)))))</f>
        <v/>
      </c>
      <c r="AC395" s="36" t="str">
        <f>IF($D395="","",(IF($C395="","",IF(ISNA(SUMIF('24'!$V:$V,$C395,'24'!$AB:$AB)),0,SUMIF('24'!$V:$V,$C395,'24'!$AB:$AB)))-IF($D395="","",IF(ISNA(SUMIF('24'!$B:$B,$D395,'24'!$L:$L)),0,SUMIF('24'!$B:$B,$D395,'24'!$L:$L)))))</f>
        <v/>
      </c>
      <c r="AD395" s="36" t="str">
        <f>IF($D395="","",(IF($C395="","",IF(ISNA(SUMIF('25'!$V:$V,$C395,'25'!$AB:$AB)),0,SUMIF('25'!$V:$V,$C395,'25'!$AB:$AB)))-IF($D395="","",IF(ISNA(SUMIF('25'!$B:$B,$D395,'25'!$L:$L)),0,SUMIF('25'!$B:$B,$D395,'25'!$L:$L)))))</f>
        <v/>
      </c>
      <c r="AE395" s="36" t="str">
        <f>IF($D395="","",(IF($C395="","",IF(ISNA(SUMIF('26'!$V:$V,$C395,'26'!$AB:$AB)),0,SUMIF('26'!$V:$V,$C395,'26'!$AB:$AB)))-IF($D395="","",IF(ISNA(SUMIF('26'!$B:$B,$D395,'26'!$L:$L)),0,SUMIF('26'!$B:$B,$D395,'26'!$L:$L)))))</f>
        <v/>
      </c>
      <c r="AF395" s="36" t="str">
        <f>IF($D395="","",(IF($C395="","",IF(ISNA(SUMIF('27'!$V:$V,$C395,'27'!$AB:$AB)),0,SUMIF('27'!$V:$V,$C395,'27'!$AB:$AB)))-IF($D395="","",IF(ISNA(SUMIF('27'!$B:$B,$D395,'27'!$L:$L)),0,SUMIF('27'!$B:$B,$D395,'27'!$L:$L)))))</f>
        <v/>
      </c>
      <c r="AG395" s="36" t="str">
        <f>IF($D395="","",(IF($C395="","",IF(ISNA(SUMIF('28'!$V:$V,$C395,'28'!$AB:$AB)),0,SUMIF('28'!$V:$V,$C395,'28'!$AB:$AB)))-IF($D395="","",IF(ISNA(SUMIF('28'!$B:$B,$D395,'28'!$L:$L)),0,SUMIF('28'!$B:$B,$D395,'28'!$L:$L)))))</f>
        <v/>
      </c>
      <c r="AH395" s="36" t="str">
        <f>IF($D395="","",(IF($C395="","",IF(ISNA(SUMIF('29'!$V:$V,$C395,'29'!$AB:$AB)),0,SUMIF('29'!$V:$V,$C395,'29'!$AB:$AB)))-IF($D395="","",IF(ISNA(SUMIF('29'!$B:$B,$D395,'29'!$L:$L)),0,SUMIF('29'!$B:$B,$D395,'29'!$L:$L)))))</f>
        <v/>
      </c>
      <c r="AI395" s="36" t="str">
        <f>IF($D395="","",(IF($C395="","",IF(ISNA(SUMIF('30'!$V:$V,$C395,'30'!$AB:$AB)),0,SUMIF('30'!$V:$V,$C395,'30'!$AB:$AB)))-IF($D395="","",IF(ISNA(SUMIF('30'!$B:$B,$D395,'30'!$L:$L)),0,SUMIF('30'!$B:$B,$D395,'30'!$L:$L)))))</f>
        <v/>
      </c>
      <c r="AJ395" s="36" t="str">
        <f>IF($D395="","",(IF($C395="","",IF(ISNA(SUMIF('31'!$V:$V,$C395,'31'!$AB:$AB)),0,SUMIF('31'!$V:$V,$C395,'31'!$AB:$AB)))-IF($D395="","",IF(ISNA(SUMIF('31'!$B:$B,$D395,'31'!$L:$L)),0,SUMIF('31'!$B:$B,$D395,'31'!$L:$L)))))</f>
        <v/>
      </c>
      <c r="AK395" s="37" t="str">
        <f t="shared" si="22"/>
        <v/>
      </c>
      <c r="AL395" s="33" t="str">
        <f t="shared" si="23"/>
        <v/>
      </c>
    </row>
    <row r="396" spans="1:38" ht="17.399999999999999" hidden="1">
      <c r="A396" s="20">
        <v>72</v>
      </c>
      <c r="C396" s="41" t="str">
        <f>IF(D396="","",VLOOKUP('CUADRO GENERADO'!D396,'BASE DATOS CONDUCTORES'!B:C,2,FALSE))</f>
        <v/>
      </c>
      <c r="D396" s="30" t="str">
        <f>IFERROR(VLOOKUP(A396,'BASE DATOS CONDUCTORES'!$AA$4:$AB$1001,2,FALSE),"")</f>
        <v/>
      </c>
      <c r="E396" s="36" t="str">
        <f>IF(ISNA(VLOOKUP(D396,SALDOS!B:C,2,FALSE)),"",VLOOKUP(D396,SALDOS!B:C,2,FALSE))</f>
        <v/>
      </c>
      <c r="F396" s="36" t="str">
        <f>IF($D396="","",(IF($C396="","",IF(ISNA(SUMIF('1'!$V:$V,$C396,'1'!$AB:$AB)),0,SUMIF('1'!$V:$V,$C396,'1'!$AB:$AB)))-IF($D396="","",IF(ISNA(SUMIF('1'!$B:$B,$D396,'1'!$L:$L)),0,SUMIF('1'!$B:$B,$D396,'1'!$L:$L)))))</f>
        <v/>
      </c>
      <c r="G396" s="36" t="str">
        <f>IF($D396="","",(IF($C396="","",IF(ISNA(SUMIF('2'!$V:$V,$C396,'2'!$AB:$AB)),0,SUMIF('2'!$V:$V,$C396,'2'!$AB:$AB)))-IF($D396="","",IF(ISNA(SUMIF('2'!$B:$B,$D396,'2'!$L:$L)),0,SUMIF('2'!$B:$B,$D396,'2'!$L:$L)))))</f>
        <v/>
      </c>
      <c r="H396" s="36" t="str">
        <f>IF($D396="","",(IF($C396="","",IF(ISNA(SUMIF('3'!$V:$V,$C396,'3'!$AB:$AB)),0,SUMIF('3'!$V:$V,$C396,'3'!$AB:$AB)))-IF($D396="","",IF(ISNA(SUMIF('3'!$B:$B,$D396,'3'!$L:$L)),0,SUMIF('3'!$B:$B,$D396,'3'!$L:$L)))))</f>
        <v/>
      </c>
      <c r="I396" s="36" t="str">
        <f>IF($D396="","",(IF($C396="","",IF(ISNA(SUMIF('4'!$V:$V,$C396,'4'!$AB:$AB)),0,SUMIF('4'!$V:$V,$C396,'4'!$AB:$AB)))-IF($D396="","",IF(ISNA(SUMIF('4'!$B:$B,$D396,'4'!$L:$L)),0,SUMIF('4'!$B:$B,$D396,'4'!$L:$L)))))</f>
        <v/>
      </c>
      <c r="J396" s="36" t="str">
        <f>IF($D396="","",(IF($C396="","",IF(ISNA(SUMIF('5'!$V:$V,$C396,'5'!$AB:$AB)),0,SUMIF('5'!$V:$V,$C396,'5'!$AB:$AB)))-IF($D396="","",IF(ISNA(SUMIF('5'!$B:$B,$D396,'5'!$L:$L)),0,SUMIF('5'!$B:$B,$D396,'5'!$L:$L)))))</f>
        <v/>
      </c>
      <c r="K396" s="36" t="str">
        <f>IF($D396="","",(IF($C396="","",IF(ISNA(SUMIF('6'!$V:$V,$C396,'6'!$AB:$AB)),0,SUMIF('6'!$V:$V,$C396,'6'!$AB:$AB)))-IF($D396="","",IF(ISNA(SUMIF('6'!$B:$B,$D396,'6'!$L:$L)),0,SUMIF('6'!$B:$B,$D396,'6'!$L:$L)))))</f>
        <v/>
      </c>
      <c r="L396" s="36" t="str">
        <f>IF($D396="","",(IF($C396="","",IF(ISNA(SUMIF('7'!$V:$V,$C396,'7'!$AB:$AB)),0,SUMIF('7'!$V:$V,$C396,'7'!$AB:$AB)))-IF($D396="","",IF(ISNA(SUMIF('7'!$B:$B,$D396,'7'!$L:$L)),0,SUMIF('7'!$B:$B,$D396,'7'!$L:$L)))))</f>
        <v/>
      </c>
      <c r="M396" s="36" t="str">
        <f>IF($D396="","",(IF($C396="","",IF(ISNA(SUMIF('8'!$V:$V,$C396,'8'!$AB:$AB)),0,SUMIF('8'!$V:$V,$C396,'8'!$AB:$AB)))-IF($D396="","",IF(ISNA(SUMIF('8'!$B:$B,$D396,'8'!$L:$L)),0,SUMIF('8'!$B:$B,$D396,'8'!$L:$L)))))</f>
        <v/>
      </c>
      <c r="N396" s="36" t="str">
        <f>IF($D396="","",(IF($C396="","",IF(ISNA(SUMIF('9'!$V:$V,$C396,'9'!$AB:$AB)),0,SUMIF('9'!$V:$V,$C396,'9'!$AB:$AB)))-IF($D396="","",IF(ISNA(SUMIF('9'!$B:$B,$D396,'9'!$L:$L)),0,SUMIF('9'!$B:$B,$D396,'9'!$L:$L)))))</f>
        <v/>
      </c>
      <c r="O396" s="36" t="str">
        <f>IF($D396="","",(IF($C396="","",IF(ISNA(SUMIF('10'!$V:$V,$C396,'10'!$AB:$AB)),0,SUMIF('10'!$V:$V,$C396,'10'!$AB:$AB)))-IF($D396="","",IF(ISNA(SUMIF('10'!$B:$B,$D396,'10'!$L:$L)),0,SUMIF('10'!$B:$B,$D396,'10'!$L:$L)))))</f>
        <v/>
      </c>
      <c r="P396" s="36" t="str">
        <f>IF($D396="","",(IF($C396="","",IF(ISNA(SUMIF('11'!$V:$V,$C396,'11'!$AB:$AB)),0,SUMIF('11'!$V:$V,$C396,'11'!$AB:$AB)))-IF($D396="","",IF(ISNA(SUMIF('11'!$B:$B,$D396,'11'!$L:$L)),0,SUMIF('11'!$B:$B,$D396,'11'!$L:$L)))))</f>
        <v/>
      </c>
      <c r="Q396" s="36" t="str">
        <f>IF($D396="","",(IF($C396="","",IF(ISNA(SUMIF('12'!$V:$V,$C396,'12'!$AB:$AB)),0,SUMIF('12'!$V:$V,$C396,'12'!$AB:$AB)))-IF($D396="","",IF(ISNA(SUMIF('12'!$B:$B,$D396,'12'!$L:$L)),0,SUMIF('12'!$B:$B,$D396,'12'!$L:$L)))))</f>
        <v/>
      </c>
      <c r="R396" s="36" t="str">
        <f>IF($D396="","",(IF($C396="","",IF(ISNA(SUMIF('13'!$V:$V,$C396,'13'!$AB:$AB)),0,SUMIF('13'!$V:$V,$C396,'13'!$AB:$AB)))-IF($D396="","",IF(ISNA(SUMIF('13'!$B:$B,$D396,'13'!$L:$L)),0,SUMIF('13'!$B:$B,$D396,'13'!$L:$L)))))</f>
        <v/>
      </c>
      <c r="S396" s="36" t="str">
        <f>IF($D396="","",(IF($C396="","",IF(ISNA(SUMIF('14'!$V:$V,$C396,'14'!$AB:$AB)),0,SUMIF('14'!$V:$V,$C396,'14'!$AB:$AB)))-IF($D396="","",IF(ISNA(SUMIF('14'!$B:$B,$D396,'14'!$L:$L)),0,SUMIF('14'!$B:$B,$D396,'14'!$L:$L)))))</f>
        <v/>
      </c>
      <c r="T396" s="36" t="str">
        <f>IF($D396="","",(IF($C396="","",IF(ISNA(SUMIF('15'!$V:$V,$C396,'15'!$AB:$AB)),0,SUMIF('15'!$V:$V,$C396,'15'!$AB:$AB)))-IF($D396="","",IF(ISNA(SUMIF('15'!$B:$B,$D396,'15'!$L:$L)),0,SUMIF('15'!$B:$B,$D396,'15'!$L:$L)))))</f>
        <v/>
      </c>
      <c r="U396" s="36" t="str">
        <f>IF($D396="","",(IF($C396="","",IF(ISNA(SUMIF('16'!$V:$V,$C396,'16'!$AB:$AB)),0,SUMIF('16'!$V:$V,$C396,'16'!$AB:$AB)))-IF($D396="","",IF(ISNA(SUMIF('16'!$B:$B,$D396,'16'!$L:$L)),0,SUMIF('16'!$B:$B,$D396,'16'!$L:$L)))))</f>
        <v/>
      </c>
      <c r="V396" s="36" t="str">
        <f>IF($D396="","",(IF($C396="","",IF(ISNA(SUMIF('17'!$V:$V,$C396,'17'!$AB:$AB)),0,SUMIF('17'!$V:$V,$C396,'17'!$AB:$AB)))-IF($D396="","",IF(ISNA(SUMIF('17'!$B:$B,$D396,'17'!$L:$L)),0,SUMIF('17'!$B:$B,$D396,'17'!$L:$L)))))</f>
        <v/>
      </c>
      <c r="W396" s="36" t="str">
        <f>IF($D396="","",(IF($C396="","",IF(ISNA(SUMIF('18'!$V:$V,$C396,'18'!$AB:$AB)),0,SUMIF('18'!$V:$V,$C396,'18'!$AB:$AB)))-IF($D396="","",IF(ISNA(SUMIF('18'!$B:$B,$D396,'18'!$L:$L)),0,SUMIF('18'!$B:$B,$D396,'18'!$L:$L)))))</f>
        <v/>
      </c>
      <c r="X396" s="36" t="str">
        <f>IF($D396="","",(IF($C396="","",IF(ISNA(SUMIF('19'!$V:$V,$C396,'19'!$AB:$AB)),0,SUMIF('19'!$V:$V,$C396,'19'!$AB:$AB)))-IF($D396="","",IF(ISNA(SUMIF('19'!$B:$B,$D396,'19'!$L:$L)),0,SUMIF('19'!$B:$B,$D396,'19'!$L:$L)))))</f>
        <v/>
      </c>
      <c r="Y396" s="36" t="str">
        <f>IF($D396="","",(IF($C396="","",IF(ISNA(SUMIF('20'!$V:$V,$C396,'20'!$AB:$AB)),0,SUMIF('20'!$V:$V,$C396,'20'!$AB:$AB)))-IF($D396="","",IF(ISNA(SUMIF('20'!$B:$B,$D396,'20'!$L:$L)),0,SUMIF('20'!$B:$B,$D396,'20'!$L:$L)))))</f>
        <v/>
      </c>
      <c r="Z396" s="36" t="str">
        <f>IF($D396="","",(IF($C396="","",IF(ISNA(SUMIF('21'!$V:$V,$C396,'21'!$AB:$AB)),0,SUMIF('21'!$V:$V,$C396,'21'!$AB:$AB)))-IF($D396="","",IF(ISNA(SUMIF('21'!$B:$B,$D396,'21'!$L:$L)),0,SUMIF('21'!$B:$B,$D396,'21'!$L:$L)))))</f>
        <v/>
      </c>
      <c r="AA396" s="36" t="str">
        <f>IF($D396="","",(IF($C396="","",IF(ISNA(SUMIF('22'!$V:$V,$C396,'22'!$AB:$AB)),0,SUMIF('22'!$V:$V,$C396,'22'!$AB:$AB)))-IF($D396="","",IF(ISNA(SUMIF('22'!$B:$B,$D396,'22'!$L:$L)),0,SUMIF('22'!$B:$B,$D396,'22'!$L:$L)))))</f>
        <v/>
      </c>
      <c r="AB396" s="36" t="str">
        <f>IF($D396="","",(IF($C396="","",IF(ISNA(SUMIF('23'!$V:$V,$C396,'23'!$AB:$AB)),0,SUMIF('23'!$V:$V,$C396,'23'!$AB:$AB)))-IF($D396="","",IF(ISNA(SUMIF('23'!$B:$B,$D396,'23'!$L:$L)),0,SUMIF('23'!$B:$B,$D396,'23'!$L:$L)))))</f>
        <v/>
      </c>
      <c r="AC396" s="36" t="str">
        <f>IF($D396="","",(IF($C396="","",IF(ISNA(SUMIF('24'!$V:$V,$C396,'24'!$AB:$AB)),0,SUMIF('24'!$V:$V,$C396,'24'!$AB:$AB)))-IF($D396="","",IF(ISNA(SUMIF('24'!$B:$B,$D396,'24'!$L:$L)),0,SUMIF('24'!$B:$B,$D396,'24'!$L:$L)))))</f>
        <v/>
      </c>
      <c r="AD396" s="36" t="str">
        <f>IF($D396="","",(IF($C396="","",IF(ISNA(SUMIF('25'!$V:$V,$C396,'25'!$AB:$AB)),0,SUMIF('25'!$V:$V,$C396,'25'!$AB:$AB)))-IF($D396="","",IF(ISNA(SUMIF('25'!$B:$B,$D396,'25'!$L:$L)),0,SUMIF('25'!$B:$B,$D396,'25'!$L:$L)))))</f>
        <v/>
      </c>
      <c r="AE396" s="36" t="str">
        <f>IF($D396="","",(IF($C396="","",IF(ISNA(SUMIF('26'!$V:$V,$C396,'26'!$AB:$AB)),0,SUMIF('26'!$V:$V,$C396,'26'!$AB:$AB)))-IF($D396="","",IF(ISNA(SUMIF('26'!$B:$B,$D396,'26'!$L:$L)),0,SUMIF('26'!$B:$B,$D396,'26'!$L:$L)))))</f>
        <v/>
      </c>
      <c r="AF396" s="36" t="str">
        <f>IF($D396="","",(IF($C396="","",IF(ISNA(SUMIF('27'!$V:$V,$C396,'27'!$AB:$AB)),0,SUMIF('27'!$V:$V,$C396,'27'!$AB:$AB)))-IF($D396="","",IF(ISNA(SUMIF('27'!$B:$B,$D396,'27'!$L:$L)),0,SUMIF('27'!$B:$B,$D396,'27'!$L:$L)))))</f>
        <v/>
      </c>
      <c r="AG396" s="36" t="str">
        <f>IF($D396="","",(IF($C396="","",IF(ISNA(SUMIF('28'!$V:$V,$C396,'28'!$AB:$AB)),0,SUMIF('28'!$V:$V,$C396,'28'!$AB:$AB)))-IF($D396="","",IF(ISNA(SUMIF('28'!$B:$B,$D396,'28'!$L:$L)),0,SUMIF('28'!$B:$B,$D396,'28'!$L:$L)))))</f>
        <v/>
      </c>
      <c r="AH396" s="36" t="str">
        <f>IF($D396="","",(IF($C396="","",IF(ISNA(SUMIF('29'!$V:$V,$C396,'29'!$AB:$AB)),0,SUMIF('29'!$V:$V,$C396,'29'!$AB:$AB)))-IF($D396="","",IF(ISNA(SUMIF('29'!$B:$B,$D396,'29'!$L:$L)),0,SUMIF('29'!$B:$B,$D396,'29'!$L:$L)))))</f>
        <v/>
      </c>
      <c r="AI396" s="36" t="str">
        <f>IF($D396="","",(IF($C396="","",IF(ISNA(SUMIF('30'!$V:$V,$C396,'30'!$AB:$AB)),0,SUMIF('30'!$V:$V,$C396,'30'!$AB:$AB)))-IF($D396="","",IF(ISNA(SUMIF('30'!$B:$B,$D396,'30'!$L:$L)),0,SUMIF('30'!$B:$B,$D396,'30'!$L:$L)))))</f>
        <v/>
      </c>
      <c r="AJ396" s="36" t="str">
        <f>IF($D396="","",(IF($C396="","",IF(ISNA(SUMIF('31'!$V:$V,$C396,'31'!$AB:$AB)),0,SUMIF('31'!$V:$V,$C396,'31'!$AB:$AB)))-IF($D396="","",IF(ISNA(SUMIF('31'!$B:$B,$D396,'31'!$L:$L)),0,SUMIF('31'!$B:$B,$D396,'31'!$L:$L)))))</f>
        <v/>
      </c>
      <c r="AK396" s="37" t="str">
        <f t="shared" si="22"/>
        <v/>
      </c>
      <c r="AL396" s="33" t="str">
        <f t="shared" si="23"/>
        <v/>
      </c>
    </row>
    <row r="397" spans="1:38" ht="17.399999999999999" hidden="1">
      <c r="A397" s="20">
        <v>73</v>
      </c>
      <c r="C397" s="41" t="str">
        <f>IF(D397="","",VLOOKUP('CUADRO GENERADO'!D397,'BASE DATOS CONDUCTORES'!B:C,2,FALSE))</f>
        <v/>
      </c>
      <c r="D397" s="30" t="str">
        <f>IFERROR(VLOOKUP(A397,'BASE DATOS CONDUCTORES'!$AA$4:$AB$1001,2,FALSE),"")</f>
        <v/>
      </c>
      <c r="E397" s="36" t="str">
        <f>IF(ISNA(VLOOKUP(D397,SALDOS!B:C,2,FALSE)),"",VLOOKUP(D397,SALDOS!B:C,2,FALSE))</f>
        <v/>
      </c>
      <c r="F397" s="36" t="str">
        <f>IF($D397="","",(IF($C397="","",IF(ISNA(SUMIF('1'!$V:$V,$C397,'1'!$AB:$AB)),0,SUMIF('1'!$V:$V,$C397,'1'!$AB:$AB)))-IF($D397="","",IF(ISNA(SUMIF('1'!$B:$B,$D397,'1'!$L:$L)),0,SUMIF('1'!$B:$B,$D397,'1'!$L:$L)))))</f>
        <v/>
      </c>
      <c r="G397" s="36" t="str">
        <f>IF($D397="","",(IF($C397="","",IF(ISNA(SUMIF('2'!$V:$V,$C397,'2'!$AB:$AB)),0,SUMIF('2'!$V:$V,$C397,'2'!$AB:$AB)))-IF($D397="","",IF(ISNA(SUMIF('2'!$B:$B,$D397,'2'!$L:$L)),0,SUMIF('2'!$B:$B,$D397,'2'!$L:$L)))))</f>
        <v/>
      </c>
      <c r="H397" s="36" t="str">
        <f>IF($D397="","",(IF($C397="","",IF(ISNA(SUMIF('3'!$V:$V,$C397,'3'!$AB:$AB)),0,SUMIF('3'!$V:$V,$C397,'3'!$AB:$AB)))-IF($D397="","",IF(ISNA(SUMIF('3'!$B:$B,$D397,'3'!$L:$L)),0,SUMIF('3'!$B:$B,$D397,'3'!$L:$L)))))</f>
        <v/>
      </c>
      <c r="I397" s="36" t="str">
        <f>IF($D397="","",(IF($C397="","",IF(ISNA(SUMIF('4'!$V:$V,$C397,'4'!$AB:$AB)),0,SUMIF('4'!$V:$V,$C397,'4'!$AB:$AB)))-IF($D397="","",IF(ISNA(SUMIF('4'!$B:$B,$D397,'4'!$L:$L)),0,SUMIF('4'!$B:$B,$D397,'4'!$L:$L)))))</f>
        <v/>
      </c>
      <c r="J397" s="36" t="str">
        <f>IF($D397="","",(IF($C397="","",IF(ISNA(SUMIF('5'!$V:$V,$C397,'5'!$AB:$AB)),0,SUMIF('5'!$V:$V,$C397,'5'!$AB:$AB)))-IF($D397="","",IF(ISNA(SUMIF('5'!$B:$B,$D397,'5'!$L:$L)),0,SUMIF('5'!$B:$B,$D397,'5'!$L:$L)))))</f>
        <v/>
      </c>
      <c r="K397" s="36" t="str">
        <f>IF($D397="","",(IF($C397="","",IF(ISNA(SUMIF('6'!$V:$V,$C397,'6'!$AB:$AB)),0,SUMIF('6'!$V:$V,$C397,'6'!$AB:$AB)))-IF($D397="","",IF(ISNA(SUMIF('6'!$B:$B,$D397,'6'!$L:$L)),0,SUMIF('6'!$B:$B,$D397,'6'!$L:$L)))))</f>
        <v/>
      </c>
      <c r="L397" s="36" t="str">
        <f>IF($D397="","",(IF($C397="","",IF(ISNA(SUMIF('7'!$V:$V,$C397,'7'!$AB:$AB)),0,SUMIF('7'!$V:$V,$C397,'7'!$AB:$AB)))-IF($D397="","",IF(ISNA(SUMIF('7'!$B:$B,$D397,'7'!$L:$L)),0,SUMIF('7'!$B:$B,$D397,'7'!$L:$L)))))</f>
        <v/>
      </c>
      <c r="M397" s="36" t="str">
        <f>IF($D397="","",(IF($C397="","",IF(ISNA(SUMIF('8'!$V:$V,$C397,'8'!$AB:$AB)),0,SUMIF('8'!$V:$V,$C397,'8'!$AB:$AB)))-IF($D397="","",IF(ISNA(SUMIF('8'!$B:$B,$D397,'8'!$L:$L)),0,SUMIF('8'!$B:$B,$D397,'8'!$L:$L)))))</f>
        <v/>
      </c>
      <c r="N397" s="36" t="str">
        <f>IF($D397="","",(IF($C397="","",IF(ISNA(SUMIF('9'!$V:$V,$C397,'9'!$AB:$AB)),0,SUMIF('9'!$V:$V,$C397,'9'!$AB:$AB)))-IF($D397="","",IF(ISNA(SUMIF('9'!$B:$B,$D397,'9'!$L:$L)),0,SUMIF('9'!$B:$B,$D397,'9'!$L:$L)))))</f>
        <v/>
      </c>
      <c r="O397" s="36" t="str">
        <f>IF($D397="","",(IF($C397="","",IF(ISNA(SUMIF('10'!$V:$V,$C397,'10'!$AB:$AB)),0,SUMIF('10'!$V:$V,$C397,'10'!$AB:$AB)))-IF($D397="","",IF(ISNA(SUMIF('10'!$B:$B,$D397,'10'!$L:$L)),0,SUMIF('10'!$B:$B,$D397,'10'!$L:$L)))))</f>
        <v/>
      </c>
      <c r="P397" s="36" t="str">
        <f>IF($D397="","",(IF($C397="","",IF(ISNA(SUMIF('11'!$V:$V,$C397,'11'!$AB:$AB)),0,SUMIF('11'!$V:$V,$C397,'11'!$AB:$AB)))-IF($D397="","",IF(ISNA(SUMIF('11'!$B:$B,$D397,'11'!$L:$L)),0,SUMIF('11'!$B:$B,$D397,'11'!$L:$L)))))</f>
        <v/>
      </c>
      <c r="Q397" s="36" t="str">
        <f>IF($D397="","",(IF($C397="","",IF(ISNA(SUMIF('12'!$V:$V,$C397,'12'!$AB:$AB)),0,SUMIF('12'!$V:$V,$C397,'12'!$AB:$AB)))-IF($D397="","",IF(ISNA(SUMIF('12'!$B:$B,$D397,'12'!$L:$L)),0,SUMIF('12'!$B:$B,$D397,'12'!$L:$L)))))</f>
        <v/>
      </c>
      <c r="R397" s="36" t="str">
        <f>IF($D397="","",(IF($C397="","",IF(ISNA(SUMIF('13'!$V:$V,$C397,'13'!$AB:$AB)),0,SUMIF('13'!$V:$V,$C397,'13'!$AB:$AB)))-IF($D397="","",IF(ISNA(SUMIF('13'!$B:$B,$D397,'13'!$L:$L)),0,SUMIF('13'!$B:$B,$D397,'13'!$L:$L)))))</f>
        <v/>
      </c>
      <c r="S397" s="36" t="str">
        <f>IF($D397="","",(IF($C397="","",IF(ISNA(SUMIF('14'!$V:$V,$C397,'14'!$AB:$AB)),0,SUMIF('14'!$V:$V,$C397,'14'!$AB:$AB)))-IF($D397="","",IF(ISNA(SUMIF('14'!$B:$B,$D397,'14'!$L:$L)),0,SUMIF('14'!$B:$B,$D397,'14'!$L:$L)))))</f>
        <v/>
      </c>
      <c r="T397" s="36" t="str">
        <f>IF($D397="","",(IF($C397="","",IF(ISNA(SUMIF('15'!$V:$V,$C397,'15'!$AB:$AB)),0,SUMIF('15'!$V:$V,$C397,'15'!$AB:$AB)))-IF($D397="","",IF(ISNA(SUMIF('15'!$B:$B,$D397,'15'!$L:$L)),0,SUMIF('15'!$B:$B,$D397,'15'!$L:$L)))))</f>
        <v/>
      </c>
      <c r="U397" s="36" t="str">
        <f>IF($D397="","",(IF($C397="","",IF(ISNA(SUMIF('16'!$V:$V,$C397,'16'!$AB:$AB)),0,SUMIF('16'!$V:$V,$C397,'16'!$AB:$AB)))-IF($D397="","",IF(ISNA(SUMIF('16'!$B:$B,$D397,'16'!$L:$L)),0,SUMIF('16'!$B:$B,$D397,'16'!$L:$L)))))</f>
        <v/>
      </c>
      <c r="V397" s="36" t="str">
        <f>IF($D397="","",(IF($C397="","",IF(ISNA(SUMIF('17'!$V:$V,$C397,'17'!$AB:$AB)),0,SUMIF('17'!$V:$V,$C397,'17'!$AB:$AB)))-IF($D397="","",IF(ISNA(SUMIF('17'!$B:$B,$D397,'17'!$L:$L)),0,SUMIF('17'!$B:$B,$D397,'17'!$L:$L)))))</f>
        <v/>
      </c>
      <c r="W397" s="36" t="str">
        <f>IF($D397="","",(IF($C397="","",IF(ISNA(SUMIF('18'!$V:$V,$C397,'18'!$AB:$AB)),0,SUMIF('18'!$V:$V,$C397,'18'!$AB:$AB)))-IF($D397="","",IF(ISNA(SUMIF('18'!$B:$B,$D397,'18'!$L:$L)),0,SUMIF('18'!$B:$B,$D397,'18'!$L:$L)))))</f>
        <v/>
      </c>
      <c r="X397" s="36" t="str">
        <f>IF($D397="","",(IF($C397="","",IF(ISNA(SUMIF('19'!$V:$V,$C397,'19'!$AB:$AB)),0,SUMIF('19'!$V:$V,$C397,'19'!$AB:$AB)))-IF($D397="","",IF(ISNA(SUMIF('19'!$B:$B,$D397,'19'!$L:$L)),0,SUMIF('19'!$B:$B,$D397,'19'!$L:$L)))))</f>
        <v/>
      </c>
      <c r="Y397" s="36" t="str">
        <f>IF($D397="","",(IF($C397="","",IF(ISNA(SUMIF('20'!$V:$V,$C397,'20'!$AB:$AB)),0,SUMIF('20'!$V:$V,$C397,'20'!$AB:$AB)))-IF($D397="","",IF(ISNA(SUMIF('20'!$B:$B,$D397,'20'!$L:$L)),0,SUMIF('20'!$B:$B,$D397,'20'!$L:$L)))))</f>
        <v/>
      </c>
      <c r="Z397" s="36" t="str">
        <f>IF($D397="","",(IF($C397="","",IF(ISNA(SUMIF('21'!$V:$V,$C397,'21'!$AB:$AB)),0,SUMIF('21'!$V:$V,$C397,'21'!$AB:$AB)))-IF($D397="","",IF(ISNA(SUMIF('21'!$B:$B,$D397,'21'!$L:$L)),0,SUMIF('21'!$B:$B,$D397,'21'!$L:$L)))))</f>
        <v/>
      </c>
      <c r="AA397" s="36" t="str">
        <f>IF($D397="","",(IF($C397="","",IF(ISNA(SUMIF('22'!$V:$V,$C397,'22'!$AB:$AB)),0,SUMIF('22'!$V:$V,$C397,'22'!$AB:$AB)))-IF($D397="","",IF(ISNA(SUMIF('22'!$B:$B,$D397,'22'!$L:$L)),0,SUMIF('22'!$B:$B,$D397,'22'!$L:$L)))))</f>
        <v/>
      </c>
      <c r="AB397" s="36" t="str">
        <f>IF($D397="","",(IF($C397="","",IF(ISNA(SUMIF('23'!$V:$V,$C397,'23'!$AB:$AB)),0,SUMIF('23'!$V:$V,$C397,'23'!$AB:$AB)))-IF($D397="","",IF(ISNA(SUMIF('23'!$B:$B,$D397,'23'!$L:$L)),0,SUMIF('23'!$B:$B,$D397,'23'!$L:$L)))))</f>
        <v/>
      </c>
      <c r="AC397" s="36" t="str">
        <f>IF($D397="","",(IF($C397="","",IF(ISNA(SUMIF('24'!$V:$V,$C397,'24'!$AB:$AB)),0,SUMIF('24'!$V:$V,$C397,'24'!$AB:$AB)))-IF($D397="","",IF(ISNA(SUMIF('24'!$B:$B,$D397,'24'!$L:$L)),0,SUMIF('24'!$B:$B,$D397,'24'!$L:$L)))))</f>
        <v/>
      </c>
      <c r="AD397" s="36" t="str">
        <f>IF($D397="","",(IF($C397="","",IF(ISNA(SUMIF('25'!$V:$V,$C397,'25'!$AB:$AB)),0,SUMIF('25'!$V:$V,$C397,'25'!$AB:$AB)))-IF($D397="","",IF(ISNA(SUMIF('25'!$B:$B,$D397,'25'!$L:$L)),0,SUMIF('25'!$B:$B,$D397,'25'!$L:$L)))))</f>
        <v/>
      </c>
      <c r="AE397" s="36" t="str">
        <f>IF($D397="","",(IF($C397="","",IF(ISNA(SUMIF('26'!$V:$V,$C397,'26'!$AB:$AB)),0,SUMIF('26'!$V:$V,$C397,'26'!$AB:$AB)))-IF($D397="","",IF(ISNA(SUMIF('26'!$B:$B,$D397,'26'!$L:$L)),0,SUMIF('26'!$B:$B,$D397,'26'!$L:$L)))))</f>
        <v/>
      </c>
      <c r="AF397" s="36" t="str">
        <f>IF($D397="","",(IF($C397="","",IF(ISNA(SUMIF('27'!$V:$V,$C397,'27'!$AB:$AB)),0,SUMIF('27'!$V:$V,$C397,'27'!$AB:$AB)))-IF($D397="","",IF(ISNA(SUMIF('27'!$B:$B,$D397,'27'!$L:$L)),0,SUMIF('27'!$B:$B,$D397,'27'!$L:$L)))))</f>
        <v/>
      </c>
      <c r="AG397" s="36" t="str">
        <f>IF($D397="","",(IF($C397="","",IF(ISNA(SUMIF('28'!$V:$V,$C397,'28'!$AB:$AB)),0,SUMIF('28'!$V:$V,$C397,'28'!$AB:$AB)))-IF($D397="","",IF(ISNA(SUMIF('28'!$B:$B,$D397,'28'!$L:$L)),0,SUMIF('28'!$B:$B,$D397,'28'!$L:$L)))))</f>
        <v/>
      </c>
      <c r="AH397" s="36" t="str">
        <f>IF($D397="","",(IF($C397="","",IF(ISNA(SUMIF('29'!$V:$V,$C397,'29'!$AB:$AB)),0,SUMIF('29'!$V:$V,$C397,'29'!$AB:$AB)))-IF($D397="","",IF(ISNA(SUMIF('29'!$B:$B,$D397,'29'!$L:$L)),0,SUMIF('29'!$B:$B,$D397,'29'!$L:$L)))))</f>
        <v/>
      </c>
      <c r="AI397" s="36" t="str">
        <f>IF($D397="","",(IF($C397="","",IF(ISNA(SUMIF('30'!$V:$V,$C397,'30'!$AB:$AB)),0,SUMIF('30'!$V:$V,$C397,'30'!$AB:$AB)))-IF($D397="","",IF(ISNA(SUMIF('30'!$B:$B,$D397,'30'!$L:$L)),0,SUMIF('30'!$B:$B,$D397,'30'!$L:$L)))))</f>
        <v/>
      </c>
      <c r="AJ397" s="36" t="str">
        <f>IF($D397="","",(IF($C397="","",IF(ISNA(SUMIF('31'!$V:$V,$C397,'31'!$AB:$AB)),0,SUMIF('31'!$V:$V,$C397,'31'!$AB:$AB)))-IF($D397="","",IF(ISNA(SUMIF('31'!$B:$B,$D397,'31'!$L:$L)),0,SUMIF('31'!$B:$B,$D397,'31'!$L:$L)))))</f>
        <v/>
      </c>
      <c r="AK397" s="37" t="str">
        <f t="shared" si="22"/>
        <v/>
      </c>
      <c r="AL397" s="33" t="str">
        <f t="shared" si="23"/>
        <v/>
      </c>
    </row>
    <row r="398" spans="1:38" ht="17.399999999999999" hidden="1">
      <c r="A398" s="20">
        <v>74</v>
      </c>
      <c r="C398" s="41" t="str">
        <f>IF(D398="","",VLOOKUP('CUADRO GENERADO'!D398,'BASE DATOS CONDUCTORES'!B:C,2,FALSE))</f>
        <v/>
      </c>
      <c r="D398" s="30" t="str">
        <f>IFERROR(VLOOKUP(A398,'BASE DATOS CONDUCTORES'!$AA$4:$AB$1001,2,FALSE),"")</f>
        <v/>
      </c>
      <c r="E398" s="36" t="str">
        <f>IF(ISNA(VLOOKUP(D398,SALDOS!B:C,2,FALSE)),"",VLOOKUP(D398,SALDOS!B:C,2,FALSE))</f>
        <v/>
      </c>
      <c r="F398" s="36" t="str">
        <f>IF($D398="","",(IF($C398="","",IF(ISNA(SUMIF('1'!$V:$V,$C398,'1'!$AB:$AB)),0,SUMIF('1'!$V:$V,$C398,'1'!$AB:$AB)))-IF($D398="","",IF(ISNA(SUMIF('1'!$B:$B,$D398,'1'!$L:$L)),0,SUMIF('1'!$B:$B,$D398,'1'!$L:$L)))))</f>
        <v/>
      </c>
      <c r="G398" s="36" t="str">
        <f>IF($D398="","",(IF($C398="","",IF(ISNA(SUMIF('2'!$V:$V,$C398,'2'!$AB:$AB)),0,SUMIF('2'!$V:$V,$C398,'2'!$AB:$AB)))-IF($D398="","",IF(ISNA(SUMIF('2'!$B:$B,$D398,'2'!$L:$L)),0,SUMIF('2'!$B:$B,$D398,'2'!$L:$L)))))</f>
        <v/>
      </c>
      <c r="H398" s="36" t="str">
        <f>IF($D398="","",(IF($C398="","",IF(ISNA(SUMIF('3'!$V:$V,$C398,'3'!$AB:$AB)),0,SUMIF('3'!$V:$V,$C398,'3'!$AB:$AB)))-IF($D398="","",IF(ISNA(SUMIF('3'!$B:$B,$D398,'3'!$L:$L)),0,SUMIF('3'!$B:$B,$D398,'3'!$L:$L)))))</f>
        <v/>
      </c>
      <c r="I398" s="36" t="str">
        <f>IF($D398="","",(IF($C398="","",IF(ISNA(SUMIF('4'!$V:$V,$C398,'4'!$AB:$AB)),0,SUMIF('4'!$V:$V,$C398,'4'!$AB:$AB)))-IF($D398="","",IF(ISNA(SUMIF('4'!$B:$B,$D398,'4'!$L:$L)),0,SUMIF('4'!$B:$B,$D398,'4'!$L:$L)))))</f>
        <v/>
      </c>
      <c r="J398" s="36" t="str">
        <f>IF($D398="","",(IF($C398="","",IF(ISNA(SUMIF('5'!$V:$V,$C398,'5'!$AB:$AB)),0,SUMIF('5'!$V:$V,$C398,'5'!$AB:$AB)))-IF($D398="","",IF(ISNA(SUMIF('5'!$B:$B,$D398,'5'!$L:$L)),0,SUMIF('5'!$B:$B,$D398,'5'!$L:$L)))))</f>
        <v/>
      </c>
      <c r="K398" s="36" t="str">
        <f>IF($D398="","",(IF($C398="","",IF(ISNA(SUMIF('6'!$V:$V,$C398,'6'!$AB:$AB)),0,SUMIF('6'!$V:$V,$C398,'6'!$AB:$AB)))-IF($D398="","",IF(ISNA(SUMIF('6'!$B:$B,$D398,'6'!$L:$L)),0,SUMIF('6'!$B:$B,$D398,'6'!$L:$L)))))</f>
        <v/>
      </c>
      <c r="L398" s="36" t="str">
        <f>IF($D398="","",(IF($C398="","",IF(ISNA(SUMIF('7'!$V:$V,$C398,'7'!$AB:$AB)),0,SUMIF('7'!$V:$V,$C398,'7'!$AB:$AB)))-IF($D398="","",IF(ISNA(SUMIF('7'!$B:$B,$D398,'7'!$L:$L)),0,SUMIF('7'!$B:$B,$D398,'7'!$L:$L)))))</f>
        <v/>
      </c>
      <c r="M398" s="36" t="str">
        <f>IF($D398="","",(IF($C398="","",IF(ISNA(SUMIF('8'!$V:$V,$C398,'8'!$AB:$AB)),0,SUMIF('8'!$V:$V,$C398,'8'!$AB:$AB)))-IF($D398="","",IF(ISNA(SUMIF('8'!$B:$B,$D398,'8'!$L:$L)),0,SUMIF('8'!$B:$B,$D398,'8'!$L:$L)))))</f>
        <v/>
      </c>
      <c r="N398" s="36" t="str">
        <f>IF($D398="","",(IF($C398="","",IF(ISNA(SUMIF('9'!$V:$V,$C398,'9'!$AB:$AB)),0,SUMIF('9'!$V:$V,$C398,'9'!$AB:$AB)))-IF($D398="","",IF(ISNA(SUMIF('9'!$B:$B,$D398,'9'!$L:$L)),0,SUMIF('9'!$B:$B,$D398,'9'!$L:$L)))))</f>
        <v/>
      </c>
      <c r="O398" s="36" t="str">
        <f>IF($D398="","",(IF($C398="","",IF(ISNA(SUMIF('10'!$V:$V,$C398,'10'!$AB:$AB)),0,SUMIF('10'!$V:$V,$C398,'10'!$AB:$AB)))-IF($D398="","",IF(ISNA(SUMIF('10'!$B:$B,$D398,'10'!$L:$L)),0,SUMIF('10'!$B:$B,$D398,'10'!$L:$L)))))</f>
        <v/>
      </c>
      <c r="P398" s="36" t="str">
        <f>IF($D398="","",(IF($C398="","",IF(ISNA(SUMIF('11'!$V:$V,$C398,'11'!$AB:$AB)),0,SUMIF('11'!$V:$V,$C398,'11'!$AB:$AB)))-IF($D398="","",IF(ISNA(SUMIF('11'!$B:$B,$D398,'11'!$L:$L)),0,SUMIF('11'!$B:$B,$D398,'11'!$L:$L)))))</f>
        <v/>
      </c>
      <c r="Q398" s="36" t="str">
        <f>IF($D398="","",(IF($C398="","",IF(ISNA(SUMIF('12'!$V:$V,$C398,'12'!$AB:$AB)),0,SUMIF('12'!$V:$V,$C398,'12'!$AB:$AB)))-IF($D398="","",IF(ISNA(SUMIF('12'!$B:$B,$D398,'12'!$L:$L)),0,SUMIF('12'!$B:$B,$D398,'12'!$L:$L)))))</f>
        <v/>
      </c>
      <c r="R398" s="36" t="str">
        <f>IF($D398="","",(IF($C398="","",IF(ISNA(SUMIF('13'!$V:$V,$C398,'13'!$AB:$AB)),0,SUMIF('13'!$V:$V,$C398,'13'!$AB:$AB)))-IF($D398="","",IF(ISNA(SUMIF('13'!$B:$B,$D398,'13'!$L:$L)),0,SUMIF('13'!$B:$B,$D398,'13'!$L:$L)))))</f>
        <v/>
      </c>
      <c r="S398" s="36" t="str">
        <f>IF($D398="","",(IF($C398="","",IF(ISNA(SUMIF('14'!$V:$V,$C398,'14'!$AB:$AB)),0,SUMIF('14'!$V:$V,$C398,'14'!$AB:$AB)))-IF($D398="","",IF(ISNA(SUMIF('14'!$B:$B,$D398,'14'!$L:$L)),0,SUMIF('14'!$B:$B,$D398,'14'!$L:$L)))))</f>
        <v/>
      </c>
      <c r="T398" s="36" t="str">
        <f>IF($D398="","",(IF($C398="","",IF(ISNA(SUMIF('15'!$V:$V,$C398,'15'!$AB:$AB)),0,SUMIF('15'!$V:$V,$C398,'15'!$AB:$AB)))-IF($D398="","",IF(ISNA(SUMIF('15'!$B:$B,$D398,'15'!$L:$L)),0,SUMIF('15'!$B:$B,$D398,'15'!$L:$L)))))</f>
        <v/>
      </c>
      <c r="U398" s="36" t="str">
        <f>IF($D398="","",(IF($C398="","",IF(ISNA(SUMIF('16'!$V:$V,$C398,'16'!$AB:$AB)),0,SUMIF('16'!$V:$V,$C398,'16'!$AB:$AB)))-IF($D398="","",IF(ISNA(SUMIF('16'!$B:$B,$D398,'16'!$L:$L)),0,SUMIF('16'!$B:$B,$D398,'16'!$L:$L)))))</f>
        <v/>
      </c>
      <c r="V398" s="36" t="str">
        <f>IF($D398="","",(IF($C398="","",IF(ISNA(SUMIF('17'!$V:$V,$C398,'17'!$AB:$AB)),0,SUMIF('17'!$V:$V,$C398,'17'!$AB:$AB)))-IF($D398="","",IF(ISNA(SUMIF('17'!$B:$B,$D398,'17'!$L:$L)),0,SUMIF('17'!$B:$B,$D398,'17'!$L:$L)))))</f>
        <v/>
      </c>
      <c r="W398" s="36" t="str">
        <f>IF($D398="","",(IF($C398="","",IF(ISNA(SUMIF('18'!$V:$V,$C398,'18'!$AB:$AB)),0,SUMIF('18'!$V:$V,$C398,'18'!$AB:$AB)))-IF($D398="","",IF(ISNA(SUMIF('18'!$B:$B,$D398,'18'!$L:$L)),0,SUMIF('18'!$B:$B,$D398,'18'!$L:$L)))))</f>
        <v/>
      </c>
      <c r="X398" s="36" t="str">
        <f>IF($D398="","",(IF($C398="","",IF(ISNA(SUMIF('19'!$V:$V,$C398,'19'!$AB:$AB)),0,SUMIF('19'!$V:$V,$C398,'19'!$AB:$AB)))-IF($D398="","",IF(ISNA(SUMIF('19'!$B:$B,$D398,'19'!$L:$L)),0,SUMIF('19'!$B:$B,$D398,'19'!$L:$L)))))</f>
        <v/>
      </c>
      <c r="Y398" s="36" t="str">
        <f>IF($D398="","",(IF($C398="","",IF(ISNA(SUMIF('20'!$V:$V,$C398,'20'!$AB:$AB)),0,SUMIF('20'!$V:$V,$C398,'20'!$AB:$AB)))-IF($D398="","",IF(ISNA(SUMIF('20'!$B:$B,$D398,'20'!$L:$L)),0,SUMIF('20'!$B:$B,$D398,'20'!$L:$L)))))</f>
        <v/>
      </c>
      <c r="Z398" s="36" t="str">
        <f>IF($D398="","",(IF($C398="","",IF(ISNA(SUMIF('21'!$V:$V,$C398,'21'!$AB:$AB)),0,SUMIF('21'!$V:$V,$C398,'21'!$AB:$AB)))-IF($D398="","",IF(ISNA(SUMIF('21'!$B:$B,$D398,'21'!$L:$L)),0,SUMIF('21'!$B:$B,$D398,'21'!$L:$L)))))</f>
        <v/>
      </c>
      <c r="AA398" s="36" t="str">
        <f>IF($D398="","",(IF($C398="","",IF(ISNA(SUMIF('22'!$V:$V,$C398,'22'!$AB:$AB)),0,SUMIF('22'!$V:$V,$C398,'22'!$AB:$AB)))-IF($D398="","",IF(ISNA(SUMIF('22'!$B:$B,$D398,'22'!$L:$L)),0,SUMIF('22'!$B:$B,$D398,'22'!$L:$L)))))</f>
        <v/>
      </c>
      <c r="AB398" s="36" t="str">
        <f>IF($D398="","",(IF($C398="","",IF(ISNA(SUMIF('23'!$V:$V,$C398,'23'!$AB:$AB)),0,SUMIF('23'!$V:$V,$C398,'23'!$AB:$AB)))-IF($D398="","",IF(ISNA(SUMIF('23'!$B:$B,$D398,'23'!$L:$L)),0,SUMIF('23'!$B:$B,$D398,'23'!$L:$L)))))</f>
        <v/>
      </c>
      <c r="AC398" s="36" t="str">
        <f>IF($D398="","",(IF($C398="","",IF(ISNA(SUMIF('24'!$V:$V,$C398,'24'!$AB:$AB)),0,SUMIF('24'!$V:$V,$C398,'24'!$AB:$AB)))-IF($D398="","",IF(ISNA(SUMIF('24'!$B:$B,$D398,'24'!$L:$L)),0,SUMIF('24'!$B:$B,$D398,'24'!$L:$L)))))</f>
        <v/>
      </c>
      <c r="AD398" s="36" t="str">
        <f>IF($D398="","",(IF($C398="","",IF(ISNA(SUMIF('25'!$V:$V,$C398,'25'!$AB:$AB)),0,SUMIF('25'!$V:$V,$C398,'25'!$AB:$AB)))-IF($D398="","",IF(ISNA(SUMIF('25'!$B:$B,$D398,'25'!$L:$L)),0,SUMIF('25'!$B:$B,$D398,'25'!$L:$L)))))</f>
        <v/>
      </c>
      <c r="AE398" s="36" t="str">
        <f>IF($D398="","",(IF($C398="","",IF(ISNA(SUMIF('26'!$V:$V,$C398,'26'!$AB:$AB)),0,SUMIF('26'!$V:$V,$C398,'26'!$AB:$AB)))-IF($D398="","",IF(ISNA(SUMIF('26'!$B:$B,$D398,'26'!$L:$L)),0,SUMIF('26'!$B:$B,$D398,'26'!$L:$L)))))</f>
        <v/>
      </c>
      <c r="AF398" s="36" t="str">
        <f>IF($D398="","",(IF($C398="","",IF(ISNA(SUMIF('27'!$V:$V,$C398,'27'!$AB:$AB)),0,SUMIF('27'!$V:$V,$C398,'27'!$AB:$AB)))-IF($D398="","",IF(ISNA(SUMIF('27'!$B:$B,$D398,'27'!$L:$L)),0,SUMIF('27'!$B:$B,$D398,'27'!$L:$L)))))</f>
        <v/>
      </c>
      <c r="AG398" s="36" t="str">
        <f>IF($D398="","",(IF($C398="","",IF(ISNA(SUMIF('28'!$V:$V,$C398,'28'!$AB:$AB)),0,SUMIF('28'!$V:$V,$C398,'28'!$AB:$AB)))-IF($D398="","",IF(ISNA(SUMIF('28'!$B:$B,$D398,'28'!$L:$L)),0,SUMIF('28'!$B:$B,$D398,'28'!$L:$L)))))</f>
        <v/>
      </c>
      <c r="AH398" s="36" t="str">
        <f>IF($D398="","",(IF($C398="","",IF(ISNA(SUMIF('29'!$V:$V,$C398,'29'!$AB:$AB)),0,SUMIF('29'!$V:$V,$C398,'29'!$AB:$AB)))-IF($D398="","",IF(ISNA(SUMIF('29'!$B:$B,$D398,'29'!$L:$L)),0,SUMIF('29'!$B:$B,$D398,'29'!$L:$L)))))</f>
        <v/>
      </c>
      <c r="AI398" s="36" t="str">
        <f>IF($D398="","",(IF($C398="","",IF(ISNA(SUMIF('30'!$V:$V,$C398,'30'!$AB:$AB)),0,SUMIF('30'!$V:$V,$C398,'30'!$AB:$AB)))-IF($D398="","",IF(ISNA(SUMIF('30'!$B:$B,$D398,'30'!$L:$L)),0,SUMIF('30'!$B:$B,$D398,'30'!$L:$L)))))</f>
        <v/>
      </c>
      <c r="AJ398" s="36" t="str">
        <f>IF($D398="","",(IF($C398="","",IF(ISNA(SUMIF('31'!$V:$V,$C398,'31'!$AB:$AB)),0,SUMIF('31'!$V:$V,$C398,'31'!$AB:$AB)))-IF($D398="","",IF(ISNA(SUMIF('31'!$B:$B,$D398,'31'!$L:$L)),0,SUMIF('31'!$B:$B,$D398,'31'!$L:$L)))))</f>
        <v/>
      </c>
      <c r="AK398" s="37" t="str">
        <f t="shared" si="22"/>
        <v/>
      </c>
      <c r="AL398" s="33" t="str">
        <f t="shared" si="23"/>
        <v/>
      </c>
    </row>
    <row r="399" spans="1:38" ht="17.399999999999999" hidden="1">
      <c r="A399" s="20">
        <v>75</v>
      </c>
      <c r="C399" s="41" t="str">
        <f>IF(D399="","",VLOOKUP('CUADRO GENERADO'!D399,'BASE DATOS CONDUCTORES'!B:C,2,FALSE))</f>
        <v/>
      </c>
      <c r="D399" s="30" t="str">
        <f>IFERROR(VLOOKUP(A399,'BASE DATOS CONDUCTORES'!$AA$4:$AB$1001,2,FALSE),"")</f>
        <v/>
      </c>
      <c r="E399" s="36" t="str">
        <f>IF(ISNA(VLOOKUP(D399,SALDOS!B:C,2,FALSE)),"",VLOOKUP(D399,SALDOS!B:C,2,FALSE))</f>
        <v/>
      </c>
      <c r="F399" s="36" t="str">
        <f>IF($D399="","",(IF($C399="","",IF(ISNA(SUMIF('1'!$V:$V,$C399,'1'!$AB:$AB)),0,SUMIF('1'!$V:$V,$C399,'1'!$AB:$AB)))-IF($D399="","",IF(ISNA(SUMIF('1'!$B:$B,$D399,'1'!$L:$L)),0,SUMIF('1'!$B:$B,$D399,'1'!$L:$L)))))</f>
        <v/>
      </c>
      <c r="G399" s="36" t="str">
        <f>IF($D399="","",(IF($C399="","",IF(ISNA(SUMIF('2'!$V:$V,$C399,'2'!$AB:$AB)),0,SUMIF('2'!$V:$V,$C399,'2'!$AB:$AB)))-IF($D399="","",IF(ISNA(SUMIF('2'!$B:$B,$D399,'2'!$L:$L)),0,SUMIF('2'!$B:$B,$D399,'2'!$L:$L)))))</f>
        <v/>
      </c>
      <c r="H399" s="36" t="str">
        <f>IF($D399="","",(IF($C399="","",IF(ISNA(SUMIF('3'!$V:$V,$C399,'3'!$AB:$AB)),0,SUMIF('3'!$V:$V,$C399,'3'!$AB:$AB)))-IF($D399="","",IF(ISNA(SUMIF('3'!$B:$B,$D399,'3'!$L:$L)),0,SUMIF('3'!$B:$B,$D399,'3'!$L:$L)))))</f>
        <v/>
      </c>
      <c r="I399" s="36" t="str">
        <f>IF($D399="","",(IF($C399="","",IF(ISNA(SUMIF('4'!$V:$V,$C399,'4'!$AB:$AB)),0,SUMIF('4'!$V:$V,$C399,'4'!$AB:$AB)))-IF($D399="","",IF(ISNA(SUMIF('4'!$B:$B,$D399,'4'!$L:$L)),0,SUMIF('4'!$B:$B,$D399,'4'!$L:$L)))))</f>
        <v/>
      </c>
      <c r="J399" s="36" t="str">
        <f>IF($D399="","",(IF($C399="","",IF(ISNA(SUMIF('5'!$V:$V,$C399,'5'!$AB:$AB)),0,SUMIF('5'!$V:$V,$C399,'5'!$AB:$AB)))-IF($D399="","",IF(ISNA(SUMIF('5'!$B:$B,$D399,'5'!$L:$L)),0,SUMIF('5'!$B:$B,$D399,'5'!$L:$L)))))</f>
        <v/>
      </c>
      <c r="K399" s="36" t="str">
        <f>IF($D399="","",(IF($C399="","",IF(ISNA(SUMIF('6'!$V:$V,$C399,'6'!$AB:$AB)),0,SUMIF('6'!$V:$V,$C399,'6'!$AB:$AB)))-IF($D399="","",IF(ISNA(SUMIF('6'!$B:$B,$D399,'6'!$L:$L)),0,SUMIF('6'!$B:$B,$D399,'6'!$L:$L)))))</f>
        <v/>
      </c>
      <c r="L399" s="36" t="str">
        <f>IF($D399="","",(IF($C399="","",IF(ISNA(SUMIF('7'!$V:$V,$C399,'7'!$AB:$AB)),0,SUMIF('7'!$V:$V,$C399,'7'!$AB:$AB)))-IF($D399="","",IF(ISNA(SUMIF('7'!$B:$B,$D399,'7'!$L:$L)),0,SUMIF('7'!$B:$B,$D399,'7'!$L:$L)))))</f>
        <v/>
      </c>
      <c r="M399" s="36" t="str">
        <f>IF($D399="","",(IF($C399="","",IF(ISNA(SUMIF('8'!$V:$V,$C399,'8'!$AB:$AB)),0,SUMIF('8'!$V:$V,$C399,'8'!$AB:$AB)))-IF($D399="","",IF(ISNA(SUMIF('8'!$B:$B,$D399,'8'!$L:$L)),0,SUMIF('8'!$B:$B,$D399,'8'!$L:$L)))))</f>
        <v/>
      </c>
      <c r="N399" s="36" t="str">
        <f>IF($D399="","",(IF($C399="","",IF(ISNA(SUMIF('9'!$V:$V,$C399,'9'!$AB:$AB)),0,SUMIF('9'!$V:$V,$C399,'9'!$AB:$AB)))-IF($D399="","",IF(ISNA(SUMIF('9'!$B:$B,$D399,'9'!$L:$L)),0,SUMIF('9'!$B:$B,$D399,'9'!$L:$L)))))</f>
        <v/>
      </c>
      <c r="O399" s="36" t="str">
        <f>IF($D399="","",(IF($C399="","",IF(ISNA(SUMIF('10'!$V:$V,$C399,'10'!$AB:$AB)),0,SUMIF('10'!$V:$V,$C399,'10'!$AB:$AB)))-IF($D399="","",IF(ISNA(SUMIF('10'!$B:$B,$D399,'10'!$L:$L)),0,SUMIF('10'!$B:$B,$D399,'10'!$L:$L)))))</f>
        <v/>
      </c>
      <c r="P399" s="36" t="str">
        <f>IF($D399="","",(IF($C399="","",IF(ISNA(SUMIF('11'!$V:$V,$C399,'11'!$AB:$AB)),0,SUMIF('11'!$V:$V,$C399,'11'!$AB:$AB)))-IF($D399="","",IF(ISNA(SUMIF('11'!$B:$B,$D399,'11'!$L:$L)),0,SUMIF('11'!$B:$B,$D399,'11'!$L:$L)))))</f>
        <v/>
      </c>
      <c r="Q399" s="36" t="str">
        <f>IF($D399="","",(IF($C399="","",IF(ISNA(SUMIF('12'!$V:$V,$C399,'12'!$AB:$AB)),0,SUMIF('12'!$V:$V,$C399,'12'!$AB:$AB)))-IF($D399="","",IF(ISNA(SUMIF('12'!$B:$B,$D399,'12'!$L:$L)),0,SUMIF('12'!$B:$B,$D399,'12'!$L:$L)))))</f>
        <v/>
      </c>
      <c r="R399" s="36" t="str">
        <f>IF($D399="","",(IF($C399="","",IF(ISNA(SUMIF('13'!$V:$V,$C399,'13'!$AB:$AB)),0,SUMIF('13'!$V:$V,$C399,'13'!$AB:$AB)))-IF($D399="","",IF(ISNA(SUMIF('13'!$B:$B,$D399,'13'!$L:$L)),0,SUMIF('13'!$B:$B,$D399,'13'!$L:$L)))))</f>
        <v/>
      </c>
      <c r="S399" s="36" t="str">
        <f>IF($D399="","",(IF($C399="","",IF(ISNA(SUMIF('14'!$V:$V,$C399,'14'!$AB:$AB)),0,SUMIF('14'!$V:$V,$C399,'14'!$AB:$AB)))-IF($D399="","",IF(ISNA(SUMIF('14'!$B:$B,$D399,'14'!$L:$L)),0,SUMIF('14'!$B:$B,$D399,'14'!$L:$L)))))</f>
        <v/>
      </c>
      <c r="T399" s="36" t="str">
        <f>IF($D399="","",(IF($C399="","",IF(ISNA(SUMIF('15'!$V:$V,$C399,'15'!$AB:$AB)),0,SUMIF('15'!$V:$V,$C399,'15'!$AB:$AB)))-IF($D399="","",IF(ISNA(SUMIF('15'!$B:$B,$D399,'15'!$L:$L)),0,SUMIF('15'!$B:$B,$D399,'15'!$L:$L)))))</f>
        <v/>
      </c>
      <c r="U399" s="36" t="str">
        <f>IF($D399="","",(IF($C399="","",IF(ISNA(SUMIF('16'!$V:$V,$C399,'16'!$AB:$AB)),0,SUMIF('16'!$V:$V,$C399,'16'!$AB:$AB)))-IF($D399="","",IF(ISNA(SUMIF('16'!$B:$B,$D399,'16'!$L:$L)),0,SUMIF('16'!$B:$B,$D399,'16'!$L:$L)))))</f>
        <v/>
      </c>
      <c r="V399" s="36" t="str">
        <f>IF($D399="","",(IF($C399="","",IF(ISNA(SUMIF('17'!$V:$V,$C399,'17'!$AB:$AB)),0,SUMIF('17'!$V:$V,$C399,'17'!$AB:$AB)))-IF($D399="","",IF(ISNA(SUMIF('17'!$B:$B,$D399,'17'!$L:$L)),0,SUMIF('17'!$B:$B,$D399,'17'!$L:$L)))))</f>
        <v/>
      </c>
      <c r="W399" s="36" t="str">
        <f>IF($D399="","",(IF($C399="","",IF(ISNA(SUMIF('18'!$V:$V,$C399,'18'!$AB:$AB)),0,SUMIF('18'!$V:$V,$C399,'18'!$AB:$AB)))-IF($D399="","",IF(ISNA(SUMIF('18'!$B:$B,$D399,'18'!$L:$L)),0,SUMIF('18'!$B:$B,$D399,'18'!$L:$L)))))</f>
        <v/>
      </c>
      <c r="X399" s="36" t="str">
        <f>IF($D399="","",(IF($C399="","",IF(ISNA(SUMIF('19'!$V:$V,$C399,'19'!$AB:$AB)),0,SUMIF('19'!$V:$V,$C399,'19'!$AB:$AB)))-IF($D399="","",IF(ISNA(SUMIF('19'!$B:$B,$D399,'19'!$L:$L)),0,SUMIF('19'!$B:$B,$D399,'19'!$L:$L)))))</f>
        <v/>
      </c>
      <c r="Y399" s="36" t="str">
        <f>IF($D399="","",(IF($C399="","",IF(ISNA(SUMIF('20'!$V:$V,$C399,'20'!$AB:$AB)),0,SUMIF('20'!$V:$V,$C399,'20'!$AB:$AB)))-IF($D399="","",IF(ISNA(SUMIF('20'!$B:$B,$D399,'20'!$L:$L)),0,SUMIF('20'!$B:$B,$D399,'20'!$L:$L)))))</f>
        <v/>
      </c>
      <c r="Z399" s="36" t="str">
        <f>IF($D399="","",(IF($C399="","",IF(ISNA(SUMIF('21'!$V:$V,$C399,'21'!$AB:$AB)),0,SUMIF('21'!$V:$V,$C399,'21'!$AB:$AB)))-IF($D399="","",IF(ISNA(SUMIF('21'!$B:$B,$D399,'21'!$L:$L)),0,SUMIF('21'!$B:$B,$D399,'21'!$L:$L)))))</f>
        <v/>
      </c>
      <c r="AA399" s="36" t="str">
        <f>IF($D399="","",(IF($C399="","",IF(ISNA(SUMIF('22'!$V:$V,$C399,'22'!$AB:$AB)),0,SUMIF('22'!$V:$V,$C399,'22'!$AB:$AB)))-IF($D399="","",IF(ISNA(SUMIF('22'!$B:$B,$D399,'22'!$L:$L)),0,SUMIF('22'!$B:$B,$D399,'22'!$L:$L)))))</f>
        <v/>
      </c>
      <c r="AB399" s="36" t="str">
        <f>IF($D399="","",(IF($C399="","",IF(ISNA(SUMIF('23'!$V:$V,$C399,'23'!$AB:$AB)),0,SUMIF('23'!$V:$V,$C399,'23'!$AB:$AB)))-IF($D399="","",IF(ISNA(SUMIF('23'!$B:$B,$D399,'23'!$L:$L)),0,SUMIF('23'!$B:$B,$D399,'23'!$L:$L)))))</f>
        <v/>
      </c>
      <c r="AC399" s="36" t="str">
        <f>IF($D399="","",(IF($C399="","",IF(ISNA(SUMIF('24'!$V:$V,$C399,'24'!$AB:$AB)),0,SUMIF('24'!$V:$V,$C399,'24'!$AB:$AB)))-IF($D399="","",IF(ISNA(SUMIF('24'!$B:$B,$D399,'24'!$L:$L)),0,SUMIF('24'!$B:$B,$D399,'24'!$L:$L)))))</f>
        <v/>
      </c>
      <c r="AD399" s="36" t="str">
        <f>IF($D399="","",(IF($C399="","",IF(ISNA(SUMIF('25'!$V:$V,$C399,'25'!$AB:$AB)),0,SUMIF('25'!$V:$V,$C399,'25'!$AB:$AB)))-IF($D399="","",IF(ISNA(SUMIF('25'!$B:$B,$D399,'25'!$L:$L)),0,SUMIF('25'!$B:$B,$D399,'25'!$L:$L)))))</f>
        <v/>
      </c>
      <c r="AE399" s="36" t="str">
        <f>IF($D399="","",(IF($C399="","",IF(ISNA(SUMIF('26'!$V:$V,$C399,'26'!$AB:$AB)),0,SUMIF('26'!$V:$V,$C399,'26'!$AB:$AB)))-IF($D399="","",IF(ISNA(SUMIF('26'!$B:$B,$D399,'26'!$L:$L)),0,SUMIF('26'!$B:$B,$D399,'26'!$L:$L)))))</f>
        <v/>
      </c>
      <c r="AF399" s="36" t="str">
        <f>IF($D399="","",(IF($C399="","",IF(ISNA(SUMIF('27'!$V:$V,$C399,'27'!$AB:$AB)),0,SUMIF('27'!$V:$V,$C399,'27'!$AB:$AB)))-IF($D399="","",IF(ISNA(SUMIF('27'!$B:$B,$D399,'27'!$L:$L)),0,SUMIF('27'!$B:$B,$D399,'27'!$L:$L)))))</f>
        <v/>
      </c>
      <c r="AG399" s="36" t="str">
        <f>IF($D399="","",(IF($C399="","",IF(ISNA(SUMIF('28'!$V:$V,$C399,'28'!$AB:$AB)),0,SUMIF('28'!$V:$V,$C399,'28'!$AB:$AB)))-IF($D399="","",IF(ISNA(SUMIF('28'!$B:$B,$D399,'28'!$L:$L)),0,SUMIF('28'!$B:$B,$D399,'28'!$L:$L)))))</f>
        <v/>
      </c>
      <c r="AH399" s="36" t="str">
        <f>IF($D399="","",(IF($C399="","",IF(ISNA(SUMIF('29'!$V:$V,$C399,'29'!$AB:$AB)),0,SUMIF('29'!$V:$V,$C399,'29'!$AB:$AB)))-IF($D399="","",IF(ISNA(SUMIF('29'!$B:$B,$D399,'29'!$L:$L)),0,SUMIF('29'!$B:$B,$D399,'29'!$L:$L)))))</f>
        <v/>
      </c>
      <c r="AI399" s="36" t="str">
        <f>IF($D399="","",(IF($C399="","",IF(ISNA(SUMIF('30'!$V:$V,$C399,'30'!$AB:$AB)),0,SUMIF('30'!$V:$V,$C399,'30'!$AB:$AB)))-IF($D399="","",IF(ISNA(SUMIF('30'!$B:$B,$D399,'30'!$L:$L)),0,SUMIF('30'!$B:$B,$D399,'30'!$L:$L)))))</f>
        <v/>
      </c>
      <c r="AJ399" s="36" t="str">
        <f>IF($D399="","",(IF($C399="","",IF(ISNA(SUMIF('31'!$V:$V,$C399,'31'!$AB:$AB)),0,SUMIF('31'!$V:$V,$C399,'31'!$AB:$AB)))-IF($D399="","",IF(ISNA(SUMIF('31'!$B:$B,$D399,'31'!$L:$L)),0,SUMIF('31'!$B:$B,$D399,'31'!$L:$L)))))</f>
        <v/>
      </c>
      <c r="AK399" s="37" t="str">
        <f t="shared" si="22"/>
        <v/>
      </c>
      <c r="AL399" s="33" t="str">
        <f t="shared" si="23"/>
        <v/>
      </c>
    </row>
    <row r="400" spans="1:38" ht="17.399999999999999" hidden="1">
      <c r="A400" s="20">
        <v>76</v>
      </c>
      <c r="C400" s="41" t="str">
        <f>IF(D400="","",VLOOKUP('CUADRO GENERADO'!D400,'BASE DATOS CONDUCTORES'!B:C,2,FALSE))</f>
        <v/>
      </c>
      <c r="D400" s="30" t="str">
        <f>IFERROR(VLOOKUP(A400,'BASE DATOS CONDUCTORES'!$AA$4:$AB$1001,2,FALSE),"")</f>
        <v/>
      </c>
      <c r="E400" s="36" t="str">
        <f>IF(ISNA(VLOOKUP(D400,SALDOS!B:C,2,FALSE)),"",VLOOKUP(D400,SALDOS!B:C,2,FALSE))</f>
        <v/>
      </c>
      <c r="F400" s="36" t="str">
        <f>IF($D400="","",(IF($C400="","",IF(ISNA(SUMIF('1'!$V:$V,$C400,'1'!$AB:$AB)),0,SUMIF('1'!$V:$V,$C400,'1'!$AB:$AB)))-IF($D400="","",IF(ISNA(SUMIF('1'!$B:$B,$D400,'1'!$L:$L)),0,SUMIF('1'!$B:$B,$D400,'1'!$L:$L)))))</f>
        <v/>
      </c>
      <c r="G400" s="36" t="str">
        <f>IF($D400="","",(IF($C400="","",IF(ISNA(SUMIF('2'!$V:$V,$C400,'2'!$AB:$AB)),0,SUMIF('2'!$V:$V,$C400,'2'!$AB:$AB)))-IF($D400="","",IF(ISNA(SUMIF('2'!$B:$B,$D400,'2'!$L:$L)),0,SUMIF('2'!$B:$B,$D400,'2'!$L:$L)))))</f>
        <v/>
      </c>
      <c r="H400" s="36" t="str">
        <f>IF($D400="","",(IF($C400="","",IF(ISNA(SUMIF('3'!$V:$V,$C400,'3'!$AB:$AB)),0,SUMIF('3'!$V:$V,$C400,'3'!$AB:$AB)))-IF($D400="","",IF(ISNA(SUMIF('3'!$B:$B,$D400,'3'!$L:$L)),0,SUMIF('3'!$B:$B,$D400,'3'!$L:$L)))))</f>
        <v/>
      </c>
      <c r="I400" s="36" t="str">
        <f>IF($D400="","",(IF($C400="","",IF(ISNA(SUMIF('4'!$V:$V,$C400,'4'!$AB:$AB)),0,SUMIF('4'!$V:$V,$C400,'4'!$AB:$AB)))-IF($D400="","",IF(ISNA(SUMIF('4'!$B:$B,$D400,'4'!$L:$L)),0,SUMIF('4'!$B:$B,$D400,'4'!$L:$L)))))</f>
        <v/>
      </c>
      <c r="J400" s="36" t="str">
        <f>IF($D400="","",(IF($C400="","",IF(ISNA(SUMIF('5'!$V:$V,$C400,'5'!$AB:$AB)),0,SUMIF('5'!$V:$V,$C400,'5'!$AB:$AB)))-IF($D400="","",IF(ISNA(SUMIF('5'!$B:$B,$D400,'5'!$L:$L)),0,SUMIF('5'!$B:$B,$D400,'5'!$L:$L)))))</f>
        <v/>
      </c>
      <c r="K400" s="36" t="str">
        <f>IF($D400="","",(IF($C400="","",IF(ISNA(SUMIF('6'!$V:$V,$C400,'6'!$AB:$AB)),0,SUMIF('6'!$V:$V,$C400,'6'!$AB:$AB)))-IF($D400="","",IF(ISNA(SUMIF('6'!$B:$B,$D400,'6'!$L:$L)),0,SUMIF('6'!$B:$B,$D400,'6'!$L:$L)))))</f>
        <v/>
      </c>
      <c r="L400" s="36" t="str">
        <f>IF($D400="","",(IF($C400="","",IF(ISNA(SUMIF('7'!$V:$V,$C400,'7'!$AB:$AB)),0,SUMIF('7'!$V:$V,$C400,'7'!$AB:$AB)))-IF($D400="","",IF(ISNA(SUMIF('7'!$B:$B,$D400,'7'!$L:$L)),0,SUMIF('7'!$B:$B,$D400,'7'!$L:$L)))))</f>
        <v/>
      </c>
      <c r="M400" s="36" t="str">
        <f>IF($D400="","",(IF($C400="","",IF(ISNA(SUMIF('8'!$V:$V,$C400,'8'!$AB:$AB)),0,SUMIF('8'!$V:$V,$C400,'8'!$AB:$AB)))-IF($D400="","",IF(ISNA(SUMIF('8'!$B:$B,$D400,'8'!$L:$L)),0,SUMIF('8'!$B:$B,$D400,'8'!$L:$L)))))</f>
        <v/>
      </c>
      <c r="N400" s="36" t="str">
        <f>IF($D400="","",(IF($C400="","",IF(ISNA(SUMIF('9'!$V:$V,$C400,'9'!$AB:$AB)),0,SUMIF('9'!$V:$V,$C400,'9'!$AB:$AB)))-IF($D400="","",IF(ISNA(SUMIF('9'!$B:$B,$D400,'9'!$L:$L)),0,SUMIF('9'!$B:$B,$D400,'9'!$L:$L)))))</f>
        <v/>
      </c>
      <c r="O400" s="36" t="str">
        <f>IF($D400="","",(IF($C400="","",IF(ISNA(SUMIF('10'!$V:$V,$C400,'10'!$AB:$AB)),0,SUMIF('10'!$V:$V,$C400,'10'!$AB:$AB)))-IF($D400="","",IF(ISNA(SUMIF('10'!$B:$B,$D400,'10'!$L:$L)),0,SUMIF('10'!$B:$B,$D400,'10'!$L:$L)))))</f>
        <v/>
      </c>
      <c r="P400" s="36" t="str">
        <f>IF($D400="","",(IF($C400="","",IF(ISNA(SUMIF('11'!$V:$V,$C400,'11'!$AB:$AB)),0,SUMIF('11'!$V:$V,$C400,'11'!$AB:$AB)))-IF($D400="","",IF(ISNA(SUMIF('11'!$B:$B,$D400,'11'!$L:$L)),0,SUMIF('11'!$B:$B,$D400,'11'!$L:$L)))))</f>
        <v/>
      </c>
      <c r="Q400" s="36" t="str">
        <f>IF($D400="","",(IF($C400="","",IF(ISNA(SUMIF('12'!$V:$V,$C400,'12'!$AB:$AB)),0,SUMIF('12'!$V:$V,$C400,'12'!$AB:$AB)))-IF($D400="","",IF(ISNA(SUMIF('12'!$B:$B,$D400,'12'!$L:$L)),0,SUMIF('12'!$B:$B,$D400,'12'!$L:$L)))))</f>
        <v/>
      </c>
      <c r="R400" s="36" t="str">
        <f>IF($D400="","",(IF($C400="","",IF(ISNA(SUMIF('13'!$V:$V,$C400,'13'!$AB:$AB)),0,SUMIF('13'!$V:$V,$C400,'13'!$AB:$AB)))-IF($D400="","",IF(ISNA(SUMIF('13'!$B:$B,$D400,'13'!$L:$L)),0,SUMIF('13'!$B:$B,$D400,'13'!$L:$L)))))</f>
        <v/>
      </c>
      <c r="S400" s="36" t="str">
        <f>IF($D400="","",(IF($C400="","",IF(ISNA(SUMIF('14'!$V:$V,$C400,'14'!$AB:$AB)),0,SUMIF('14'!$V:$V,$C400,'14'!$AB:$AB)))-IF($D400="","",IF(ISNA(SUMIF('14'!$B:$B,$D400,'14'!$L:$L)),0,SUMIF('14'!$B:$B,$D400,'14'!$L:$L)))))</f>
        <v/>
      </c>
      <c r="T400" s="36" t="str">
        <f>IF($D400="","",(IF($C400="","",IF(ISNA(SUMIF('15'!$V:$V,$C400,'15'!$AB:$AB)),0,SUMIF('15'!$V:$V,$C400,'15'!$AB:$AB)))-IF($D400="","",IF(ISNA(SUMIF('15'!$B:$B,$D400,'15'!$L:$L)),0,SUMIF('15'!$B:$B,$D400,'15'!$L:$L)))))</f>
        <v/>
      </c>
      <c r="U400" s="36" t="str">
        <f>IF($D400="","",(IF($C400="","",IF(ISNA(SUMIF('16'!$V:$V,$C400,'16'!$AB:$AB)),0,SUMIF('16'!$V:$V,$C400,'16'!$AB:$AB)))-IF($D400="","",IF(ISNA(SUMIF('16'!$B:$B,$D400,'16'!$L:$L)),0,SUMIF('16'!$B:$B,$D400,'16'!$L:$L)))))</f>
        <v/>
      </c>
      <c r="V400" s="36" t="str">
        <f>IF($D400="","",(IF($C400="","",IF(ISNA(SUMIF('17'!$V:$V,$C400,'17'!$AB:$AB)),0,SUMIF('17'!$V:$V,$C400,'17'!$AB:$AB)))-IF($D400="","",IF(ISNA(SUMIF('17'!$B:$B,$D400,'17'!$L:$L)),0,SUMIF('17'!$B:$B,$D400,'17'!$L:$L)))))</f>
        <v/>
      </c>
      <c r="W400" s="36" t="str">
        <f>IF($D400="","",(IF($C400="","",IF(ISNA(SUMIF('18'!$V:$V,$C400,'18'!$AB:$AB)),0,SUMIF('18'!$V:$V,$C400,'18'!$AB:$AB)))-IF($D400="","",IF(ISNA(SUMIF('18'!$B:$B,$D400,'18'!$L:$L)),0,SUMIF('18'!$B:$B,$D400,'18'!$L:$L)))))</f>
        <v/>
      </c>
      <c r="X400" s="36" t="str">
        <f>IF($D400="","",(IF($C400="","",IF(ISNA(SUMIF('19'!$V:$V,$C400,'19'!$AB:$AB)),0,SUMIF('19'!$V:$V,$C400,'19'!$AB:$AB)))-IF($D400="","",IF(ISNA(SUMIF('19'!$B:$B,$D400,'19'!$L:$L)),0,SUMIF('19'!$B:$B,$D400,'19'!$L:$L)))))</f>
        <v/>
      </c>
      <c r="Y400" s="36" t="str">
        <f>IF($D400="","",(IF($C400="","",IF(ISNA(SUMIF('20'!$V:$V,$C400,'20'!$AB:$AB)),0,SUMIF('20'!$V:$V,$C400,'20'!$AB:$AB)))-IF($D400="","",IF(ISNA(SUMIF('20'!$B:$B,$D400,'20'!$L:$L)),0,SUMIF('20'!$B:$B,$D400,'20'!$L:$L)))))</f>
        <v/>
      </c>
      <c r="Z400" s="36" t="str">
        <f>IF($D400="","",(IF($C400="","",IF(ISNA(SUMIF('21'!$V:$V,$C400,'21'!$AB:$AB)),0,SUMIF('21'!$V:$V,$C400,'21'!$AB:$AB)))-IF($D400="","",IF(ISNA(SUMIF('21'!$B:$B,$D400,'21'!$L:$L)),0,SUMIF('21'!$B:$B,$D400,'21'!$L:$L)))))</f>
        <v/>
      </c>
      <c r="AA400" s="36" t="str">
        <f>IF($D400="","",(IF($C400="","",IF(ISNA(SUMIF('22'!$V:$V,$C400,'22'!$AB:$AB)),0,SUMIF('22'!$V:$V,$C400,'22'!$AB:$AB)))-IF($D400="","",IF(ISNA(SUMIF('22'!$B:$B,$D400,'22'!$L:$L)),0,SUMIF('22'!$B:$B,$D400,'22'!$L:$L)))))</f>
        <v/>
      </c>
      <c r="AB400" s="36" t="str">
        <f>IF($D400="","",(IF($C400="","",IF(ISNA(SUMIF('23'!$V:$V,$C400,'23'!$AB:$AB)),0,SUMIF('23'!$V:$V,$C400,'23'!$AB:$AB)))-IF($D400="","",IF(ISNA(SUMIF('23'!$B:$B,$D400,'23'!$L:$L)),0,SUMIF('23'!$B:$B,$D400,'23'!$L:$L)))))</f>
        <v/>
      </c>
      <c r="AC400" s="36" t="str">
        <f>IF($D400="","",(IF($C400="","",IF(ISNA(SUMIF('24'!$V:$V,$C400,'24'!$AB:$AB)),0,SUMIF('24'!$V:$V,$C400,'24'!$AB:$AB)))-IF($D400="","",IF(ISNA(SUMIF('24'!$B:$B,$D400,'24'!$L:$L)),0,SUMIF('24'!$B:$B,$D400,'24'!$L:$L)))))</f>
        <v/>
      </c>
      <c r="AD400" s="36" t="str">
        <f>IF($D400="","",(IF($C400="","",IF(ISNA(SUMIF('25'!$V:$V,$C400,'25'!$AB:$AB)),0,SUMIF('25'!$V:$V,$C400,'25'!$AB:$AB)))-IF($D400="","",IF(ISNA(SUMIF('25'!$B:$B,$D400,'25'!$L:$L)),0,SUMIF('25'!$B:$B,$D400,'25'!$L:$L)))))</f>
        <v/>
      </c>
      <c r="AE400" s="36" t="str">
        <f>IF($D400="","",(IF($C400="","",IF(ISNA(SUMIF('26'!$V:$V,$C400,'26'!$AB:$AB)),0,SUMIF('26'!$V:$V,$C400,'26'!$AB:$AB)))-IF($D400="","",IF(ISNA(SUMIF('26'!$B:$B,$D400,'26'!$L:$L)),0,SUMIF('26'!$B:$B,$D400,'26'!$L:$L)))))</f>
        <v/>
      </c>
      <c r="AF400" s="36" t="str">
        <f>IF($D400="","",(IF($C400="","",IF(ISNA(SUMIF('27'!$V:$V,$C400,'27'!$AB:$AB)),0,SUMIF('27'!$V:$V,$C400,'27'!$AB:$AB)))-IF($D400="","",IF(ISNA(SUMIF('27'!$B:$B,$D400,'27'!$L:$L)),0,SUMIF('27'!$B:$B,$D400,'27'!$L:$L)))))</f>
        <v/>
      </c>
      <c r="AG400" s="36" t="str">
        <f>IF($D400="","",(IF($C400="","",IF(ISNA(SUMIF('28'!$V:$V,$C400,'28'!$AB:$AB)),0,SUMIF('28'!$V:$V,$C400,'28'!$AB:$AB)))-IF($D400="","",IF(ISNA(SUMIF('28'!$B:$B,$D400,'28'!$L:$L)),0,SUMIF('28'!$B:$B,$D400,'28'!$L:$L)))))</f>
        <v/>
      </c>
      <c r="AH400" s="36" t="str">
        <f>IF($D400="","",(IF($C400="","",IF(ISNA(SUMIF('29'!$V:$V,$C400,'29'!$AB:$AB)),0,SUMIF('29'!$V:$V,$C400,'29'!$AB:$AB)))-IF($D400="","",IF(ISNA(SUMIF('29'!$B:$B,$D400,'29'!$L:$L)),0,SUMIF('29'!$B:$B,$D400,'29'!$L:$L)))))</f>
        <v/>
      </c>
      <c r="AI400" s="36" t="str">
        <f>IF($D400="","",(IF($C400="","",IF(ISNA(SUMIF('30'!$V:$V,$C400,'30'!$AB:$AB)),0,SUMIF('30'!$V:$V,$C400,'30'!$AB:$AB)))-IF($D400="","",IF(ISNA(SUMIF('30'!$B:$B,$D400,'30'!$L:$L)),0,SUMIF('30'!$B:$B,$D400,'30'!$L:$L)))))</f>
        <v/>
      </c>
      <c r="AJ400" s="36" t="str">
        <f>IF($D400="","",(IF($C400="","",IF(ISNA(SUMIF('31'!$V:$V,$C400,'31'!$AB:$AB)),0,SUMIF('31'!$V:$V,$C400,'31'!$AB:$AB)))-IF($D400="","",IF(ISNA(SUMIF('31'!$B:$B,$D400,'31'!$L:$L)),0,SUMIF('31'!$B:$B,$D400,'31'!$L:$L)))))</f>
        <v/>
      </c>
      <c r="AK400" s="37" t="str">
        <f t="shared" si="22"/>
        <v/>
      </c>
      <c r="AL400" s="33" t="str">
        <f t="shared" si="23"/>
        <v/>
      </c>
    </row>
    <row r="401" spans="1:38" ht="17.399999999999999" hidden="1">
      <c r="A401" s="20">
        <v>77</v>
      </c>
      <c r="C401" s="41" t="str">
        <f>IF(D401="","",VLOOKUP('CUADRO GENERADO'!D401,'BASE DATOS CONDUCTORES'!B:C,2,FALSE))</f>
        <v/>
      </c>
      <c r="D401" s="30" t="str">
        <f>IFERROR(VLOOKUP(A401,'BASE DATOS CONDUCTORES'!$AA$4:$AB$1001,2,FALSE),"")</f>
        <v/>
      </c>
      <c r="E401" s="36" t="str">
        <f>IF(ISNA(VLOOKUP(D401,SALDOS!B:C,2,FALSE)),"",VLOOKUP(D401,SALDOS!B:C,2,FALSE))</f>
        <v/>
      </c>
      <c r="F401" s="36" t="str">
        <f>IF($D401="","",(IF($C401="","",IF(ISNA(SUMIF('1'!$V:$V,$C401,'1'!$AB:$AB)),0,SUMIF('1'!$V:$V,$C401,'1'!$AB:$AB)))-IF($D401="","",IF(ISNA(SUMIF('1'!$B:$B,$D401,'1'!$L:$L)),0,SUMIF('1'!$B:$B,$D401,'1'!$L:$L)))))</f>
        <v/>
      </c>
      <c r="G401" s="36" t="str">
        <f>IF($D401="","",(IF($C401="","",IF(ISNA(SUMIF('2'!$V:$V,$C401,'2'!$AB:$AB)),0,SUMIF('2'!$V:$V,$C401,'2'!$AB:$AB)))-IF($D401="","",IF(ISNA(SUMIF('2'!$B:$B,$D401,'2'!$L:$L)),0,SUMIF('2'!$B:$B,$D401,'2'!$L:$L)))))</f>
        <v/>
      </c>
      <c r="H401" s="36" t="str">
        <f>IF($D401="","",(IF($C401="","",IF(ISNA(SUMIF('3'!$V:$V,$C401,'3'!$AB:$AB)),0,SUMIF('3'!$V:$V,$C401,'3'!$AB:$AB)))-IF($D401="","",IF(ISNA(SUMIF('3'!$B:$B,$D401,'3'!$L:$L)),0,SUMIF('3'!$B:$B,$D401,'3'!$L:$L)))))</f>
        <v/>
      </c>
      <c r="I401" s="36" t="str">
        <f>IF($D401="","",(IF($C401="","",IF(ISNA(SUMIF('4'!$V:$V,$C401,'4'!$AB:$AB)),0,SUMIF('4'!$V:$V,$C401,'4'!$AB:$AB)))-IF($D401="","",IF(ISNA(SUMIF('4'!$B:$B,$D401,'4'!$L:$L)),0,SUMIF('4'!$B:$B,$D401,'4'!$L:$L)))))</f>
        <v/>
      </c>
      <c r="J401" s="36" t="str">
        <f>IF($D401="","",(IF($C401="","",IF(ISNA(SUMIF('5'!$V:$V,$C401,'5'!$AB:$AB)),0,SUMIF('5'!$V:$V,$C401,'5'!$AB:$AB)))-IF($D401="","",IF(ISNA(SUMIF('5'!$B:$B,$D401,'5'!$L:$L)),0,SUMIF('5'!$B:$B,$D401,'5'!$L:$L)))))</f>
        <v/>
      </c>
      <c r="K401" s="36" t="str">
        <f>IF($D401="","",(IF($C401="","",IF(ISNA(SUMIF('6'!$V:$V,$C401,'6'!$AB:$AB)),0,SUMIF('6'!$V:$V,$C401,'6'!$AB:$AB)))-IF($D401="","",IF(ISNA(SUMIF('6'!$B:$B,$D401,'6'!$L:$L)),0,SUMIF('6'!$B:$B,$D401,'6'!$L:$L)))))</f>
        <v/>
      </c>
      <c r="L401" s="36" t="str">
        <f>IF($D401="","",(IF($C401="","",IF(ISNA(SUMIF('7'!$V:$V,$C401,'7'!$AB:$AB)),0,SUMIF('7'!$V:$V,$C401,'7'!$AB:$AB)))-IF($D401="","",IF(ISNA(SUMIF('7'!$B:$B,$D401,'7'!$L:$L)),0,SUMIF('7'!$B:$B,$D401,'7'!$L:$L)))))</f>
        <v/>
      </c>
      <c r="M401" s="36" t="str">
        <f>IF($D401="","",(IF($C401="","",IF(ISNA(SUMIF('8'!$V:$V,$C401,'8'!$AB:$AB)),0,SUMIF('8'!$V:$V,$C401,'8'!$AB:$AB)))-IF($D401="","",IF(ISNA(SUMIF('8'!$B:$B,$D401,'8'!$L:$L)),0,SUMIF('8'!$B:$B,$D401,'8'!$L:$L)))))</f>
        <v/>
      </c>
      <c r="N401" s="36" t="str">
        <f>IF($D401="","",(IF($C401="","",IF(ISNA(SUMIF('9'!$V:$V,$C401,'9'!$AB:$AB)),0,SUMIF('9'!$V:$V,$C401,'9'!$AB:$AB)))-IF($D401="","",IF(ISNA(SUMIF('9'!$B:$B,$D401,'9'!$L:$L)),0,SUMIF('9'!$B:$B,$D401,'9'!$L:$L)))))</f>
        <v/>
      </c>
      <c r="O401" s="36" t="str">
        <f>IF($D401="","",(IF($C401="","",IF(ISNA(SUMIF('10'!$V:$V,$C401,'10'!$AB:$AB)),0,SUMIF('10'!$V:$V,$C401,'10'!$AB:$AB)))-IF($D401="","",IF(ISNA(SUMIF('10'!$B:$B,$D401,'10'!$L:$L)),0,SUMIF('10'!$B:$B,$D401,'10'!$L:$L)))))</f>
        <v/>
      </c>
      <c r="P401" s="36" t="str">
        <f>IF($D401="","",(IF($C401="","",IF(ISNA(SUMIF('11'!$V:$V,$C401,'11'!$AB:$AB)),0,SUMIF('11'!$V:$V,$C401,'11'!$AB:$AB)))-IF($D401="","",IF(ISNA(SUMIF('11'!$B:$B,$D401,'11'!$L:$L)),0,SUMIF('11'!$B:$B,$D401,'11'!$L:$L)))))</f>
        <v/>
      </c>
      <c r="Q401" s="36" t="str">
        <f>IF($D401="","",(IF($C401="","",IF(ISNA(SUMIF('12'!$V:$V,$C401,'12'!$AB:$AB)),0,SUMIF('12'!$V:$V,$C401,'12'!$AB:$AB)))-IF($D401="","",IF(ISNA(SUMIF('12'!$B:$B,$D401,'12'!$L:$L)),0,SUMIF('12'!$B:$B,$D401,'12'!$L:$L)))))</f>
        <v/>
      </c>
      <c r="R401" s="36" t="str">
        <f>IF($D401="","",(IF($C401="","",IF(ISNA(SUMIF('13'!$V:$V,$C401,'13'!$AB:$AB)),0,SUMIF('13'!$V:$V,$C401,'13'!$AB:$AB)))-IF($D401="","",IF(ISNA(SUMIF('13'!$B:$B,$D401,'13'!$L:$L)),0,SUMIF('13'!$B:$B,$D401,'13'!$L:$L)))))</f>
        <v/>
      </c>
      <c r="S401" s="36" t="str">
        <f>IF($D401="","",(IF($C401="","",IF(ISNA(SUMIF('14'!$V:$V,$C401,'14'!$AB:$AB)),0,SUMIF('14'!$V:$V,$C401,'14'!$AB:$AB)))-IF($D401="","",IF(ISNA(SUMIF('14'!$B:$B,$D401,'14'!$L:$L)),0,SUMIF('14'!$B:$B,$D401,'14'!$L:$L)))))</f>
        <v/>
      </c>
      <c r="T401" s="36" t="str">
        <f>IF($D401="","",(IF($C401="","",IF(ISNA(SUMIF('15'!$V:$V,$C401,'15'!$AB:$AB)),0,SUMIF('15'!$V:$V,$C401,'15'!$AB:$AB)))-IF($D401="","",IF(ISNA(SUMIF('15'!$B:$B,$D401,'15'!$L:$L)),0,SUMIF('15'!$B:$B,$D401,'15'!$L:$L)))))</f>
        <v/>
      </c>
      <c r="U401" s="36" t="str">
        <f>IF($D401="","",(IF($C401="","",IF(ISNA(SUMIF('16'!$V:$V,$C401,'16'!$AB:$AB)),0,SUMIF('16'!$V:$V,$C401,'16'!$AB:$AB)))-IF($D401="","",IF(ISNA(SUMIF('16'!$B:$B,$D401,'16'!$L:$L)),0,SUMIF('16'!$B:$B,$D401,'16'!$L:$L)))))</f>
        <v/>
      </c>
      <c r="V401" s="36" t="str">
        <f>IF($D401="","",(IF($C401="","",IF(ISNA(SUMIF('17'!$V:$V,$C401,'17'!$AB:$AB)),0,SUMIF('17'!$V:$V,$C401,'17'!$AB:$AB)))-IF($D401="","",IF(ISNA(SUMIF('17'!$B:$B,$D401,'17'!$L:$L)),0,SUMIF('17'!$B:$B,$D401,'17'!$L:$L)))))</f>
        <v/>
      </c>
      <c r="W401" s="36" t="str">
        <f>IF($D401="","",(IF($C401="","",IF(ISNA(SUMIF('18'!$V:$V,$C401,'18'!$AB:$AB)),0,SUMIF('18'!$V:$V,$C401,'18'!$AB:$AB)))-IF($D401="","",IF(ISNA(SUMIF('18'!$B:$B,$D401,'18'!$L:$L)),0,SUMIF('18'!$B:$B,$D401,'18'!$L:$L)))))</f>
        <v/>
      </c>
      <c r="X401" s="36" t="str">
        <f>IF($D401="","",(IF($C401="","",IF(ISNA(SUMIF('19'!$V:$V,$C401,'19'!$AB:$AB)),0,SUMIF('19'!$V:$V,$C401,'19'!$AB:$AB)))-IF($D401="","",IF(ISNA(SUMIF('19'!$B:$B,$D401,'19'!$L:$L)),0,SUMIF('19'!$B:$B,$D401,'19'!$L:$L)))))</f>
        <v/>
      </c>
      <c r="Y401" s="36" t="str">
        <f>IF($D401="","",(IF($C401="","",IF(ISNA(SUMIF('20'!$V:$V,$C401,'20'!$AB:$AB)),0,SUMIF('20'!$V:$V,$C401,'20'!$AB:$AB)))-IF($D401="","",IF(ISNA(SUMIF('20'!$B:$B,$D401,'20'!$L:$L)),0,SUMIF('20'!$B:$B,$D401,'20'!$L:$L)))))</f>
        <v/>
      </c>
      <c r="Z401" s="36" t="str">
        <f>IF($D401="","",(IF($C401="","",IF(ISNA(SUMIF('21'!$V:$V,$C401,'21'!$AB:$AB)),0,SUMIF('21'!$V:$V,$C401,'21'!$AB:$AB)))-IF($D401="","",IF(ISNA(SUMIF('21'!$B:$B,$D401,'21'!$L:$L)),0,SUMIF('21'!$B:$B,$D401,'21'!$L:$L)))))</f>
        <v/>
      </c>
      <c r="AA401" s="36" t="str">
        <f>IF($D401="","",(IF($C401="","",IF(ISNA(SUMIF('22'!$V:$V,$C401,'22'!$AB:$AB)),0,SUMIF('22'!$V:$V,$C401,'22'!$AB:$AB)))-IF($D401="","",IF(ISNA(SUMIF('22'!$B:$B,$D401,'22'!$L:$L)),0,SUMIF('22'!$B:$B,$D401,'22'!$L:$L)))))</f>
        <v/>
      </c>
      <c r="AB401" s="36" t="str">
        <f>IF($D401="","",(IF($C401="","",IF(ISNA(SUMIF('23'!$V:$V,$C401,'23'!$AB:$AB)),0,SUMIF('23'!$V:$V,$C401,'23'!$AB:$AB)))-IF($D401="","",IF(ISNA(SUMIF('23'!$B:$B,$D401,'23'!$L:$L)),0,SUMIF('23'!$B:$B,$D401,'23'!$L:$L)))))</f>
        <v/>
      </c>
      <c r="AC401" s="36" t="str">
        <f>IF($D401="","",(IF($C401="","",IF(ISNA(SUMIF('24'!$V:$V,$C401,'24'!$AB:$AB)),0,SUMIF('24'!$V:$V,$C401,'24'!$AB:$AB)))-IF($D401="","",IF(ISNA(SUMIF('24'!$B:$B,$D401,'24'!$L:$L)),0,SUMIF('24'!$B:$B,$D401,'24'!$L:$L)))))</f>
        <v/>
      </c>
      <c r="AD401" s="36" t="str">
        <f>IF($D401="","",(IF($C401="","",IF(ISNA(SUMIF('25'!$V:$V,$C401,'25'!$AB:$AB)),0,SUMIF('25'!$V:$V,$C401,'25'!$AB:$AB)))-IF($D401="","",IF(ISNA(SUMIF('25'!$B:$B,$D401,'25'!$L:$L)),0,SUMIF('25'!$B:$B,$D401,'25'!$L:$L)))))</f>
        <v/>
      </c>
      <c r="AE401" s="36" t="str">
        <f>IF($D401="","",(IF($C401="","",IF(ISNA(SUMIF('26'!$V:$V,$C401,'26'!$AB:$AB)),0,SUMIF('26'!$V:$V,$C401,'26'!$AB:$AB)))-IF($D401="","",IF(ISNA(SUMIF('26'!$B:$B,$D401,'26'!$L:$L)),0,SUMIF('26'!$B:$B,$D401,'26'!$L:$L)))))</f>
        <v/>
      </c>
      <c r="AF401" s="36" t="str">
        <f>IF($D401="","",(IF($C401="","",IF(ISNA(SUMIF('27'!$V:$V,$C401,'27'!$AB:$AB)),0,SUMIF('27'!$V:$V,$C401,'27'!$AB:$AB)))-IF($D401="","",IF(ISNA(SUMIF('27'!$B:$B,$D401,'27'!$L:$L)),0,SUMIF('27'!$B:$B,$D401,'27'!$L:$L)))))</f>
        <v/>
      </c>
      <c r="AG401" s="36" t="str">
        <f>IF($D401="","",(IF($C401="","",IF(ISNA(SUMIF('28'!$V:$V,$C401,'28'!$AB:$AB)),0,SUMIF('28'!$V:$V,$C401,'28'!$AB:$AB)))-IF($D401="","",IF(ISNA(SUMIF('28'!$B:$B,$D401,'28'!$L:$L)),0,SUMIF('28'!$B:$B,$D401,'28'!$L:$L)))))</f>
        <v/>
      </c>
      <c r="AH401" s="36" t="str">
        <f>IF($D401="","",(IF($C401="","",IF(ISNA(SUMIF('29'!$V:$V,$C401,'29'!$AB:$AB)),0,SUMIF('29'!$V:$V,$C401,'29'!$AB:$AB)))-IF($D401="","",IF(ISNA(SUMIF('29'!$B:$B,$D401,'29'!$L:$L)),0,SUMIF('29'!$B:$B,$D401,'29'!$L:$L)))))</f>
        <v/>
      </c>
      <c r="AI401" s="36" t="str">
        <f>IF($D401="","",(IF($C401="","",IF(ISNA(SUMIF('30'!$V:$V,$C401,'30'!$AB:$AB)),0,SUMIF('30'!$V:$V,$C401,'30'!$AB:$AB)))-IF($D401="","",IF(ISNA(SUMIF('30'!$B:$B,$D401,'30'!$L:$L)),0,SUMIF('30'!$B:$B,$D401,'30'!$L:$L)))))</f>
        <v/>
      </c>
      <c r="AJ401" s="36" t="str">
        <f>IF($D401="","",(IF($C401="","",IF(ISNA(SUMIF('31'!$V:$V,$C401,'31'!$AB:$AB)),0,SUMIF('31'!$V:$V,$C401,'31'!$AB:$AB)))-IF($D401="","",IF(ISNA(SUMIF('31'!$B:$B,$D401,'31'!$L:$L)),0,SUMIF('31'!$B:$B,$D401,'31'!$L:$L)))))</f>
        <v/>
      </c>
      <c r="AK401" s="37" t="str">
        <f t="shared" si="22"/>
        <v/>
      </c>
      <c r="AL401" s="33" t="str">
        <f t="shared" si="23"/>
        <v/>
      </c>
    </row>
    <row r="402" spans="1:38" ht="17.399999999999999" hidden="1">
      <c r="A402" s="20">
        <v>78</v>
      </c>
      <c r="C402" s="41" t="str">
        <f>IF(D402="","",VLOOKUP('CUADRO GENERADO'!D402,'BASE DATOS CONDUCTORES'!B:C,2,FALSE))</f>
        <v/>
      </c>
      <c r="D402" s="30" t="str">
        <f>IFERROR(VLOOKUP(A402,'BASE DATOS CONDUCTORES'!$AA$4:$AB$1001,2,FALSE),"")</f>
        <v/>
      </c>
      <c r="E402" s="36" t="str">
        <f>IF(ISNA(VLOOKUP(D402,SALDOS!B:C,2,FALSE)),"",VLOOKUP(D402,SALDOS!B:C,2,FALSE))</f>
        <v/>
      </c>
      <c r="F402" s="36" t="str">
        <f>IF($D402="","",(IF($C402="","",IF(ISNA(SUMIF('1'!$V:$V,$C402,'1'!$AB:$AB)),0,SUMIF('1'!$V:$V,$C402,'1'!$AB:$AB)))-IF($D402="","",IF(ISNA(SUMIF('1'!$B:$B,$D402,'1'!$L:$L)),0,SUMIF('1'!$B:$B,$D402,'1'!$L:$L)))))</f>
        <v/>
      </c>
      <c r="G402" s="36" t="str">
        <f>IF($D402="","",(IF($C402="","",IF(ISNA(SUMIF('2'!$V:$V,$C402,'2'!$AB:$AB)),0,SUMIF('2'!$V:$V,$C402,'2'!$AB:$AB)))-IF($D402="","",IF(ISNA(SUMIF('2'!$B:$B,$D402,'2'!$L:$L)),0,SUMIF('2'!$B:$B,$D402,'2'!$L:$L)))))</f>
        <v/>
      </c>
      <c r="H402" s="36" t="str">
        <f>IF($D402="","",(IF($C402="","",IF(ISNA(SUMIF('3'!$V:$V,$C402,'3'!$AB:$AB)),0,SUMIF('3'!$V:$V,$C402,'3'!$AB:$AB)))-IF($D402="","",IF(ISNA(SUMIF('3'!$B:$B,$D402,'3'!$L:$L)),0,SUMIF('3'!$B:$B,$D402,'3'!$L:$L)))))</f>
        <v/>
      </c>
      <c r="I402" s="36" t="str">
        <f>IF($D402="","",(IF($C402="","",IF(ISNA(SUMIF('4'!$V:$V,$C402,'4'!$AB:$AB)),0,SUMIF('4'!$V:$V,$C402,'4'!$AB:$AB)))-IF($D402="","",IF(ISNA(SUMIF('4'!$B:$B,$D402,'4'!$L:$L)),0,SUMIF('4'!$B:$B,$D402,'4'!$L:$L)))))</f>
        <v/>
      </c>
      <c r="J402" s="36" t="str">
        <f>IF($D402="","",(IF($C402="","",IF(ISNA(SUMIF('5'!$V:$V,$C402,'5'!$AB:$AB)),0,SUMIF('5'!$V:$V,$C402,'5'!$AB:$AB)))-IF($D402="","",IF(ISNA(SUMIF('5'!$B:$B,$D402,'5'!$L:$L)),0,SUMIF('5'!$B:$B,$D402,'5'!$L:$L)))))</f>
        <v/>
      </c>
      <c r="K402" s="36" t="str">
        <f>IF($D402="","",(IF($C402="","",IF(ISNA(SUMIF('6'!$V:$V,$C402,'6'!$AB:$AB)),0,SUMIF('6'!$V:$V,$C402,'6'!$AB:$AB)))-IF($D402="","",IF(ISNA(SUMIF('6'!$B:$B,$D402,'6'!$L:$L)),0,SUMIF('6'!$B:$B,$D402,'6'!$L:$L)))))</f>
        <v/>
      </c>
      <c r="L402" s="36" t="str">
        <f>IF($D402="","",(IF($C402="","",IF(ISNA(SUMIF('7'!$V:$V,$C402,'7'!$AB:$AB)),0,SUMIF('7'!$V:$V,$C402,'7'!$AB:$AB)))-IF($D402="","",IF(ISNA(SUMIF('7'!$B:$B,$D402,'7'!$L:$L)),0,SUMIF('7'!$B:$B,$D402,'7'!$L:$L)))))</f>
        <v/>
      </c>
      <c r="M402" s="36" t="str">
        <f>IF($D402="","",(IF($C402="","",IF(ISNA(SUMIF('8'!$V:$V,$C402,'8'!$AB:$AB)),0,SUMIF('8'!$V:$V,$C402,'8'!$AB:$AB)))-IF($D402="","",IF(ISNA(SUMIF('8'!$B:$B,$D402,'8'!$L:$L)),0,SUMIF('8'!$B:$B,$D402,'8'!$L:$L)))))</f>
        <v/>
      </c>
      <c r="N402" s="36" t="str">
        <f>IF($D402="","",(IF($C402="","",IF(ISNA(SUMIF('9'!$V:$V,$C402,'9'!$AB:$AB)),0,SUMIF('9'!$V:$V,$C402,'9'!$AB:$AB)))-IF($D402="","",IF(ISNA(SUMIF('9'!$B:$B,$D402,'9'!$L:$L)),0,SUMIF('9'!$B:$B,$D402,'9'!$L:$L)))))</f>
        <v/>
      </c>
      <c r="O402" s="36" t="str">
        <f>IF($D402="","",(IF($C402="","",IF(ISNA(SUMIF('10'!$V:$V,$C402,'10'!$AB:$AB)),0,SUMIF('10'!$V:$V,$C402,'10'!$AB:$AB)))-IF($D402="","",IF(ISNA(SUMIF('10'!$B:$B,$D402,'10'!$L:$L)),0,SUMIF('10'!$B:$B,$D402,'10'!$L:$L)))))</f>
        <v/>
      </c>
      <c r="P402" s="36" t="str">
        <f>IF($D402="","",(IF($C402="","",IF(ISNA(SUMIF('11'!$V:$V,$C402,'11'!$AB:$AB)),0,SUMIF('11'!$V:$V,$C402,'11'!$AB:$AB)))-IF($D402="","",IF(ISNA(SUMIF('11'!$B:$B,$D402,'11'!$L:$L)),0,SUMIF('11'!$B:$B,$D402,'11'!$L:$L)))))</f>
        <v/>
      </c>
      <c r="Q402" s="36" t="str">
        <f>IF($D402="","",(IF($C402="","",IF(ISNA(SUMIF('12'!$V:$V,$C402,'12'!$AB:$AB)),0,SUMIF('12'!$V:$V,$C402,'12'!$AB:$AB)))-IF($D402="","",IF(ISNA(SUMIF('12'!$B:$B,$D402,'12'!$L:$L)),0,SUMIF('12'!$B:$B,$D402,'12'!$L:$L)))))</f>
        <v/>
      </c>
      <c r="R402" s="36" t="str">
        <f>IF($D402="","",(IF($C402="","",IF(ISNA(SUMIF('13'!$V:$V,$C402,'13'!$AB:$AB)),0,SUMIF('13'!$V:$V,$C402,'13'!$AB:$AB)))-IF($D402="","",IF(ISNA(SUMIF('13'!$B:$B,$D402,'13'!$L:$L)),0,SUMIF('13'!$B:$B,$D402,'13'!$L:$L)))))</f>
        <v/>
      </c>
      <c r="S402" s="36" t="str">
        <f>IF($D402="","",(IF($C402="","",IF(ISNA(SUMIF('14'!$V:$V,$C402,'14'!$AB:$AB)),0,SUMIF('14'!$V:$V,$C402,'14'!$AB:$AB)))-IF($D402="","",IF(ISNA(SUMIF('14'!$B:$B,$D402,'14'!$L:$L)),0,SUMIF('14'!$B:$B,$D402,'14'!$L:$L)))))</f>
        <v/>
      </c>
      <c r="T402" s="36" t="str">
        <f>IF($D402="","",(IF($C402="","",IF(ISNA(SUMIF('15'!$V:$V,$C402,'15'!$AB:$AB)),0,SUMIF('15'!$V:$V,$C402,'15'!$AB:$AB)))-IF($D402="","",IF(ISNA(SUMIF('15'!$B:$B,$D402,'15'!$L:$L)),0,SUMIF('15'!$B:$B,$D402,'15'!$L:$L)))))</f>
        <v/>
      </c>
      <c r="U402" s="36" t="str">
        <f>IF($D402="","",(IF($C402="","",IF(ISNA(SUMIF('16'!$V:$V,$C402,'16'!$AB:$AB)),0,SUMIF('16'!$V:$V,$C402,'16'!$AB:$AB)))-IF($D402="","",IF(ISNA(SUMIF('16'!$B:$B,$D402,'16'!$L:$L)),0,SUMIF('16'!$B:$B,$D402,'16'!$L:$L)))))</f>
        <v/>
      </c>
      <c r="V402" s="36" t="str">
        <f>IF($D402="","",(IF($C402="","",IF(ISNA(SUMIF('17'!$V:$V,$C402,'17'!$AB:$AB)),0,SUMIF('17'!$V:$V,$C402,'17'!$AB:$AB)))-IF($D402="","",IF(ISNA(SUMIF('17'!$B:$B,$D402,'17'!$L:$L)),0,SUMIF('17'!$B:$B,$D402,'17'!$L:$L)))))</f>
        <v/>
      </c>
      <c r="W402" s="36" t="str">
        <f>IF($D402="","",(IF($C402="","",IF(ISNA(SUMIF('18'!$V:$V,$C402,'18'!$AB:$AB)),0,SUMIF('18'!$V:$V,$C402,'18'!$AB:$AB)))-IF($D402="","",IF(ISNA(SUMIF('18'!$B:$B,$D402,'18'!$L:$L)),0,SUMIF('18'!$B:$B,$D402,'18'!$L:$L)))))</f>
        <v/>
      </c>
      <c r="X402" s="36" t="str">
        <f>IF($D402="","",(IF($C402="","",IF(ISNA(SUMIF('19'!$V:$V,$C402,'19'!$AB:$AB)),0,SUMIF('19'!$V:$V,$C402,'19'!$AB:$AB)))-IF($D402="","",IF(ISNA(SUMIF('19'!$B:$B,$D402,'19'!$L:$L)),0,SUMIF('19'!$B:$B,$D402,'19'!$L:$L)))))</f>
        <v/>
      </c>
      <c r="Y402" s="36" t="str">
        <f>IF($D402="","",(IF($C402="","",IF(ISNA(SUMIF('20'!$V:$V,$C402,'20'!$AB:$AB)),0,SUMIF('20'!$V:$V,$C402,'20'!$AB:$AB)))-IF($D402="","",IF(ISNA(SUMIF('20'!$B:$B,$D402,'20'!$L:$L)),0,SUMIF('20'!$B:$B,$D402,'20'!$L:$L)))))</f>
        <v/>
      </c>
      <c r="Z402" s="36" t="str">
        <f>IF($D402="","",(IF($C402="","",IF(ISNA(SUMIF('21'!$V:$V,$C402,'21'!$AB:$AB)),0,SUMIF('21'!$V:$V,$C402,'21'!$AB:$AB)))-IF($D402="","",IF(ISNA(SUMIF('21'!$B:$B,$D402,'21'!$L:$L)),0,SUMIF('21'!$B:$B,$D402,'21'!$L:$L)))))</f>
        <v/>
      </c>
      <c r="AA402" s="36" t="str">
        <f>IF($D402="","",(IF($C402="","",IF(ISNA(SUMIF('22'!$V:$V,$C402,'22'!$AB:$AB)),0,SUMIF('22'!$V:$V,$C402,'22'!$AB:$AB)))-IF($D402="","",IF(ISNA(SUMIF('22'!$B:$B,$D402,'22'!$L:$L)),0,SUMIF('22'!$B:$B,$D402,'22'!$L:$L)))))</f>
        <v/>
      </c>
      <c r="AB402" s="36" t="str">
        <f>IF($D402="","",(IF($C402="","",IF(ISNA(SUMIF('23'!$V:$V,$C402,'23'!$AB:$AB)),0,SUMIF('23'!$V:$V,$C402,'23'!$AB:$AB)))-IF($D402="","",IF(ISNA(SUMIF('23'!$B:$B,$D402,'23'!$L:$L)),0,SUMIF('23'!$B:$B,$D402,'23'!$L:$L)))))</f>
        <v/>
      </c>
      <c r="AC402" s="36" t="str">
        <f>IF($D402="","",(IF($C402="","",IF(ISNA(SUMIF('24'!$V:$V,$C402,'24'!$AB:$AB)),0,SUMIF('24'!$V:$V,$C402,'24'!$AB:$AB)))-IF($D402="","",IF(ISNA(SUMIF('24'!$B:$B,$D402,'24'!$L:$L)),0,SUMIF('24'!$B:$B,$D402,'24'!$L:$L)))))</f>
        <v/>
      </c>
      <c r="AD402" s="36" t="str">
        <f>IF($D402="","",(IF($C402="","",IF(ISNA(SUMIF('25'!$V:$V,$C402,'25'!$AB:$AB)),0,SUMIF('25'!$V:$V,$C402,'25'!$AB:$AB)))-IF($D402="","",IF(ISNA(SUMIF('25'!$B:$B,$D402,'25'!$L:$L)),0,SUMIF('25'!$B:$B,$D402,'25'!$L:$L)))))</f>
        <v/>
      </c>
      <c r="AE402" s="36" t="str">
        <f>IF($D402="","",(IF($C402="","",IF(ISNA(SUMIF('26'!$V:$V,$C402,'26'!$AB:$AB)),0,SUMIF('26'!$V:$V,$C402,'26'!$AB:$AB)))-IF($D402="","",IF(ISNA(SUMIF('26'!$B:$B,$D402,'26'!$L:$L)),0,SUMIF('26'!$B:$B,$D402,'26'!$L:$L)))))</f>
        <v/>
      </c>
      <c r="AF402" s="36" t="str">
        <f>IF($D402="","",(IF($C402="","",IF(ISNA(SUMIF('27'!$V:$V,$C402,'27'!$AB:$AB)),0,SUMIF('27'!$V:$V,$C402,'27'!$AB:$AB)))-IF($D402="","",IF(ISNA(SUMIF('27'!$B:$B,$D402,'27'!$L:$L)),0,SUMIF('27'!$B:$B,$D402,'27'!$L:$L)))))</f>
        <v/>
      </c>
      <c r="AG402" s="36" t="str">
        <f>IF($D402="","",(IF($C402="","",IF(ISNA(SUMIF('28'!$V:$V,$C402,'28'!$AB:$AB)),0,SUMIF('28'!$V:$V,$C402,'28'!$AB:$AB)))-IF($D402="","",IF(ISNA(SUMIF('28'!$B:$B,$D402,'28'!$L:$L)),0,SUMIF('28'!$B:$B,$D402,'28'!$L:$L)))))</f>
        <v/>
      </c>
      <c r="AH402" s="36" t="str">
        <f>IF($D402="","",(IF($C402="","",IF(ISNA(SUMIF('29'!$V:$V,$C402,'29'!$AB:$AB)),0,SUMIF('29'!$V:$V,$C402,'29'!$AB:$AB)))-IF($D402="","",IF(ISNA(SUMIF('29'!$B:$B,$D402,'29'!$L:$L)),0,SUMIF('29'!$B:$B,$D402,'29'!$L:$L)))))</f>
        <v/>
      </c>
      <c r="AI402" s="36" t="str">
        <f>IF($D402="","",(IF($C402="","",IF(ISNA(SUMIF('30'!$V:$V,$C402,'30'!$AB:$AB)),0,SUMIF('30'!$V:$V,$C402,'30'!$AB:$AB)))-IF($D402="","",IF(ISNA(SUMIF('30'!$B:$B,$D402,'30'!$L:$L)),0,SUMIF('30'!$B:$B,$D402,'30'!$L:$L)))))</f>
        <v/>
      </c>
      <c r="AJ402" s="36" t="str">
        <f>IF($D402="","",(IF($C402="","",IF(ISNA(SUMIF('31'!$V:$V,$C402,'31'!$AB:$AB)),0,SUMIF('31'!$V:$V,$C402,'31'!$AB:$AB)))-IF($D402="","",IF(ISNA(SUMIF('31'!$B:$B,$D402,'31'!$L:$L)),0,SUMIF('31'!$B:$B,$D402,'31'!$L:$L)))))</f>
        <v/>
      </c>
      <c r="AK402" s="37" t="str">
        <f t="shared" si="22"/>
        <v/>
      </c>
      <c r="AL402" s="33" t="str">
        <f t="shared" si="23"/>
        <v/>
      </c>
    </row>
    <row r="403" spans="1:38" ht="17.399999999999999" hidden="1">
      <c r="A403" s="20">
        <v>79</v>
      </c>
      <c r="C403" s="41" t="str">
        <f>IF(D403="","",VLOOKUP('CUADRO GENERADO'!D403,'BASE DATOS CONDUCTORES'!B:C,2,FALSE))</f>
        <v/>
      </c>
      <c r="D403" s="30" t="str">
        <f>IFERROR(VLOOKUP(A403,'BASE DATOS CONDUCTORES'!$AA$4:$AB$1001,2,FALSE),"")</f>
        <v/>
      </c>
      <c r="E403" s="36" t="str">
        <f>IF(ISNA(VLOOKUP(D403,SALDOS!B:C,2,FALSE)),"",VLOOKUP(D403,SALDOS!B:C,2,FALSE))</f>
        <v/>
      </c>
      <c r="F403" s="36" t="str">
        <f>IF($D403="","",(IF($C403="","",IF(ISNA(SUMIF('1'!$V:$V,$C403,'1'!$AB:$AB)),0,SUMIF('1'!$V:$V,$C403,'1'!$AB:$AB)))-IF($D403="","",IF(ISNA(SUMIF('1'!$B:$B,$D403,'1'!$L:$L)),0,SUMIF('1'!$B:$B,$D403,'1'!$L:$L)))))</f>
        <v/>
      </c>
      <c r="G403" s="36" t="str">
        <f>IF($D403="","",(IF($C403="","",IF(ISNA(SUMIF('2'!$V:$V,$C403,'2'!$AB:$AB)),0,SUMIF('2'!$V:$V,$C403,'2'!$AB:$AB)))-IF($D403="","",IF(ISNA(SUMIF('2'!$B:$B,$D403,'2'!$L:$L)),0,SUMIF('2'!$B:$B,$D403,'2'!$L:$L)))))</f>
        <v/>
      </c>
      <c r="H403" s="36" t="str">
        <f>IF($D403="","",(IF($C403="","",IF(ISNA(SUMIF('3'!$V:$V,$C403,'3'!$AB:$AB)),0,SUMIF('3'!$V:$V,$C403,'3'!$AB:$AB)))-IF($D403="","",IF(ISNA(SUMIF('3'!$B:$B,$D403,'3'!$L:$L)),0,SUMIF('3'!$B:$B,$D403,'3'!$L:$L)))))</f>
        <v/>
      </c>
      <c r="I403" s="36" t="str">
        <f>IF($D403="","",(IF($C403="","",IF(ISNA(SUMIF('4'!$V:$V,$C403,'4'!$AB:$AB)),0,SUMIF('4'!$V:$V,$C403,'4'!$AB:$AB)))-IF($D403="","",IF(ISNA(SUMIF('4'!$B:$B,$D403,'4'!$L:$L)),0,SUMIF('4'!$B:$B,$D403,'4'!$L:$L)))))</f>
        <v/>
      </c>
      <c r="J403" s="36" t="str">
        <f>IF($D403="","",(IF($C403="","",IF(ISNA(SUMIF('5'!$V:$V,$C403,'5'!$AB:$AB)),0,SUMIF('5'!$V:$V,$C403,'5'!$AB:$AB)))-IF($D403="","",IF(ISNA(SUMIF('5'!$B:$B,$D403,'5'!$L:$L)),0,SUMIF('5'!$B:$B,$D403,'5'!$L:$L)))))</f>
        <v/>
      </c>
      <c r="K403" s="36" t="str">
        <f>IF($D403="","",(IF($C403="","",IF(ISNA(SUMIF('6'!$V:$V,$C403,'6'!$AB:$AB)),0,SUMIF('6'!$V:$V,$C403,'6'!$AB:$AB)))-IF($D403="","",IF(ISNA(SUMIF('6'!$B:$B,$D403,'6'!$L:$L)),0,SUMIF('6'!$B:$B,$D403,'6'!$L:$L)))))</f>
        <v/>
      </c>
      <c r="L403" s="36" t="str">
        <f>IF($D403="","",(IF($C403="","",IF(ISNA(SUMIF('7'!$V:$V,$C403,'7'!$AB:$AB)),0,SUMIF('7'!$V:$V,$C403,'7'!$AB:$AB)))-IF($D403="","",IF(ISNA(SUMIF('7'!$B:$B,$D403,'7'!$L:$L)),0,SUMIF('7'!$B:$B,$D403,'7'!$L:$L)))))</f>
        <v/>
      </c>
      <c r="M403" s="36" t="str">
        <f>IF($D403="","",(IF($C403="","",IF(ISNA(SUMIF('8'!$V:$V,$C403,'8'!$AB:$AB)),0,SUMIF('8'!$V:$V,$C403,'8'!$AB:$AB)))-IF($D403="","",IF(ISNA(SUMIF('8'!$B:$B,$D403,'8'!$L:$L)),0,SUMIF('8'!$B:$B,$D403,'8'!$L:$L)))))</f>
        <v/>
      </c>
      <c r="N403" s="36" t="str">
        <f>IF($D403="","",(IF($C403="","",IF(ISNA(SUMIF('9'!$V:$V,$C403,'9'!$AB:$AB)),0,SUMIF('9'!$V:$V,$C403,'9'!$AB:$AB)))-IF($D403="","",IF(ISNA(SUMIF('9'!$B:$B,$D403,'9'!$L:$L)),0,SUMIF('9'!$B:$B,$D403,'9'!$L:$L)))))</f>
        <v/>
      </c>
      <c r="O403" s="36" t="str">
        <f>IF($D403="","",(IF($C403="","",IF(ISNA(SUMIF('10'!$V:$V,$C403,'10'!$AB:$AB)),0,SUMIF('10'!$V:$V,$C403,'10'!$AB:$AB)))-IF($D403="","",IF(ISNA(SUMIF('10'!$B:$B,$D403,'10'!$L:$L)),0,SUMIF('10'!$B:$B,$D403,'10'!$L:$L)))))</f>
        <v/>
      </c>
      <c r="P403" s="36" t="str">
        <f>IF($D403="","",(IF($C403="","",IF(ISNA(SUMIF('11'!$V:$V,$C403,'11'!$AB:$AB)),0,SUMIF('11'!$V:$V,$C403,'11'!$AB:$AB)))-IF($D403="","",IF(ISNA(SUMIF('11'!$B:$B,$D403,'11'!$L:$L)),0,SUMIF('11'!$B:$B,$D403,'11'!$L:$L)))))</f>
        <v/>
      </c>
      <c r="Q403" s="36" t="str">
        <f>IF($D403="","",(IF($C403="","",IF(ISNA(SUMIF('12'!$V:$V,$C403,'12'!$AB:$AB)),0,SUMIF('12'!$V:$V,$C403,'12'!$AB:$AB)))-IF($D403="","",IF(ISNA(SUMIF('12'!$B:$B,$D403,'12'!$L:$L)),0,SUMIF('12'!$B:$B,$D403,'12'!$L:$L)))))</f>
        <v/>
      </c>
      <c r="R403" s="36" t="str">
        <f>IF($D403="","",(IF($C403="","",IF(ISNA(SUMIF('13'!$V:$V,$C403,'13'!$AB:$AB)),0,SUMIF('13'!$V:$V,$C403,'13'!$AB:$AB)))-IF($D403="","",IF(ISNA(SUMIF('13'!$B:$B,$D403,'13'!$L:$L)),0,SUMIF('13'!$B:$B,$D403,'13'!$L:$L)))))</f>
        <v/>
      </c>
      <c r="S403" s="36" t="str">
        <f>IF($D403="","",(IF($C403="","",IF(ISNA(SUMIF('14'!$V:$V,$C403,'14'!$AB:$AB)),0,SUMIF('14'!$V:$V,$C403,'14'!$AB:$AB)))-IF($D403="","",IF(ISNA(SUMIF('14'!$B:$B,$D403,'14'!$L:$L)),0,SUMIF('14'!$B:$B,$D403,'14'!$L:$L)))))</f>
        <v/>
      </c>
      <c r="T403" s="36" t="str">
        <f>IF($D403="","",(IF($C403="","",IF(ISNA(SUMIF('15'!$V:$V,$C403,'15'!$AB:$AB)),0,SUMIF('15'!$V:$V,$C403,'15'!$AB:$AB)))-IF($D403="","",IF(ISNA(SUMIF('15'!$B:$B,$D403,'15'!$L:$L)),0,SUMIF('15'!$B:$B,$D403,'15'!$L:$L)))))</f>
        <v/>
      </c>
      <c r="U403" s="36" t="str">
        <f>IF($D403="","",(IF($C403="","",IF(ISNA(SUMIF('16'!$V:$V,$C403,'16'!$AB:$AB)),0,SUMIF('16'!$V:$V,$C403,'16'!$AB:$AB)))-IF($D403="","",IF(ISNA(SUMIF('16'!$B:$B,$D403,'16'!$L:$L)),0,SUMIF('16'!$B:$B,$D403,'16'!$L:$L)))))</f>
        <v/>
      </c>
      <c r="V403" s="36" t="str">
        <f>IF($D403="","",(IF($C403="","",IF(ISNA(SUMIF('17'!$V:$V,$C403,'17'!$AB:$AB)),0,SUMIF('17'!$V:$V,$C403,'17'!$AB:$AB)))-IF($D403="","",IF(ISNA(SUMIF('17'!$B:$B,$D403,'17'!$L:$L)),0,SUMIF('17'!$B:$B,$D403,'17'!$L:$L)))))</f>
        <v/>
      </c>
      <c r="W403" s="36" t="str">
        <f>IF($D403="","",(IF($C403="","",IF(ISNA(SUMIF('18'!$V:$V,$C403,'18'!$AB:$AB)),0,SUMIF('18'!$V:$V,$C403,'18'!$AB:$AB)))-IF($D403="","",IF(ISNA(SUMIF('18'!$B:$B,$D403,'18'!$L:$L)),0,SUMIF('18'!$B:$B,$D403,'18'!$L:$L)))))</f>
        <v/>
      </c>
      <c r="X403" s="36" t="str">
        <f>IF($D403="","",(IF($C403="","",IF(ISNA(SUMIF('19'!$V:$V,$C403,'19'!$AB:$AB)),0,SUMIF('19'!$V:$V,$C403,'19'!$AB:$AB)))-IF($D403="","",IF(ISNA(SUMIF('19'!$B:$B,$D403,'19'!$L:$L)),0,SUMIF('19'!$B:$B,$D403,'19'!$L:$L)))))</f>
        <v/>
      </c>
      <c r="Y403" s="36" t="str">
        <f>IF($D403="","",(IF($C403="","",IF(ISNA(SUMIF('20'!$V:$V,$C403,'20'!$AB:$AB)),0,SUMIF('20'!$V:$V,$C403,'20'!$AB:$AB)))-IF($D403="","",IF(ISNA(SUMIF('20'!$B:$B,$D403,'20'!$L:$L)),0,SUMIF('20'!$B:$B,$D403,'20'!$L:$L)))))</f>
        <v/>
      </c>
      <c r="Z403" s="36" t="str">
        <f>IF($D403="","",(IF($C403="","",IF(ISNA(SUMIF('21'!$V:$V,$C403,'21'!$AB:$AB)),0,SUMIF('21'!$V:$V,$C403,'21'!$AB:$AB)))-IF($D403="","",IF(ISNA(SUMIF('21'!$B:$B,$D403,'21'!$L:$L)),0,SUMIF('21'!$B:$B,$D403,'21'!$L:$L)))))</f>
        <v/>
      </c>
      <c r="AA403" s="36" t="str">
        <f>IF($D403="","",(IF($C403="","",IF(ISNA(SUMIF('22'!$V:$V,$C403,'22'!$AB:$AB)),0,SUMIF('22'!$V:$V,$C403,'22'!$AB:$AB)))-IF($D403="","",IF(ISNA(SUMIF('22'!$B:$B,$D403,'22'!$L:$L)),0,SUMIF('22'!$B:$B,$D403,'22'!$L:$L)))))</f>
        <v/>
      </c>
      <c r="AB403" s="36" t="str">
        <f>IF($D403="","",(IF($C403="","",IF(ISNA(SUMIF('23'!$V:$V,$C403,'23'!$AB:$AB)),0,SUMIF('23'!$V:$V,$C403,'23'!$AB:$AB)))-IF($D403="","",IF(ISNA(SUMIF('23'!$B:$B,$D403,'23'!$L:$L)),0,SUMIF('23'!$B:$B,$D403,'23'!$L:$L)))))</f>
        <v/>
      </c>
      <c r="AC403" s="36" t="str">
        <f>IF($D403="","",(IF($C403="","",IF(ISNA(SUMIF('24'!$V:$V,$C403,'24'!$AB:$AB)),0,SUMIF('24'!$V:$V,$C403,'24'!$AB:$AB)))-IF($D403="","",IF(ISNA(SUMIF('24'!$B:$B,$D403,'24'!$L:$L)),0,SUMIF('24'!$B:$B,$D403,'24'!$L:$L)))))</f>
        <v/>
      </c>
      <c r="AD403" s="36" t="str">
        <f>IF($D403="","",(IF($C403="","",IF(ISNA(SUMIF('25'!$V:$V,$C403,'25'!$AB:$AB)),0,SUMIF('25'!$V:$V,$C403,'25'!$AB:$AB)))-IF($D403="","",IF(ISNA(SUMIF('25'!$B:$B,$D403,'25'!$L:$L)),0,SUMIF('25'!$B:$B,$D403,'25'!$L:$L)))))</f>
        <v/>
      </c>
      <c r="AE403" s="36" t="str">
        <f>IF($D403="","",(IF($C403="","",IF(ISNA(SUMIF('26'!$V:$V,$C403,'26'!$AB:$AB)),0,SUMIF('26'!$V:$V,$C403,'26'!$AB:$AB)))-IF($D403="","",IF(ISNA(SUMIF('26'!$B:$B,$D403,'26'!$L:$L)),0,SUMIF('26'!$B:$B,$D403,'26'!$L:$L)))))</f>
        <v/>
      </c>
      <c r="AF403" s="36" t="str">
        <f>IF($D403="","",(IF($C403="","",IF(ISNA(SUMIF('27'!$V:$V,$C403,'27'!$AB:$AB)),0,SUMIF('27'!$V:$V,$C403,'27'!$AB:$AB)))-IF($D403="","",IF(ISNA(SUMIF('27'!$B:$B,$D403,'27'!$L:$L)),0,SUMIF('27'!$B:$B,$D403,'27'!$L:$L)))))</f>
        <v/>
      </c>
      <c r="AG403" s="36" t="str">
        <f>IF($D403="","",(IF($C403="","",IF(ISNA(SUMIF('28'!$V:$V,$C403,'28'!$AB:$AB)),0,SUMIF('28'!$V:$V,$C403,'28'!$AB:$AB)))-IF($D403="","",IF(ISNA(SUMIF('28'!$B:$B,$D403,'28'!$L:$L)),0,SUMIF('28'!$B:$B,$D403,'28'!$L:$L)))))</f>
        <v/>
      </c>
      <c r="AH403" s="36" t="str">
        <f>IF($D403="","",(IF($C403="","",IF(ISNA(SUMIF('29'!$V:$V,$C403,'29'!$AB:$AB)),0,SUMIF('29'!$V:$V,$C403,'29'!$AB:$AB)))-IF($D403="","",IF(ISNA(SUMIF('29'!$B:$B,$D403,'29'!$L:$L)),0,SUMIF('29'!$B:$B,$D403,'29'!$L:$L)))))</f>
        <v/>
      </c>
      <c r="AI403" s="36" t="str">
        <f>IF($D403="","",(IF($C403="","",IF(ISNA(SUMIF('30'!$V:$V,$C403,'30'!$AB:$AB)),0,SUMIF('30'!$V:$V,$C403,'30'!$AB:$AB)))-IF($D403="","",IF(ISNA(SUMIF('30'!$B:$B,$D403,'30'!$L:$L)),0,SUMIF('30'!$B:$B,$D403,'30'!$L:$L)))))</f>
        <v/>
      </c>
      <c r="AJ403" s="36" t="str">
        <f>IF($D403="","",(IF($C403="","",IF(ISNA(SUMIF('31'!$V:$V,$C403,'31'!$AB:$AB)),0,SUMIF('31'!$V:$V,$C403,'31'!$AB:$AB)))-IF($D403="","",IF(ISNA(SUMIF('31'!$B:$B,$D403,'31'!$L:$L)),0,SUMIF('31'!$B:$B,$D403,'31'!$L:$L)))))</f>
        <v/>
      </c>
      <c r="AK403" s="37" t="str">
        <f t="shared" si="22"/>
        <v/>
      </c>
      <c r="AL403" s="33" t="str">
        <f t="shared" si="23"/>
        <v/>
      </c>
    </row>
    <row r="404" spans="1:38" ht="17.399999999999999" hidden="1">
      <c r="A404" s="20">
        <v>80</v>
      </c>
      <c r="C404" s="41" t="str">
        <f>IF(D404="","",VLOOKUP('CUADRO GENERADO'!D404,'BASE DATOS CONDUCTORES'!B:C,2,FALSE))</f>
        <v/>
      </c>
      <c r="D404" s="30" t="str">
        <f>IFERROR(VLOOKUP(A404,'BASE DATOS CONDUCTORES'!$AA$4:$AB$1001,2,FALSE),"")</f>
        <v/>
      </c>
      <c r="E404" s="36" t="str">
        <f>IF(ISNA(VLOOKUP(D404,SALDOS!B:C,2,FALSE)),"",VLOOKUP(D404,SALDOS!B:C,2,FALSE))</f>
        <v/>
      </c>
      <c r="F404" s="36" t="str">
        <f>IF($D404="","",(IF($C404="","",IF(ISNA(SUMIF('1'!$V:$V,$C404,'1'!$AB:$AB)),0,SUMIF('1'!$V:$V,$C404,'1'!$AB:$AB)))-IF($D404="","",IF(ISNA(SUMIF('1'!$B:$B,$D404,'1'!$L:$L)),0,SUMIF('1'!$B:$B,$D404,'1'!$L:$L)))))</f>
        <v/>
      </c>
      <c r="G404" s="36" t="str">
        <f>IF($D404="","",(IF($C404="","",IF(ISNA(SUMIF('2'!$V:$V,$C404,'2'!$AB:$AB)),0,SUMIF('2'!$V:$V,$C404,'2'!$AB:$AB)))-IF($D404="","",IF(ISNA(SUMIF('2'!$B:$B,$D404,'2'!$L:$L)),0,SUMIF('2'!$B:$B,$D404,'2'!$L:$L)))))</f>
        <v/>
      </c>
      <c r="H404" s="36" t="str">
        <f>IF($D404="","",(IF($C404="","",IF(ISNA(SUMIF('3'!$V:$V,$C404,'3'!$AB:$AB)),0,SUMIF('3'!$V:$V,$C404,'3'!$AB:$AB)))-IF($D404="","",IF(ISNA(SUMIF('3'!$B:$B,$D404,'3'!$L:$L)),0,SUMIF('3'!$B:$B,$D404,'3'!$L:$L)))))</f>
        <v/>
      </c>
      <c r="I404" s="36" t="str">
        <f>IF($D404="","",(IF($C404="","",IF(ISNA(SUMIF('4'!$V:$V,$C404,'4'!$AB:$AB)),0,SUMIF('4'!$V:$V,$C404,'4'!$AB:$AB)))-IF($D404="","",IF(ISNA(SUMIF('4'!$B:$B,$D404,'4'!$L:$L)),0,SUMIF('4'!$B:$B,$D404,'4'!$L:$L)))))</f>
        <v/>
      </c>
      <c r="J404" s="36" t="str">
        <f>IF($D404="","",(IF($C404="","",IF(ISNA(SUMIF('5'!$V:$V,$C404,'5'!$AB:$AB)),0,SUMIF('5'!$V:$V,$C404,'5'!$AB:$AB)))-IF($D404="","",IF(ISNA(SUMIF('5'!$B:$B,$D404,'5'!$L:$L)),0,SUMIF('5'!$B:$B,$D404,'5'!$L:$L)))))</f>
        <v/>
      </c>
      <c r="K404" s="36" t="str">
        <f>IF($D404="","",(IF($C404="","",IF(ISNA(SUMIF('6'!$V:$V,$C404,'6'!$AB:$AB)),0,SUMIF('6'!$V:$V,$C404,'6'!$AB:$AB)))-IF($D404="","",IF(ISNA(SUMIF('6'!$B:$B,$D404,'6'!$L:$L)),0,SUMIF('6'!$B:$B,$D404,'6'!$L:$L)))))</f>
        <v/>
      </c>
      <c r="L404" s="36" t="str">
        <f>IF($D404="","",(IF($C404="","",IF(ISNA(SUMIF('7'!$V:$V,$C404,'7'!$AB:$AB)),0,SUMIF('7'!$V:$V,$C404,'7'!$AB:$AB)))-IF($D404="","",IF(ISNA(SUMIF('7'!$B:$B,$D404,'7'!$L:$L)),0,SUMIF('7'!$B:$B,$D404,'7'!$L:$L)))))</f>
        <v/>
      </c>
      <c r="M404" s="36" t="str">
        <f>IF($D404="","",(IF($C404="","",IF(ISNA(SUMIF('8'!$V:$V,$C404,'8'!$AB:$AB)),0,SUMIF('8'!$V:$V,$C404,'8'!$AB:$AB)))-IF($D404="","",IF(ISNA(SUMIF('8'!$B:$B,$D404,'8'!$L:$L)),0,SUMIF('8'!$B:$B,$D404,'8'!$L:$L)))))</f>
        <v/>
      </c>
      <c r="N404" s="36" t="str">
        <f>IF($D404="","",(IF($C404="","",IF(ISNA(SUMIF('9'!$V:$V,$C404,'9'!$AB:$AB)),0,SUMIF('9'!$V:$V,$C404,'9'!$AB:$AB)))-IF($D404="","",IF(ISNA(SUMIF('9'!$B:$B,$D404,'9'!$L:$L)),0,SUMIF('9'!$B:$B,$D404,'9'!$L:$L)))))</f>
        <v/>
      </c>
      <c r="O404" s="36" t="str">
        <f>IF($D404="","",(IF($C404="","",IF(ISNA(SUMIF('10'!$V:$V,$C404,'10'!$AB:$AB)),0,SUMIF('10'!$V:$V,$C404,'10'!$AB:$AB)))-IF($D404="","",IF(ISNA(SUMIF('10'!$B:$B,$D404,'10'!$L:$L)),0,SUMIF('10'!$B:$B,$D404,'10'!$L:$L)))))</f>
        <v/>
      </c>
      <c r="P404" s="36" t="str">
        <f>IF($D404="","",(IF($C404="","",IF(ISNA(SUMIF('11'!$V:$V,$C404,'11'!$AB:$AB)),0,SUMIF('11'!$V:$V,$C404,'11'!$AB:$AB)))-IF($D404="","",IF(ISNA(SUMIF('11'!$B:$B,$D404,'11'!$L:$L)),0,SUMIF('11'!$B:$B,$D404,'11'!$L:$L)))))</f>
        <v/>
      </c>
      <c r="Q404" s="36" t="str">
        <f>IF($D404="","",(IF($C404="","",IF(ISNA(SUMIF('12'!$V:$V,$C404,'12'!$AB:$AB)),0,SUMIF('12'!$V:$V,$C404,'12'!$AB:$AB)))-IF($D404="","",IF(ISNA(SUMIF('12'!$B:$B,$D404,'12'!$L:$L)),0,SUMIF('12'!$B:$B,$D404,'12'!$L:$L)))))</f>
        <v/>
      </c>
      <c r="R404" s="36" t="str">
        <f>IF($D404="","",(IF($C404="","",IF(ISNA(SUMIF('13'!$V:$V,$C404,'13'!$AB:$AB)),0,SUMIF('13'!$V:$V,$C404,'13'!$AB:$AB)))-IF($D404="","",IF(ISNA(SUMIF('13'!$B:$B,$D404,'13'!$L:$L)),0,SUMIF('13'!$B:$B,$D404,'13'!$L:$L)))))</f>
        <v/>
      </c>
      <c r="S404" s="36" t="str">
        <f>IF($D404="","",(IF($C404="","",IF(ISNA(SUMIF('14'!$V:$V,$C404,'14'!$AB:$AB)),0,SUMIF('14'!$V:$V,$C404,'14'!$AB:$AB)))-IF($D404="","",IF(ISNA(SUMIF('14'!$B:$B,$D404,'14'!$L:$L)),0,SUMIF('14'!$B:$B,$D404,'14'!$L:$L)))))</f>
        <v/>
      </c>
      <c r="T404" s="36" t="str">
        <f>IF($D404="","",(IF($C404="","",IF(ISNA(SUMIF('15'!$V:$V,$C404,'15'!$AB:$AB)),0,SUMIF('15'!$V:$V,$C404,'15'!$AB:$AB)))-IF($D404="","",IF(ISNA(SUMIF('15'!$B:$B,$D404,'15'!$L:$L)),0,SUMIF('15'!$B:$B,$D404,'15'!$L:$L)))))</f>
        <v/>
      </c>
      <c r="U404" s="36" t="str">
        <f>IF($D404="","",(IF($C404="","",IF(ISNA(SUMIF('16'!$V:$V,$C404,'16'!$AB:$AB)),0,SUMIF('16'!$V:$V,$C404,'16'!$AB:$AB)))-IF($D404="","",IF(ISNA(SUMIF('16'!$B:$B,$D404,'16'!$L:$L)),0,SUMIF('16'!$B:$B,$D404,'16'!$L:$L)))))</f>
        <v/>
      </c>
      <c r="V404" s="36" t="str">
        <f>IF($D404="","",(IF($C404="","",IF(ISNA(SUMIF('17'!$V:$V,$C404,'17'!$AB:$AB)),0,SUMIF('17'!$V:$V,$C404,'17'!$AB:$AB)))-IF($D404="","",IF(ISNA(SUMIF('17'!$B:$B,$D404,'17'!$L:$L)),0,SUMIF('17'!$B:$B,$D404,'17'!$L:$L)))))</f>
        <v/>
      </c>
      <c r="W404" s="36" t="str">
        <f>IF($D404="","",(IF($C404="","",IF(ISNA(SUMIF('18'!$V:$V,$C404,'18'!$AB:$AB)),0,SUMIF('18'!$V:$V,$C404,'18'!$AB:$AB)))-IF($D404="","",IF(ISNA(SUMIF('18'!$B:$B,$D404,'18'!$L:$L)),0,SUMIF('18'!$B:$B,$D404,'18'!$L:$L)))))</f>
        <v/>
      </c>
      <c r="X404" s="36" t="str">
        <f>IF($D404="","",(IF($C404="","",IF(ISNA(SUMIF('19'!$V:$V,$C404,'19'!$AB:$AB)),0,SUMIF('19'!$V:$V,$C404,'19'!$AB:$AB)))-IF($D404="","",IF(ISNA(SUMIF('19'!$B:$B,$D404,'19'!$L:$L)),0,SUMIF('19'!$B:$B,$D404,'19'!$L:$L)))))</f>
        <v/>
      </c>
      <c r="Y404" s="36" t="str">
        <f>IF($D404="","",(IF($C404="","",IF(ISNA(SUMIF('20'!$V:$V,$C404,'20'!$AB:$AB)),0,SUMIF('20'!$V:$V,$C404,'20'!$AB:$AB)))-IF($D404="","",IF(ISNA(SUMIF('20'!$B:$B,$D404,'20'!$L:$L)),0,SUMIF('20'!$B:$B,$D404,'20'!$L:$L)))))</f>
        <v/>
      </c>
      <c r="Z404" s="36" t="str">
        <f>IF($D404="","",(IF($C404="","",IF(ISNA(SUMIF('21'!$V:$V,$C404,'21'!$AB:$AB)),0,SUMIF('21'!$V:$V,$C404,'21'!$AB:$AB)))-IF($D404="","",IF(ISNA(SUMIF('21'!$B:$B,$D404,'21'!$L:$L)),0,SUMIF('21'!$B:$B,$D404,'21'!$L:$L)))))</f>
        <v/>
      </c>
      <c r="AA404" s="36" t="str">
        <f>IF($D404="","",(IF($C404="","",IF(ISNA(SUMIF('22'!$V:$V,$C404,'22'!$AB:$AB)),0,SUMIF('22'!$V:$V,$C404,'22'!$AB:$AB)))-IF($D404="","",IF(ISNA(SUMIF('22'!$B:$B,$D404,'22'!$L:$L)),0,SUMIF('22'!$B:$B,$D404,'22'!$L:$L)))))</f>
        <v/>
      </c>
      <c r="AB404" s="36" t="str">
        <f>IF($D404="","",(IF($C404="","",IF(ISNA(SUMIF('23'!$V:$V,$C404,'23'!$AB:$AB)),0,SUMIF('23'!$V:$V,$C404,'23'!$AB:$AB)))-IF($D404="","",IF(ISNA(SUMIF('23'!$B:$B,$D404,'23'!$L:$L)),0,SUMIF('23'!$B:$B,$D404,'23'!$L:$L)))))</f>
        <v/>
      </c>
      <c r="AC404" s="36" t="str">
        <f>IF($D404="","",(IF($C404="","",IF(ISNA(SUMIF('24'!$V:$V,$C404,'24'!$AB:$AB)),0,SUMIF('24'!$V:$V,$C404,'24'!$AB:$AB)))-IF($D404="","",IF(ISNA(SUMIF('24'!$B:$B,$D404,'24'!$L:$L)),0,SUMIF('24'!$B:$B,$D404,'24'!$L:$L)))))</f>
        <v/>
      </c>
      <c r="AD404" s="36" t="str">
        <f>IF($D404="","",(IF($C404="","",IF(ISNA(SUMIF('25'!$V:$V,$C404,'25'!$AB:$AB)),0,SUMIF('25'!$V:$V,$C404,'25'!$AB:$AB)))-IF($D404="","",IF(ISNA(SUMIF('25'!$B:$B,$D404,'25'!$L:$L)),0,SUMIF('25'!$B:$B,$D404,'25'!$L:$L)))))</f>
        <v/>
      </c>
      <c r="AE404" s="36" t="str">
        <f>IF($D404="","",(IF($C404="","",IF(ISNA(SUMIF('26'!$V:$V,$C404,'26'!$AB:$AB)),0,SUMIF('26'!$V:$V,$C404,'26'!$AB:$AB)))-IF($D404="","",IF(ISNA(SUMIF('26'!$B:$B,$D404,'26'!$L:$L)),0,SUMIF('26'!$B:$B,$D404,'26'!$L:$L)))))</f>
        <v/>
      </c>
      <c r="AF404" s="36" t="str">
        <f>IF($D404="","",(IF($C404="","",IF(ISNA(SUMIF('27'!$V:$V,$C404,'27'!$AB:$AB)),0,SUMIF('27'!$V:$V,$C404,'27'!$AB:$AB)))-IF($D404="","",IF(ISNA(SUMIF('27'!$B:$B,$D404,'27'!$L:$L)),0,SUMIF('27'!$B:$B,$D404,'27'!$L:$L)))))</f>
        <v/>
      </c>
      <c r="AG404" s="36" t="str">
        <f>IF($D404="","",(IF($C404="","",IF(ISNA(SUMIF('28'!$V:$V,$C404,'28'!$AB:$AB)),0,SUMIF('28'!$V:$V,$C404,'28'!$AB:$AB)))-IF($D404="","",IF(ISNA(SUMIF('28'!$B:$B,$D404,'28'!$L:$L)),0,SUMIF('28'!$B:$B,$D404,'28'!$L:$L)))))</f>
        <v/>
      </c>
      <c r="AH404" s="36" t="str">
        <f>IF($D404="","",(IF($C404="","",IF(ISNA(SUMIF('29'!$V:$V,$C404,'29'!$AB:$AB)),0,SUMIF('29'!$V:$V,$C404,'29'!$AB:$AB)))-IF($D404="","",IF(ISNA(SUMIF('29'!$B:$B,$D404,'29'!$L:$L)),0,SUMIF('29'!$B:$B,$D404,'29'!$L:$L)))))</f>
        <v/>
      </c>
      <c r="AI404" s="36" t="str">
        <f>IF($D404="","",(IF($C404="","",IF(ISNA(SUMIF('30'!$V:$V,$C404,'30'!$AB:$AB)),0,SUMIF('30'!$V:$V,$C404,'30'!$AB:$AB)))-IF($D404="","",IF(ISNA(SUMIF('30'!$B:$B,$D404,'30'!$L:$L)),0,SUMIF('30'!$B:$B,$D404,'30'!$L:$L)))))</f>
        <v/>
      </c>
      <c r="AJ404" s="36" t="str">
        <f>IF($D404="","",(IF($C404="","",IF(ISNA(SUMIF('31'!$V:$V,$C404,'31'!$AB:$AB)),0,SUMIF('31'!$V:$V,$C404,'31'!$AB:$AB)))-IF($D404="","",IF(ISNA(SUMIF('31'!$B:$B,$D404,'31'!$L:$L)),0,SUMIF('31'!$B:$B,$D404,'31'!$L:$L)))))</f>
        <v/>
      </c>
      <c r="AK404" s="37" t="str">
        <f t="shared" si="22"/>
        <v/>
      </c>
      <c r="AL404" s="33" t="str">
        <f t="shared" si="23"/>
        <v/>
      </c>
    </row>
    <row r="405" spans="1:38" ht="17.399999999999999" hidden="1">
      <c r="A405" s="20">
        <v>81</v>
      </c>
      <c r="C405" s="41" t="str">
        <f>IF(D405="","",VLOOKUP('CUADRO GENERADO'!D405,'BASE DATOS CONDUCTORES'!B:C,2,FALSE))</f>
        <v/>
      </c>
      <c r="D405" s="30" t="str">
        <f>IFERROR(VLOOKUP(A405,'BASE DATOS CONDUCTORES'!$AA$4:$AB$1001,2,FALSE),"")</f>
        <v/>
      </c>
      <c r="E405" s="36" t="str">
        <f>IF(ISNA(VLOOKUP(D405,SALDOS!B:C,2,FALSE)),"",VLOOKUP(D405,SALDOS!B:C,2,FALSE))</f>
        <v/>
      </c>
      <c r="F405" s="36" t="str">
        <f>IF($D405="","",(IF($C405="","",IF(ISNA(SUMIF('1'!$V:$V,$C405,'1'!$AB:$AB)),0,SUMIF('1'!$V:$V,$C405,'1'!$AB:$AB)))-IF($D405="","",IF(ISNA(SUMIF('1'!$B:$B,$D405,'1'!$L:$L)),0,SUMIF('1'!$B:$B,$D405,'1'!$L:$L)))))</f>
        <v/>
      </c>
      <c r="G405" s="36" t="str">
        <f>IF($D405="","",(IF($C405="","",IF(ISNA(SUMIF('2'!$V:$V,$C405,'2'!$AB:$AB)),0,SUMIF('2'!$V:$V,$C405,'2'!$AB:$AB)))-IF($D405="","",IF(ISNA(SUMIF('2'!$B:$B,$D405,'2'!$L:$L)),0,SUMIF('2'!$B:$B,$D405,'2'!$L:$L)))))</f>
        <v/>
      </c>
      <c r="H405" s="36" t="str">
        <f>IF($D405="","",(IF($C405="","",IF(ISNA(SUMIF('3'!$V:$V,$C405,'3'!$AB:$AB)),0,SUMIF('3'!$V:$V,$C405,'3'!$AB:$AB)))-IF($D405="","",IF(ISNA(SUMIF('3'!$B:$B,$D405,'3'!$L:$L)),0,SUMIF('3'!$B:$B,$D405,'3'!$L:$L)))))</f>
        <v/>
      </c>
      <c r="I405" s="36" t="str">
        <f>IF($D405="","",(IF($C405="","",IF(ISNA(SUMIF('4'!$V:$V,$C405,'4'!$AB:$AB)),0,SUMIF('4'!$V:$V,$C405,'4'!$AB:$AB)))-IF($D405="","",IF(ISNA(SUMIF('4'!$B:$B,$D405,'4'!$L:$L)),0,SUMIF('4'!$B:$B,$D405,'4'!$L:$L)))))</f>
        <v/>
      </c>
      <c r="J405" s="36" t="str">
        <f>IF($D405="","",(IF($C405="","",IF(ISNA(SUMIF('5'!$V:$V,$C405,'5'!$AB:$AB)),0,SUMIF('5'!$V:$V,$C405,'5'!$AB:$AB)))-IF($D405="","",IF(ISNA(SUMIF('5'!$B:$B,$D405,'5'!$L:$L)),0,SUMIF('5'!$B:$B,$D405,'5'!$L:$L)))))</f>
        <v/>
      </c>
      <c r="K405" s="36" t="str">
        <f>IF($D405="","",(IF($C405="","",IF(ISNA(SUMIF('6'!$V:$V,$C405,'6'!$AB:$AB)),0,SUMIF('6'!$V:$V,$C405,'6'!$AB:$AB)))-IF($D405="","",IF(ISNA(SUMIF('6'!$B:$B,$D405,'6'!$L:$L)),0,SUMIF('6'!$B:$B,$D405,'6'!$L:$L)))))</f>
        <v/>
      </c>
      <c r="L405" s="36" t="str">
        <f>IF($D405="","",(IF($C405="","",IF(ISNA(SUMIF('7'!$V:$V,$C405,'7'!$AB:$AB)),0,SUMIF('7'!$V:$V,$C405,'7'!$AB:$AB)))-IF($D405="","",IF(ISNA(SUMIF('7'!$B:$B,$D405,'7'!$L:$L)),0,SUMIF('7'!$B:$B,$D405,'7'!$L:$L)))))</f>
        <v/>
      </c>
      <c r="M405" s="36" t="str">
        <f>IF($D405="","",(IF($C405="","",IF(ISNA(SUMIF('8'!$V:$V,$C405,'8'!$AB:$AB)),0,SUMIF('8'!$V:$V,$C405,'8'!$AB:$AB)))-IF($D405="","",IF(ISNA(SUMIF('8'!$B:$B,$D405,'8'!$L:$L)),0,SUMIF('8'!$B:$B,$D405,'8'!$L:$L)))))</f>
        <v/>
      </c>
      <c r="N405" s="36" t="str">
        <f>IF($D405="","",(IF($C405="","",IF(ISNA(SUMIF('9'!$V:$V,$C405,'9'!$AB:$AB)),0,SUMIF('9'!$V:$V,$C405,'9'!$AB:$AB)))-IF($D405="","",IF(ISNA(SUMIF('9'!$B:$B,$D405,'9'!$L:$L)),0,SUMIF('9'!$B:$B,$D405,'9'!$L:$L)))))</f>
        <v/>
      </c>
      <c r="O405" s="36" t="str">
        <f>IF($D405="","",(IF($C405="","",IF(ISNA(SUMIF('10'!$V:$V,$C405,'10'!$AB:$AB)),0,SUMIF('10'!$V:$V,$C405,'10'!$AB:$AB)))-IF($D405="","",IF(ISNA(SUMIF('10'!$B:$B,$D405,'10'!$L:$L)),0,SUMIF('10'!$B:$B,$D405,'10'!$L:$L)))))</f>
        <v/>
      </c>
      <c r="P405" s="36" t="str">
        <f>IF($D405="","",(IF($C405="","",IF(ISNA(SUMIF('11'!$V:$V,$C405,'11'!$AB:$AB)),0,SUMIF('11'!$V:$V,$C405,'11'!$AB:$AB)))-IF($D405="","",IF(ISNA(SUMIF('11'!$B:$B,$D405,'11'!$L:$L)),0,SUMIF('11'!$B:$B,$D405,'11'!$L:$L)))))</f>
        <v/>
      </c>
      <c r="Q405" s="36" t="str">
        <f>IF($D405="","",(IF($C405="","",IF(ISNA(SUMIF('12'!$V:$V,$C405,'12'!$AB:$AB)),0,SUMIF('12'!$V:$V,$C405,'12'!$AB:$AB)))-IF($D405="","",IF(ISNA(SUMIF('12'!$B:$B,$D405,'12'!$L:$L)),0,SUMIF('12'!$B:$B,$D405,'12'!$L:$L)))))</f>
        <v/>
      </c>
      <c r="R405" s="36" t="str">
        <f>IF($D405="","",(IF($C405="","",IF(ISNA(SUMIF('13'!$V:$V,$C405,'13'!$AB:$AB)),0,SUMIF('13'!$V:$V,$C405,'13'!$AB:$AB)))-IF($D405="","",IF(ISNA(SUMIF('13'!$B:$B,$D405,'13'!$L:$L)),0,SUMIF('13'!$B:$B,$D405,'13'!$L:$L)))))</f>
        <v/>
      </c>
      <c r="S405" s="36" t="str">
        <f>IF($D405="","",(IF($C405="","",IF(ISNA(SUMIF('14'!$V:$V,$C405,'14'!$AB:$AB)),0,SUMIF('14'!$V:$V,$C405,'14'!$AB:$AB)))-IF($D405="","",IF(ISNA(SUMIF('14'!$B:$B,$D405,'14'!$L:$L)),0,SUMIF('14'!$B:$B,$D405,'14'!$L:$L)))))</f>
        <v/>
      </c>
      <c r="T405" s="36" t="str">
        <f>IF($D405="","",(IF($C405="","",IF(ISNA(SUMIF('15'!$V:$V,$C405,'15'!$AB:$AB)),0,SUMIF('15'!$V:$V,$C405,'15'!$AB:$AB)))-IF($D405="","",IF(ISNA(SUMIF('15'!$B:$B,$D405,'15'!$L:$L)),0,SUMIF('15'!$B:$B,$D405,'15'!$L:$L)))))</f>
        <v/>
      </c>
      <c r="U405" s="36" t="str">
        <f>IF($D405="","",(IF($C405="","",IF(ISNA(SUMIF('16'!$V:$V,$C405,'16'!$AB:$AB)),0,SUMIF('16'!$V:$V,$C405,'16'!$AB:$AB)))-IF($D405="","",IF(ISNA(SUMIF('16'!$B:$B,$D405,'16'!$L:$L)),0,SUMIF('16'!$B:$B,$D405,'16'!$L:$L)))))</f>
        <v/>
      </c>
      <c r="V405" s="36" t="str">
        <f>IF($D405="","",(IF($C405="","",IF(ISNA(SUMIF('17'!$V:$V,$C405,'17'!$AB:$AB)),0,SUMIF('17'!$V:$V,$C405,'17'!$AB:$AB)))-IF($D405="","",IF(ISNA(SUMIF('17'!$B:$B,$D405,'17'!$L:$L)),0,SUMIF('17'!$B:$B,$D405,'17'!$L:$L)))))</f>
        <v/>
      </c>
      <c r="W405" s="36" t="str">
        <f>IF($D405="","",(IF($C405="","",IF(ISNA(SUMIF('18'!$V:$V,$C405,'18'!$AB:$AB)),0,SUMIF('18'!$V:$V,$C405,'18'!$AB:$AB)))-IF($D405="","",IF(ISNA(SUMIF('18'!$B:$B,$D405,'18'!$L:$L)),0,SUMIF('18'!$B:$B,$D405,'18'!$L:$L)))))</f>
        <v/>
      </c>
      <c r="X405" s="36" t="str">
        <f>IF($D405="","",(IF($C405="","",IF(ISNA(SUMIF('19'!$V:$V,$C405,'19'!$AB:$AB)),0,SUMIF('19'!$V:$V,$C405,'19'!$AB:$AB)))-IF($D405="","",IF(ISNA(SUMIF('19'!$B:$B,$D405,'19'!$L:$L)),0,SUMIF('19'!$B:$B,$D405,'19'!$L:$L)))))</f>
        <v/>
      </c>
      <c r="Y405" s="36" t="str">
        <f>IF($D405="","",(IF($C405="","",IF(ISNA(SUMIF('20'!$V:$V,$C405,'20'!$AB:$AB)),0,SUMIF('20'!$V:$V,$C405,'20'!$AB:$AB)))-IF($D405="","",IF(ISNA(SUMIF('20'!$B:$B,$D405,'20'!$L:$L)),0,SUMIF('20'!$B:$B,$D405,'20'!$L:$L)))))</f>
        <v/>
      </c>
      <c r="Z405" s="36" t="str">
        <f>IF($D405="","",(IF($C405="","",IF(ISNA(SUMIF('21'!$V:$V,$C405,'21'!$AB:$AB)),0,SUMIF('21'!$V:$V,$C405,'21'!$AB:$AB)))-IF($D405="","",IF(ISNA(SUMIF('21'!$B:$B,$D405,'21'!$L:$L)),0,SUMIF('21'!$B:$B,$D405,'21'!$L:$L)))))</f>
        <v/>
      </c>
      <c r="AA405" s="36" t="str">
        <f>IF($D405="","",(IF($C405="","",IF(ISNA(SUMIF('22'!$V:$V,$C405,'22'!$AB:$AB)),0,SUMIF('22'!$V:$V,$C405,'22'!$AB:$AB)))-IF($D405="","",IF(ISNA(SUMIF('22'!$B:$B,$D405,'22'!$L:$L)),0,SUMIF('22'!$B:$B,$D405,'22'!$L:$L)))))</f>
        <v/>
      </c>
      <c r="AB405" s="36" t="str">
        <f>IF($D405="","",(IF($C405="","",IF(ISNA(SUMIF('23'!$V:$V,$C405,'23'!$AB:$AB)),0,SUMIF('23'!$V:$V,$C405,'23'!$AB:$AB)))-IF($D405="","",IF(ISNA(SUMIF('23'!$B:$B,$D405,'23'!$L:$L)),0,SUMIF('23'!$B:$B,$D405,'23'!$L:$L)))))</f>
        <v/>
      </c>
      <c r="AC405" s="36" t="str">
        <f>IF($D405="","",(IF($C405="","",IF(ISNA(SUMIF('24'!$V:$V,$C405,'24'!$AB:$AB)),0,SUMIF('24'!$V:$V,$C405,'24'!$AB:$AB)))-IF($D405="","",IF(ISNA(SUMIF('24'!$B:$B,$D405,'24'!$L:$L)),0,SUMIF('24'!$B:$B,$D405,'24'!$L:$L)))))</f>
        <v/>
      </c>
      <c r="AD405" s="36" t="str">
        <f>IF($D405="","",(IF($C405="","",IF(ISNA(SUMIF('25'!$V:$V,$C405,'25'!$AB:$AB)),0,SUMIF('25'!$V:$V,$C405,'25'!$AB:$AB)))-IF($D405="","",IF(ISNA(SUMIF('25'!$B:$B,$D405,'25'!$L:$L)),0,SUMIF('25'!$B:$B,$D405,'25'!$L:$L)))))</f>
        <v/>
      </c>
      <c r="AE405" s="36" t="str">
        <f>IF($D405="","",(IF($C405="","",IF(ISNA(SUMIF('26'!$V:$V,$C405,'26'!$AB:$AB)),0,SUMIF('26'!$V:$V,$C405,'26'!$AB:$AB)))-IF($D405="","",IF(ISNA(SUMIF('26'!$B:$B,$D405,'26'!$L:$L)),0,SUMIF('26'!$B:$B,$D405,'26'!$L:$L)))))</f>
        <v/>
      </c>
      <c r="AF405" s="36" t="str">
        <f>IF($D405="","",(IF($C405="","",IF(ISNA(SUMIF('27'!$V:$V,$C405,'27'!$AB:$AB)),0,SUMIF('27'!$V:$V,$C405,'27'!$AB:$AB)))-IF($D405="","",IF(ISNA(SUMIF('27'!$B:$B,$D405,'27'!$L:$L)),0,SUMIF('27'!$B:$B,$D405,'27'!$L:$L)))))</f>
        <v/>
      </c>
      <c r="AG405" s="36" t="str">
        <f>IF($D405="","",(IF($C405="","",IF(ISNA(SUMIF('28'!$V:$V,$C405,'28'!$AB:$AB)),0,SUMIF('28'!$V:$V,$C405,'28'!$AB:$AB)))-IF($D405="","",IF(ISNA(SUMIF('28'!$B:$B,$D405,'28'!$L:$L)),0,SUMIF('28'!$B:$B,$D405,'28'!$L:$L)))))</f>
        <v/>
      </c>
      <c r="AH405" s="36" t="str">
        <f>IF($D405="","",(IF($C405="","",IF(ISNA(SUMIF('29'!$V:$V,$C405,'29'!$AB:$AB)),0,SUMIF('29'!$V:$V,$C405,'29'!$AB:$AB)))-IF($D405="","",IF(ISNA(SUMIF('29'!$B:$B,$D405,'29'!$L:$L)),0,SUMIF('29'!$B:$B,$D405,'29'!$L:$L)))))</f>
        <v/>
      </c>
      <c r="AI405" s="36" t="str">
        <f>IF($D405="","",(IF($C405="","",IF(ISNA(SUMIF('30'!$V:$V,$C405,'30'!$AB:$AB)),0,SUMIF('30'!$V:$V,$C405,'30'!$AB:$AB)))-IF($D405="","",IF(ISNA(SUMIF('30'!$B:$B,$D405,'30'!$L:$L)),0,SUMIF('30'!$B:$B,$D405,'30'!$L:$L)))))</f>
        <v/>
      </c>
      <c r="AJ405" s="36" t="str">
        <f>IF($D405="","",(IF($C405="","",IF(ISNA(SUMIF('31'!$V:$V,$C405,'31'!$AB:$AB)),0,SUMIF('31'!$V:$V,$C405,'31'!$AB:$AB)))-IF($D405="","",IF(ISNA(SUMIF('31'!$B:$B,$D405,'31'!$L:$L)),0,SUMIF('31'!$B:$B,$D405,'31'!$L:$L)))))</f>
        <v/>
      </c>
      <c r="AK405" s="37" t="str">
        <f t="shared" si="22"/>
        <v/>
      </c>
      <c r="AL405" s="33" t="str">
        <f t="shared" si="23"/>
        <v/>
      </c>
    </row>
    <row r="406" spans="1:38" ht="17.399999999999999" hidden="1">
      <c r="A406" s="20">
        <v>82</v>
      </c>
      <c r="C406" s="41" t="str">
        <f>IF(D406="","",VLOOKUP('CUADRO GENERADO'!D406,'BASE DATOS CONDUCTORES'!B:C,2,FALSE))</f>
        <v/>
      </c>
      <c r="D406" s="30" t="str">
        <f>IFERROR(VLOOKUP(A406,'BASE DATOS CONDUCTORES'!$AA$4:$AB$1001,2,FALSE),"")</f>
        <v/>
      </c>
      <c r="E406" s="36" t="str">
        <f>IF(ISNA(VLOOKUP(D406,SALDOS!B:C,2,FALSE)),"",VLOOKUP(D406,SALDOS!B:C,2,FALSE))</f>
        <v/>
      </c>
      <c r="F406" s="36" t="str">
        <f>IF($D406="","",(IF($C406="","",IF(ISNA(SUMIF('1'!$V:$V,$C406,'1'!$AB:$AB)),0,SUMIF('1'!$V:$V,$C406,'1'!$AB:$AB)))-IF($D406="","",IF(ISNA(SUMIF('1'!$B:$B,$D406,'1'!$L:$L)),0,SUMIF('1'!$B:$B,$D406,'1'!$L:$L)))))</f>
        <v/>
      </c>
      <c r="G406" s="36" t="str">
        <f>IF($D406="","",(IF($C406="","",IF(ISNA(SUMIF('2'!$V:$V,$C406,'2'!$AB:$AB)),0,SUMIF('2'!$V:$V,$C406,'2'!$AB:$AB)))-IF($D406="","",IF(ISNA(SUMIF('2'!$B:$B,$D406,'2'!$L:$L)),0,SUMIF('2'!$B:$B,$D406,'2'!$L:$L)))))</f>
        <v/>
      </c>
      <c r="H406" s="36" t="str">
        <f>IF($D406="","",(IF($C406="","",IF(ISNA(SUMIF('3'!$V:$V,$C406,'3'!$AB:$AB)),0,SUMIF('3'!$V:$V,$C406,'3'!$AB:$AB)))-IF($D406="","",IF(ISNA(SUMIF('3'!$B:$B,$D406,'3'!$L:$L)),0,SUMIF('3'!$B:$B,$D406,'3'!$L:$L)))))</f>
        <v/>
      </c>
      <c r="I406" s="36" t="str">
        <f>IF($D406="","",(IF($C406="","",IF(ISNA(SUMIF('4'!$V:$V,$C406,'4'!$AB:$AB)),0,SUMIF('4'!$V:$V,$C406,'4'!$AB:$AB)))-IF($D406="","",IF(ISNA(SUMIF('4'!$B:$B,$D406,'4'!$L:$L)),0,SUMIF('4'!$B:$B,$D406,'4'!$L:$L)))))</f>
        <v/>
      </c>
      <c r="J406" s="36" t="str">
        <f>IF($D406="","",(IF($C406="","",IF(ISNA(SUMIF('5'!$V:$V,$C406,'5'!$AB:$AB)),0,SUMIF('5'!$V:$V,$C406,'5'!$AB:$AB)))-IF($D406="","",IF(ISNA(SUMIF('5'!$B:$B,$D406,'5'!$L:$L)),0,SUMIF('5'!$B:$B,$D406,'5'!$L:$L)))))</f>
        <v/>
      </c>
      <c r="K406" s="36" t="str">
        <f>IF($D406="","",(IF($C406="","",IF(ISNA(SUMIF('6'!$V:$V,$C406,'6'!$AB:$AB)),0,SUMIF('6'!$V:$V,$C406,'6'!$AB:$AB)))-IF($D406="","",IF(ISNA(SUMIF('6'!$B:$B,$D406,'6'!$L:$L)),0,SUMIF('6'!$B:$B,$D406,'6'!$L:$L)))))</f>
        <v/>
      </c>
      <c r="L406" s="36" t="str">
        <f>IF($D406="","",(IF($C406="","",IF(ISNA(SUMIF('7'!$V:$V,$C406,'7'!$AB:$AB)),0,SUMIF('7'!$V:$V,$C406,'7'!$AB:$AB)))-IF($D406="","",IF(ISNA(SUMIF('7'!$B:$B,$D406,'7'!$L:$L)),0,SUMIF('7'!$B:$B,$D406,'7'!$L:$L)))))</f>
        <v/>
      </c>
      <c r="M406" s="36" t="str">
        <f>IF($D406="","",(IF($C406="","",IF(ISNA(SUMIF('8'!$V:$V,$C406,'8'!$AB:$AB)),0,SUMIF('8'!$V:$V,$C406,'8'!$AB:$AB)))-IF($D406="","",IF(ISNA(SUMIF('8'!$B:$B,$D406,'8'!$L:$L)),0,SUMIF('8'!$B:$B,$D406,'8'!$L:$L)))))</f>
        <v/>
      </c>
      <c r="N406" s="36" t="str">
        <f>IF($D406="","",(IF($C406="","",IF(ISNA(SUMIF('9'!$V:$V,$C406,'9'!$AB:$AB)),0,SUMIF('9'!$V:$V,$C406,'9'!$AB:$AB)))-IF($D406="","",IF(ISNA(SUMIF('9'!$B:$B,$D406,'9'!$L:$L)),0,SUMIF('9'!$B:$B,$D406,'9'!$L:$L)))))</f>
        <v/>
      </c>
      <c r="O406" s="36" t="str">
        <f>IF($D406="","",(IF($C406="","",IF(ISNA(SUMIF('10'!$V:$V,$C406,'10'!$AB:$AB)),0,SUMIF('10'!$V:$V,$C406,'10'!$AB:$AB)))-IF($D406="","",IF(ISNA(SUMIF('10'!$B:$B,$D406,'10'!$L:$L)),0,SUMIF('10'!$B:$B,$D406,'10'!$L:$L)))))</f>
        <v/>
      </c>
      <c r="P406" s="36" t="str">
        <f>IF($D406="","",(IF($C406="","",IF(ISNA(SUMIF('11'!$V:$V,$C406,'11'!$AB:$AB)),0,SUMIF('11'!$V:$V,$C406,'11'!$AB:$AB)))-IF($D406="","",IF(ISNA(SUMIF('11'!$B:$B,$D406,'11'!$L:$L)),0,SUMIF('11'!$B:$B,$D406,'11'!$L:$L)))))</f>
        <v/>
      </c>
      <c r="Q406" s="36" t="str">
        <f>IF($D406="","",(IF($C406="","",IF(ISNA(SUMIF('12'!$V:$V,$C406,'12'!$AB:$AB)),0,SUMIF('12'!$V:$V,$C406,'12'!$AB:$AB)))-IF($D406="","",IF(ISNA(SUMIF('12'!$B:$B,$D406,'12'!$L:$L)),0,SUMIF('12'!$B:$B,$D406,'12'!$L:$L)))))</f>
        <v/>
      </c>
      <c r="R406" s="36" t="str">
        <f>IF($D406="","",(IF($C406="","",IF(ISNA(SUMIF('13'!$V:$V,$C406,'13'!$AB:$AB)),0,SUMIF('13'!$V:$V,$C406,'13'!$AB:$AB)))-IF($D406="","",IF(ISNA(SUMIF('13'!$B:$B,$D406,'13'!$L:$L)),0,SUMIF('13'!$B:$B,$D406,'13'!$L:$L)))))</f>
        <v/>
      </c>
      <c r="S406" s="36" t="str">
        <f>IF($D406="","",(IF($C406="","",IF(ISNA(SUMIF('14'!$V:$V,$C406,'14'!$AB:$AB)),0,SUMIF('14'!$V:$V,$C406,'14'!$AB:$AB)))-IF($D406="","",IF(ISNA(SUMIF('14'!$B:$B,$D406,'14'!$L:$L)),0,SUMIF('14'!$B:$B,$D406,'14'!$L:$L)))))</f>
        <v/>
      </c>
      <c r="T406" s="36" t="str">
        <f>IF($D406="","",(IF($C406="","",IF(ISNA(SUMIF('15'!$V:$V,$C406,'15'!$AB:$AB)),0,SUMIF('15'!$V:$V,$C406,'15'!$AB:$AB)))-IF($D406="","",IF(ISNA(SUMIF('15'!$B:$B,$D406,'15'!$L:$L)),0,SUMIF('15'!$B:$B,$D406,'15'!$L:$L)))))</f>
        <v/>
      </c>
      <c r="U406" s="36" t="str">
        <f>IF($D406="","",(IF($C406="","",IF(ISNA(SUMIF('16'!$V:$V,$C406,'16'!$AB:$AB)),0,SUMIF('16'!$V:$V,$C406,'16'!$AB:$AB)))-IF($D406="","",IF(ISNA(SUMIF('16'!$B:$B,$D406,'16'!$L:$L)),0,SUMIF('16'!$B:$B,$D406,'16'!$L:$L)))))</f>
        <v/>
      </c>
      <c r="V406" s="36" t="str">
        <f>IF($D406="","",(IF($C406="","",IF(ISNA(SUMIF('17'!$V:$V,$C406,'17'!$AB:$AB)),0,SUMIF('17'!$V:$V,$C406,'17'!$AB:$AB)))-IF($D406="","",IF(ISNA(SUMIF('17'!$B:$B,$D406,'17'!$L:$L)),0,SUMIF('17'!$B:$B,$D406,'17'!$L:$L)))))</f>
        <v/>
      </c>
      <c r="W406" s="36" t="str">
        <f>IF($D406="","",(IF($C406="","",IF(ISNA(SUMIF('18'!$V:$V,$C406,'18'!$AB:$AB)),0,SUMIF('18'!$V:$V,$C406,'18'!$AB:$AB)))-IF($D406="","",IF(ISNA(SUMIF('18'!$B:$B,$D406,'18'!$L:$L)),0,SUMIF('18'!$B:$B,$D406,'18'!$L:$L)))))</f>
        <v/>
      </c>
      <c r="X406" s="36" t="str">
        <f>IF($D406="","",(IF($C406="","",IF(ISNA(SUMIF('19'!$V:$V,$C406,'19'!$AB:$AB)),0,SUMIF('19'!$V:$V,$C406,'19'!$AB:$AB)))-IF($D406="","",IF(ISNA(SUMIF('19'!$B:$B,$D406,'19'!$L:$L)),0,SUMIF('19'!$B:$B,$D406,'19'!$L:$L)))))</f>
        <v/>
      </c>
      <c r="Y406" s="36" t="str">
        <f>IF($D406="","",(IF($C406="","",IF(ISNA(SUMIF('20'!$V:$V,$C406,'20'!$AB:$AB)),0,SUMIF('20'!$V:$V,$C406,'20'!$AB:$AB)))-IF($D406="","",IF(ISNA(SUMIF('20'!$B:$B,$D406,'20'!$L:$L)),0,SUMIF('20'!$B:$B,$D406,'20'!$L:$L)))))</f>
        <v/>
      </c>
      <c r="Z406" s="36" t="str">
        <f>IF($D406="","",(IF($C406="","",IF(ISNA(SUMIF('21'!$V:$V,$C406,'21'!$AB:$AB)),0,SUMIF('21'!$V:$V,$C406,'21'!$AB:$AB)))-IF($D406="","",IF(ISNA(SUMIF('21'!$B:$B,$D406,'21'!$L:$L)),0,SUMIF('21'!$B:$B,$D406,'21'!$L:$L)))))</f>
        <v/>
      </c>
      <c r="AA406" s="36" t="str">
        <f>IF($D406="","",(IF($C406="","",IF(ISNA(SUMIF('22'!$V:$V,$C406,'22'!$AB:$AB)),0,SUMIF('22'!$V:$V,$C406,'22'!$AB:$AB)))-IF($D406="","",IF(ISNA(SUMIF('22'!$B:$B,$D406,'22'!$L:$L)),0,SUMIF('22'!$B:$B,$D406,'22'!$L:$L)))))</f>
        <v/>
      </c>
      <c r="AB406" s="36" t="str">
        <f>IF($D406="","",(IF($C406="","",IF(ISNA(SUMIF('23'!$V:$V,$C406,'23'!$AB:$AB)),0,SUMIF('23'!$V:$V,$C406,'23'!$AB:$AB)))-IF($D406="","",IF(ISNA(SUMIF('23'!$B:$B,$D406,'23'!$L:$L)),0,SUMIF('23'!$B:$B,$D406,'23'!$L:$L)))))</f>
        <v/>
      </c>
      <c r="AC406" s="36" t="str">
        <f>IF($D406="","",(IF($C406="","",IF(ISNA(SUMIF('24'!$V:$V,$C406,'24'!$AB:$AB)),0,SUMIF('24'!$V:$V,$C406,'24'!$AB:$AB)))-IF($D406="","",IF(ISNA(SUMIF('24'!$B:$B,$D406,'24'!$L:$L)),0,SUMIF('24'!$B:$B,$D406,'24'!$L:$L)))))</f>
        <v/>
      </c>
      <c r="AD406" s="36" t="str">
        <f>IF($D406="","",(IF($C406="","",IF(ISNA(SUMIF('25'!$V:$V,$C406,'25'!$AB:$AB)),0,SUMIF('25'!$V:$V,$C406,'25'!$AB:$AB)))-IF($D406="","",IF(ISNA(SUMIF('25'!$B:$B,$D406,'25'!$L:$L)),0,SUMIF('25'!$B:$B,$D406,'25'!$L:$L)))))</f>
        <v/>
      </c>
      <c r="AE406" s="36" t="str">
        <f>IF($D406="","",(IF($C406="","",IF(ISNA(SUMIF('26'!$V:$V,$C406,'26'!$AB:$AB)),0,SUMIF('26'!$V:$V,$C406,'26'!$AB:$AB)))-IF($D406="","",IF(ISNA(SUMIF('26'!$B:$B,$D406,'26'!$L:$L)),0,SUMIF('26'!$B:$B,$D406,'26'!$L:$L)))))</f>
        <v/>
      </c>
      <c r="AF406" s="36" t="str">
        <f>IF($D406="","",(IF($C406="","",IF(ISNA(SUMIF('27'!$V:$V,$C406,'27'!$AB:$AB)),0,SUMIF('27'!$V:$V,$C406,'27'!$AB:$AB)))-IF($D406="","",IF(ISNA(SUMIF('27'!$B:$B,$D406,'27'!$L:$L)),0,SUMIF('27'!$B:$B,$D406,'27'!$L:$L)))))</f>
        <v/>
      </c>
      <c r="AG406" s="36" t="str">
        <f>IF($D406="","",(IF($C406="","",IF(ISNA(SUMIF('28'!$V:$V,$C406,'28'!$AB:$AB)),0,SUMIF('28'!$V:$V,$C406,'28'!$AB:$AB)))-IF($D406="","",IF(ISNA(SUMIF('28'!$B:$B,$D406,'28'!$L:$L)),0,SUMIF('28'!$B:$B,$D406,'28'!$L:$L)))))</f>
        <v/>
      </c>
      <c r="AH406" s="36" t="str">
        <f>IF($D406="","",(IF($C406="","",IF(ISNA(SUMIF('29'!$V:$V,$C406,'29'!$AB:$AB)),0,SUMIF('29'!$V:$V,$C406,'29'!$AB:$AB)))-IF($D406="","",IF(ISNA(SUMIF('29'!$B:$B,$D406,'29'!$L:$L)),0,SUMIF('29'!$B:$B,$D406,'29'!$L:$L)))))</f>
        <v/>
      </c>
      <c r="AI406" s="36" t="str">
        <f>IF($D406="","",(IF($C406="","",IF(ISNA(SUMIF('30'!$V:$V,$C406,'30'!$AB:$AB)),0,SUMIF('30'!$V:$V,$C406,'30'!$AB:$AB)))-IF($D406="","",IF(ISNA(SUMIF('30'!$B:$B,$D406,'30'!$L:$L)),0,SUMIF('30'!$B:$B,$D406,'30'!$L:$L)))))</f>
        <v/>
      </c>
      <c r="AJ406" s="36" t="str">
        <f>IF($D406="","",(IF($C406="","",IF(ISNA(SUMIF('31'!$V:$V,$C406,'31'!$AB:$AB)),0,SUMIF('31'!$V:$V,$C406,'31'!$AB:$AB)))-IF($D406="","",IF(ISNA(SUMIF('31'!$B:$B,$D406,'31'!$L:$L)),0,SUMIF('31'!$B:$B,$D406,'31'!$L:$L)))))</f>
        <v/>
      </c>
      <c r="AK406" s="37" t="str">
        <f t="shared" si="22"/>
        <v/>
      </c>
      <c r="AL406" s="33" t="str">
        <f t="shared" si="23"/>
        <v/>
      </c>
    </row>
    <row r="407" spans="1:38" ht="17.399999999999999" hidden="1">
      <c r="A407" s="20">
        <v>83</v>
      </c>
      <c r="C407" s="41" t="str">
        <f>IF(D407="","",VLOOKUP('CUADRO GENERADO'!D407,'BASE DATOS CONDUCTORES'!B:C,2,FALSE))</f>
        <v/>
      </c>
      <c r="D407" s="30" t="str">
        <f>IFERROR(VLOOKUP(A407,'BASE DATOS CONDUCTORES'!$AA$4:$AB$1001,2,FALSE),"")</f>
        <v/>
      </c>
      <c r="E407" s="36" t="str">
        <f>IF(ISNA(VLOOKUP(D407,SALDOS!B:C,2,FALSE)),"",VLOOKUP(D407,SALDOS!B:C,2,FALSE))</f>
        <v/>
      </c>
      <c r="F407" s="36" t="str">
        <f>IF($D407="","",(IF($C407="","",IF(ISNA(SUMIF('1'!$V:$V,$C407,'1'!$AB:$AB)),0,SUMIF('1'!$V:$V,$C407,'1'!$AB:$AB)))-IF($D407="","",IF(ISNA(SUMIF('1'!$B:$B,$D407,'1'!$L:$L)),0,SUMIF('1'!$B:$B,$D407,'1'!$L:$L)))))</f>
        <v/>
      </c>
      <c r="G407" s="36" t="str">
        <f>IF($D407="","",(IF($C407="","",IF(ISNA(SUMIF('2'!$V:$V,$C407,'2'!$AB:$AB)),0,SUMIF('2'!$V:$V,$C407,'2'!$AB:$AB)))-IF($D407="","",IF(ISNA(SUMIF('2'!$B:$B,$D407,'2'!$L:$L)),0,SUMIF('2'!$B:$B,$D407,'2'!$L:$L)))))</f>
        <v/>
      </c>
      <c r="H407" s="36" t="str">
        <f>IF($D407="","",(IF($C407="","",IF(ISNA(SUMIF('3'!$V:$V,$C407,'3'!$AB:$AB)),0,SUMIF('3'!$V:$V,$C407,'3'!$AB:$AB)))-IF($D407="","",IF(ISNA(SUMIF('3'!$B:$B,$D407,'3'!$L:$L)),0,SUMIF('3'!$B:$B,$D407,'3'!$L:$L)))))</f>
        <v/>
      </c>
      <c r="I407" s="36" t="str">
        <f>IF($D407="","",(IF($C407="","",IF(ISNA(SUMIF('4'!$V:$V,$C407,'4'!$AB:$AB)),0,SUMIF('4'!$V:$V,$C407,'4'!$AB:$AB)))-IF($D407="","",IF(ISNA(SUMIF('4'!$B:$B,$D407,'4'!$L:$L)),0,SUMIF('4'!$B:$B,$D407,'4'!$L:$L)))))</f>
        <v/>
      </c>
      <c r="J407" s="36" t="str">
        <f>IF($D407="","",(IF($C407="","",IF(ISNA(SUMIF('5'!$V:$V,$C407,'5'!$AB:$AB)),0,SUMIF('5'!$V:$V,$C407,'5'!$AB:$AB)))-IF($D407="","",IF(ISNA(SUMIF('5'!$B:$B,$D407,'5'!$L:$L)),0,SUMIF('5'!$B:$B,$D407,'5'!$L:$L)))))</f>
        <v/>
      </c>
      <c r="K407" s="36" t="str">
        <f>IF($D407="","",(IF($C407="","",IF(ISNA(SUMIF('6'!$V:$V,$C407,'6'!$AB:$AB)),0,SUMIF('6'!$V:$V,$C407,'6'!$AB:$AB)))-IF($D407="","",IF(ISNA(SUMIF('6'!$B:$B,$D407,'6'!$L:$L)),0,SUMIF('6'!$B:$B,$D407,'6'!$L:$L)))))</f>
        <v/>
      </c>
      <c r="L407" s="36" t="str">
        <f>IF($D407="","",(IF($C407="","",IF(ISNA(SUMIF('7'!$V:$V,$C407,'7'!$AB:$AB)),0,SUMIF('7'!$V:$V,$C407,'7'!$AB:$AB)))-IF($D407="","",IF(ISNA(SUMIF('7'!$B:$B,$D407,'7'!$L:$L)),0,SUMIF('7'!$B:$B,$D407,'7'!$L:$L)))))</f>
        <v/>
      </c>
      <c r="M407" s="36" t="str">
        <f>IF($D407="","",(IF($C407="","",IF(ISNA(SUMIF('8'!$V:$V,$C407,'8'!$AB:$AB)),0,SUMIF('8'!$V:$V,$C407,'8'!$AB:$AB)))-IF($D407="","",IF(ISNA(SUMIF('8'!$B:$B,$D407,'8'!$L:$L)),0,SUMIF('8'!$B:$B,$D407,'8'!$L:$L)))))</f>
        <v/>
      </c>
      <c r="N407" s="36" t="str">
        <f>IF($D407="","",(IF($C407="","",IF(ISNA(SUMIF('9'!$V:$V,$C407,'9'!$AB:$AB)),0,SUMIF('9'!$V:$V,$C407,'9'!$AB:$AB)))-IF($D407="","",IF(ISNA(SUMIF('9'!$B:$B,$D407,'9'!$L:$L)),0,SUMIF('9'!$B:$B,$D407,'9'!$L:$L)))))</f>
        <v/>
      </c>
      <c r="O407" s="36" t="str">
        <f>IF($D407="","",(IF($C407="","",IF(ISNA(SUMIF('10'!$V:$V,$C407,'10'!$AB:$AB)),0,SUMIF('10'!$V:$V,$C407,'10'!$AB:$AB)))-IF($D407="","",IF(ISNA(SUMIF('10'!$B:$B,$D407,'10'!$L:$L)),0,SUMIF('10'!$B:$B,$D407,'10'!$L:$L)))))</f>
        <v/>
      </c>
      <c r="P407" s="36" t="str">
        <f>IF($D407="","",(IF($C407="","",IF(ISNA(SUMIF('11'!$V:$V,$C407,'11'!$AB:$AB)),0,SUMIF('11'!$V:$V,$C407,'11'!$AB:$AB)))-IF($D407="","",IF(ISNA(SUMIF('11'!$B:$B,$D407,'11'!$L:$L)),0,SUMIF('11'!$B:$B,$D407,'11'!$L:$L)))))</f>
        <v/>
      </c>
      <c r="Q407" s="36" t="str">
        <f>IF($D407="","",(IF($C407="","",IF(ISNA(SUMIF('12'!$V:$V,$C407,'12'!$AB:$AB)),0,SUMIF('12'!$V:$V,$C407,'12'!$AB:$AB)))-IF($D407="","",IF(ISNA(SUMIF('12'!$B:$B,$D407,'12'!$L:$L)),0,SUMIF('12'!$B:$B,$D407,'12'!$L:$L)))))</f>
        <v/>
      </c>
      <c r="R407" s="36" t="str">
        <f>IF($D407="","",(IF($C407="","",IF(ISNA(SUMIF('13'!$V:$V,$C407,'13'!$AB:$AB)),0,SUMIF('13'!$V:$V,$C407,'13'!$AB:$AB)))-IF($D407="","",IF(ISNA(SUMIF('13'!$B:$B,$D407,'13'!$L:$L)),0,SUMIF('13'!$B:$B,$D407,'13'!$L:$L)))))</f>
        <v/>
      </c>
      <c r="S407" s="36" t="str">
        <f>IF($D407="","",(IF($C407="","",IF(ISNA(SUMIF('14'!$V:$V,$C407,'14'!$AB:$AB)),0,SUMIF('14'!$V:$V,$C407,'14'!$AB:$AB)))-IF($D407="","",IF(ISNA(SUMIF('14'!$B:$B,$D407,'14'!$L:$L)),0,SUMIF('14'!$B:$B,$D407,'14'!$L:$L)))))</f>
        <v/>
      </c>
      <c r="T407" s="36" t="str">
        <f>IF($D407="","",(IF($C407="","",IF(ISNA(SUMIF('15'!$V:$V,$C407,'15'!$AB:$AB)),0,SUMIF('15'!$V:$V,$C407,'15'!$AB:$AB)))-IF($D407="","",IF(ISNA(SUMIF('15'!$B:$B,$D407,'15'!$L:$L)),0,SUMIF('15'!$B:$B,$D407,'15'!$L:$L)))))</f>
        <v/>
      </c>
      <c r="U407" s="36" t="str">
        <f>IF($D407="","",(IF($C407="","",IF(ISNA(SUMIF('16'!$V:$V,$C407,'16'!$AB:$AB)),0,SUMIF('16'!$V:$V,$C407,'16'!$AB:$AB)))-IF($D407="","",IF(ISNA(SUMIF('16'!$B:$B,$D407,'16'!$L:$L)),0,SUMIF('16'!$B:$B,$D407,'16'!$L:$L)))))</f>
        <v/>
      </c>
      <c r="V407" s="36" t="str">
        <f>IF($D407="","",(IF($C407="","",IF(ISNA(SUMIF('17'!$V:$V,$C407,'17'!$AB:$AB)),0,SUMIF('17'!$V:$V,$C407,'17'!$AB:$AB)))-IF($D407="","",IF(ISNA(SUMIF('17'!$B:$B,$D407,'17'!$L:$L)),0,SUMIF('17'!$B:$B,$D407,'17'!$L:$L)))))</f>
        <v/>
      </c>
      <c r="W407" s="36" t="str">
        <f>IF($D407="","",(IF($C407="","",IF(ISNA(SUMIF('18'!$V:$V,$C407,'18'!$AB:$AB)),0,SUMIF('18'!$V:$V,$C407,'18'!$AB:$AB)))-IF($D407="","",IF(ISNA(SUMIF('18'!$B:$B,$D407,'18'!$L:$L)),0,SUMIF('18'!$B:$B,$D407,'18'!$L:$L)))))</f>
        <v/>
      </c>
      <c r="X407" s="36" t="str">
        <f>IF($D407="","",(IF($C407="","",IF(ISNA(SUMIF('19'!$V:$V,$C407,'19'!$AB:$AB)),0,SUMIF('19'!$V:$V,$C407,'19'!$AB:$AB)))-IF($D407="","",IF(ISNA(SUMIF('19'!$B:$B,$D407,'19'!$L:$L)),0,SUMIF('19'!$B:$B,$D407,'19'!$L:$L)))))</f>
        <v/>
      </c>
      <c r="Y407" s="36" t="str">
        <f>IF($D407="","",(IF($C407="","",IF(ISNA(SUMIF('20'!$V:$V,$C407,'20'!$AB:$AB)),0,SUMIF('20'!$V:$V,$C407,'20'!$AB:$AB)))-IF($D407="","",IF(ISNA(SUMIF('20'!$B:$B,$D407,'20'!$L:$L)),0,SUMIF('20'!$B:$B,$D407,'20'!$L:$L)))))</f>
        <v/>
      </c>
      <c r="Z407" s="36" t="str">
        <f>IF($D407="","",(IF($C407="","",IF(ISNA(SUMIF('21'!$V:$V,$C407,'21'!$AB:$AB)),0,SUMIF('21'!$V:$V,$C407,'21'!$AB:$AB)))-IF($D407="","",IF(ISNA(SUMIF('21'!$B:$B,$D407,'21'!$L:$L)),0,SUMIF('21'!$B:$B,$D407,'21'!$L:$L)))))</f>
        <v/>
      </c>
      <c r="AA407" s="36" t="str">
        <f>IF($D407="","",(IF($C407="","",IF(ISNA(SUMIF('22'!$V:$V,$C407,'22'!$AB:$AB)),0,SUMIF('22'!$V:$V,$C407,'22'!$AB:$AB)))-IF($D407="","",IF(ISNA(SUMIF('22'!$B:$B,$D407,'22'!$L:$L)),0,SUMIF('22'!$B:$B,$D407,'22'!$L:$L)))))</f>
        <v/>
      </c>
      <c r="AB407" s="36" t="str">
        <f>IF($D407="","",(IF($C407="","",IF(ISNA(SUMIF('23'!$V:$V,$C407,'23'!$AB:$AB)),0,SUMIF('23'!$V:$V,$C407,'23'!$AB:$AB)))-IF($D407="","",IF(ISNA(SUMIF('23'!$B:$B,$D407,'23'!$L:$L)),0,SUMIF('23'!$B:$B,$D407,'23'!$L:$L)))))</f>
        <v/>
      </c>
      <c r="AC407" s="36" t="str">
        <f>IF($D407="","",(IF($C407="","",IF(ISNA(SUMIF('24'!$V:$V,$C407,'24'!$AB:$AB)),0,SUMIF('24'!$V:$V,$C407,'24'!$AB:$AB)))-IF($D407="","",IF(ISNA(SUMIF('24'!$B:$B,$D407,'24'!$L:$L)),0,SUMIF('24'!$B:$B,$D407,'24'!$L:$L)))))</f>
        <v/>
      </c>
      <c r="AD407" s="36" t="str">
        <f>IF($D407="","",(IF($C407="","",IF(ISNA(SUMIF('25'!$V:$V,$C407,'25'!$AB:$AB)),0,SUMIF('25'!$V:$V,$C407,'25'!$AB:$AB)))-IF($D407="","",IF(ISNA(SUMIF('25'!$B:$B,$D407,'25'!$L:$L)),0,SUMIF('25'!$B:$B,$D407,'25'!$L:$L)))))</f>
        <v/>
      </c>
      <c r="AE407" s="36" t="str">
        <f>IF($D407="","",(IF($C407="","",IF(ISNA(SUMIF('26'!$V:$V,$C407,'26'!$AB:$AB)),0,SUMIF('26'!$V:$V,$C407,'26'!$AB:$AB)))-IF($D407="","",IF(ISNA(SUMIF('26'!$B:$B,$D407,'26'!$L:$L)),0,SUMIF('26'!$B:$B,$D407,'26'!$L:$L)))))</f>
        <v/>
      </c>
      <c r="AF407" s="36" t="str">
        <f>IF($D407="","",(IF($C407="","",IF(ISNA(SUMIF('27'!$V:$V,$C407,'27'!$AB:$AB)),0,SUMIF('27'!$V:$V,$C407,'27'!$AB:$AB)))-IF($D407="","",IF(ISNA(SUMIF('27'!$B:$B,$D407,'27'!$L:$L)),0,SUMIF('27'!$B:$B,$D407,'27'!$L:$L)))))</f>
        <v/>
      </c>
      <c r="AG407" s="36" t="str">
        <f>IF($D407="","",(IF($C407="","",IF(ISNA(SUMIF('28'!$V:$V,$C407,'28'!$AB:$AB)),0,SUMIF('28'!$V:$V,$C407,'28'!$AB:$AB)))-IF($D407="","",IF(ISNA(SUMIF('28'!$B:$B,$D407,'28'!$L:$L)),0,SUMIF('28'!$B:$B,$D407,'28'!$L:$L)))))</f>
        <v/>
      </c>
      <c r="AH407" s="36" t="str">
        <f>IF($D407="","",(IF($C407="","",IF(ISNA(SUMIF('29'!$V:$V,$C407,'29'!$AB:$AB)),0,SUMIF('29'!$V:$V,$C407,'29'!$AB:$AB)))-IF($D407="","",IF(ISNA(SUMIF('29'!$B:$B,$D407,'29'!$L:$L)),0,SUMIF('29'!$B:$B,$D407,'29'!$L:$L)))))</f>
        <v/>
      </c>
      <c r="AI407" s="36" t="str">
        <f>IF($D407="","",(IF($C407="","",IF(ISNA(SUMIF('30'!$V:$V,$C407,'30'!$AB:$AB)),0,SUMIF('30'!$V:$V,$C407,'30'!$AB:$AB)))-IF($D407="","",IF(ISNA(SUMIF('30'!$B:$B,$D407,'30'!$L:$L)),0,SUMIF('30'!$B:$B,$D407,'30'!$L:$L)))))</f>
        <v/>
      </c>
      <c r="AJ407" s="36" t="str">
        <f>IF($D407="","",(IF($C407="","",IF(ISNA(SUMIF('31'!$V:$V,$C407,'31'!$AB:$AB)),0,SUMIF('31'!$V:$V,$C407,'31'!$AB:$AB)))-IF($D407="","",IF(ISNA(SUMIF('31'!$B:$B,$D407,'31'!$L:$L)),0,SUMIF('31'!$B:$B,$D407,'31'!$L:$L)))))</f>
        <v/>
      </c>
      <c r="AK407" s="37" t="str">
        <f t="shared" si="22"/>
        <v/>
      </c>
      <c r="AL407" s="33" t="str">
        <f t="shared" si="23"/>
        <v/>
      </c>
    </row>
    <row r="408" spans="1:38" ht="17.399999999999999" hidden="1">
      <c r="A408" s="20">
        <v>84</v>
      </c>
      <c r="C408" s="41" t="str">
        <f>IF(D408="","",VLOOKUP('CUADRO GENERADO'!D408,'BASE DATOS CONDUCTORES'!B:C,2,FALSE))</f>
        <v/>
      </c>
      <c r="D408" s="30" t="str">
        <f>IFERROR(VLOOKUP(A408,'BASE DATOS CONDUCTORES'!$AA$4:$AB$1001,2,FALSE),"")</f>
        <v/>
      </c>
      <c r="E408" s="36" t="str">
        <f>IF(ISNA(VLOOKUP(D408,SALDOS!B:C,2,FALSE)),"",VLOOKUP(D408,SALDOS!B:C,2,FALSE))</f>
        <v/>
      </c>
      <c r="F408" s="36" t="str">
        <f>IF($D408="","",(IF($C408="","",IF(ISNA(SUMIF('1'!$V:$V,$C408,'1'!$AB:$AB)),0,SUMIF('1'!$V:$V,$C408,'1'!$AB:$AB)))-IF($D408="","",IF(ISNA(SUMIF('1'!$B:$B,$D408,'1'!$L:$L)),0,SUMIF('1'!$B:$B,$D408,'1'!$L:$L)))))</f>
        <v/>
      </c>
      <c r="G408" s="36" t="str">
        <f>IF($D408="","",(IF($C408="","",IF(ISNA(SUMIF('2'!$V:$V,$C408,'2'!$AB:$AB)),0,SUMIF('2'!$V:$V,$C408,'2'!$AB:$AB)))-IF($D408="","",IF(ISNA(SUMIF('2'!$B:$B,$D408,'2'!$L:$L)),0,SUMIF('2'!$B:$B,$D408,'2'!$L:$L)))))</f>
        <v/>
      </c>
      <c r="H408" s="36" t="str">
        <f>IF($D408="","",(IF($C408="","",IF(ISNA(SUMIF('3'!$V:$V,$C408,'3'!$AB:$AB)),0,SUMIF('3'!$V:$V,$C408,'3'!$AB:$AB)))-IF($D408="","",IF(ISNA(SUMIF('3'!$B:$B,$D408,'3'!$L:$L)),0,SUMIF('3'!$B:$B,$D408,'3'!$L:$L)))))</f>
        <v/>
      </c>
      <c r="I408" s="36" t="str">
        <f>IF($D408="","",(IF($C408="","",IF(ISNA(SUMIF('4'!$V:$V,$C408,'4'!$AB:$AB)),0,SUMIF('4'!$V:$V,$C408,'4'!$AB:$AB)))-IF($D408="","",IF(ISNA(SUMIF('4'!$B:$B,$D408,'4'!$L:$L)),0,SUMIF('4'!$B:$B,$D408,'4'!$L:$L)))))</f>
        <v/>
      </c>
      <c r="J408" s="36" t="str">
        <f>IF($D408="","",(IF($C408="","",IF(ISNA(SUMIF('5'!$V:$V,$C408,'5'!$AB:$AB)),0,SUMIF('5'!$V:$V,$C408,'5'!$AB:$AB)))-IF($D408="","",IF(ISNA(SUMIF('5'!$B:$B,$D408,'5'!$L:$L)),0,SUMIF('5'!$B:$B,$D408,'5'!$L:$L)))))</f>
        <v/>
      </c>
      <c r="K408" s="36" t="str">
        <f>IF($D408="","",(IF($C408="","",IF(ISNA(SUMIF('6'!$V:$V,$C408,'6'!$AB:$AB)),0,SUMIF('6'!$V:$V,$C408,'6'!$AB:$AB)))-IF($D408="","",IF(ISNA(SUMIF('6'!$B:$B,$D408,'6'!$L:$L)),0,SUMIF('6'!$B:$B,$D408,'6'!$L:$L)))))</f>
        <v/>
      </c>
      <c r="L408" s="36" t="str">
        <f>IF($D408="","",(IF($C408="","",IF(ISNA(SUMIF('7'!$V:$V,$C408,'7'!$AB:$AB)),0,SUMIF('7'!$V:$V,$C408,'7'!$AB:$AB)))-IF($D408="","",IF(ISNA(SUMIF('7'!$B:$B,$D408,'7'!$L:$L)),0,SUMIF('7'!$B:$B,$D408,'7'!$L:$L)))))</f>
        <v/>
      </c>
      <c r="M408" s="36" t="str">
        <f>IF($D408="","",(IF($C408="","",IF(ISNA(SUMIF('8'!$V:$V,$C408,'8'!$AB:$AB)),0,SUMIF('8'!$V:$V,$C408,'8'!$AB:$AB)))-IF($D408="","",IF(ISNA(SUMIF('8'!$B:$B,$D408,'8'!$L:$L)),0,SUMIF('8'!$B:$B,$D408,'8'!$L:$L)))))</f>
        <v/>
      </c>
      <c r="N408" s="36" t="str">
        <f>IF($D408="","",(IF($C408="","",IF(ISNA(SUMIF('9'!$V:$V,$C408,'9'!$AB:$AB)),0,SUMIF('9'!$V:$V,$C408,'9'!$AB:$AB)))-IF($D408="","",IF(ISNA(SUMIF('9'!$B:$B,$D408,'9'!$L:$L)),0,SUMIF('9'!$B:$B,$D408,'9'!$L:$L)))))</f>
        <v/>
      </c>
      <c r="O408" s="36" t="str">
        <f>IF($D408="","",(IF($C408="","",IF(ISNA(SUMIF('10'!$V:$V,$C408,'10'!$AB:$AB)),0,SUMIF('10'!$V:$V,$C408,'10'!$AB:$AB)))-IF($D408="","",IF(ISNA(SUMIF('10'!$B:$B,$D408,'10'!$L:$L)),0,SUMIF('10'!$B:$B,$D408,'10'!$L:$L)))))</f>
        <v/>
      </c>
      <c r="P408" s="36" t="str">
        <f>IF($D408="","",(IF($C408="","",IF(ISNA(SUMIF('11'!$V:$V,$C408,'11'!$AB:$AB)),0,SUMIF('11'!$V:$V,$C408,'11'!$AB:$AB)))-IF($D408="","",IF(ISNA(SUMIF('11'!$B:$B,$D408,'11'!$L:$L)),0,SUMIF('11'!$B:$B,$D408,'11'!$L:$L)))))</f>
        <v/>
      </c>
      <c r="Q408" s="36" t="str">
        <f>IF($D408="","",(IF($C408="","",IF(ISNA(SUMIF('12'!$V:$V,$C408,'12'!$AB:$AB)),0,SUMIF('12'!$V:$V,$C408,'12'!$AB:$AB)))-IF($D408="","",IF(ISNA(SUMIF('12'!$B:$B,$D408,'12'!$L:$L)),0,SUMIF('12'!$B:$B,$D408,'12'!$L:$L)))))</f>
        <v/>
      </c>
      <c r="R408" s="36" t="str">
        <f>IF($D408="","",(IF($C408="","",IF(ISNA(SUMIF('13'!$V:$V,$C408,'13'!$AB:$AB)),0,SUMIF('13'!$V:$V,$C408,'13'!$AB:$AB)))-IF($D408="","",IF(ISNA(SUMIF('13'!$B:$B,$D408,'13'!$L:$L)),0,SUMIF('13'!$B:$B,$D408,'13'!$L:$L)))))</f>
        <v/>
      </c>
      <c r="S408" s="36" t="str">
        <f>IF($D408="","",(IF($C408="","",IF(ISNA(SUMIF('14'!$V:$V,$C408,'14'!$AB:$AB)),0,SUMIF('14'!$V:$V,$C408,'14'!$AB:$AB)))-IF($D408="","",IF(ISNA(SUMIF('14'!$B:$B,$D408,'14'!$L:$L)),0,SUMIF('14'!$B:$B,$D408,'14'!$L:$L)))))</f>
        <v/>
      </c>
      <c r="T408" s="36" t="str">
        <f>IF($D408="","",(IF($C408="","",IF(ISNA(SUMIF('15'!$V:$V,$C408,'15'!$AB:$AB)),0,SUMIF('15'!$V:$V,$C408,'15'!$AB:$AB)))-IF($D408="","",IF(ISNA(SUMIF('15'!$B:$B,$D408,'15'!$L:$L)),0,SUMIF('15'!$B:$B,$D408,'15'!$L:$L)))))</f>
        <v/>
      </c>
      <c r="U408" s="36" t="str">
        <f>IF($D408="","",(IF($C408="","",IF(ISNA(SUMIF('16'!$V:$V,$C408,'16'!$AB:$AB)),0,SUMIF('16'!$V:$V,$C408,'16'!$AB:$AB)))-IF($D408="","",IF(ISNA(SUMIF('16'!$B:$B,$D408,'16'!$L:$L)),0,SUMIF('16'!$B:$B,$D408,'16'!$L:$L)))))</f>
        <v/>
      </c>
      <c r="V408" s="36" t="str">
        <f>IF($D408="","",(IF($C408="","",IF(ISNA(SUMIF('17'!$V:$V,$C408,'17'!$AB:$AB)),0,SUMIF('17'!$V:$V,$C408,'17'!$AB:$AB)))-IF($D408="","",IF(ISNA(SUMIF('17'!$B:$B,$D408,'17'!$L:$L)),0,SUMIF('17'!$B:$B,$D408,'17'!$L:$L)))))</f>
        <v/>
      </c>
      <c r="W408" s="36" t="str">
        <f>IF($D408="","",(IF($C408="","",IF(ISNA(SUMIF('18'!$V:$V,$C408,'18'!$AB:$AB)),0,SUMIF('18'!$V:$V,$C408,'18'!$AB:$AB)))-IF($D408="","",IF(ISNA(SUMIF('18'!$B:$B,$D408,'18'!$L:$L)),0,SUMIF('18'!$B:$B,$D408,'18'!$L:$L)))))</f>
        <v/>
      </c>
      <c r="X408" s="36" t="str">
        <f>IF($D408="","",(IF($C408="","",IF(ISNA(SUMIF('19'!$V:$V,$C408,'19'!$AB:$AB)),0,SUMIF('19'!$V:$V,$C408,'19'!$AB:$AB)))-IF($D408="","",IF(ISNA(SUMIF('19'!$B:$B,$D408,'19'!$L:$L)),0,SUMIF('19'!$B:$B,$D408,'19'!$L:$L)))))</f>
        <v/>
      </c>
      <c r="Y408" s="36" t="str">
        <f>IF($D408="","",(IF($C408="","",IF(ISNA(SUMIF('20'!$V:$V,$C408,'20'!$AB:$AB)),0,SUMIF('20'!$V:$V,$C408,'20'!$AB:$AB)))-IF($D408="","",IF(ISNA(SUMIF('20'!$B:$B,$D408,'20'!$L:$L)),0,SUMIF('20'!$B:$B,$D408,'20'!$L:$L)))))</f>
        <v/>
      </c>
      <c r="Z408" s="36" t="str">
        <f>IF($D408="","",(IF($C408="","",IF(ISNA(SUMIF('21'!$V:$V,$C408,'21'!$AB:$AB)),0,SUMIF('21'!$V:$V,$C408,'21'!$AB:$AB)))-IF($D408="","",IF(ISNA(SUMIF('21'!$B:$B,$D408,'21'!$L:$L)),0,SUMIF('21'!$B:$B,$D408,'21'!$L:$L)))))</f>
        <v/>
      </c>
      <c r="AA408" s="36" t="str">
        <f>IF($D408="","",(IF($C408="","",IF(ISNA(SUMIF('22'!$V:$V,$C408,'22'!$AB:$AB)),0,SUMIF('22'!$V:$V,$C408,'22'!$AB:$AB)))-IF($D408="","",IF(ISNA(SUMIF('22'!$B:$B,$D408,'22'!$L:$L)),0,SUMIF('22'!$B:$B,$D408,'22'!$L:$L)))))</f>
        <v/>
      </c>
      <c r="AB408" s="36" t="str">
        <f>IF($D408="","",(IF($C408="","",IF(ISNA(SUMIF('23'!$V:$V,$C408,'23'!$AB:$AB)),0,SUMIF('23'!$V:$V,$C408,'23'!$AB:$AB)))-IF($D408="","",IF(ISNA(SUMIF('23'!$B:$B,$D408,'23'!$L:$L)),0,SUMIF('23'!$B:$B,$D408,'23'!$L:$L)))))</f>
        <v/>
      </c>
      <c r="AC408" s="36" t="str">
        <f>IF($D408="","",(IF($C408="","",IF(ISNA(SUMIF('24'!$V:$V,$C408,'24'!$AB:$AB)),0,SUMIF('24'!$V:$V,$C408,'24'!$AB:$AB)))-IF($D408="","",IF(ISNA(SUMIF('24'!$B:$B,$D408,'24'!$L:$L)),0,SUMIF('24'!$B:$B,$D408,'24'!$L:$L)))))</f>
        <v/>
      </c>
      <c r="AD408" s="36" t="str">
        <f>IF($D408="","",(IF($C408="","",IF(ISNA(SUMIF('25'!$V:$V,$C408,'25'!$AB:$AB)),0,SUMIF('25'!$V:$V,$C408,'25'!$AB:$AB)))-IF($D408="","",IF(ISNA(SUMIF('25'!$B:$B,$D408,'25'!$L:$L)),0,SUMIF('25'!$B:$B,$D408,'25'!$L:$L)))))</f>
        <v/>
      </c>
      <c r="AE408" s="36" t="str">
        <f>IF($D408="","",(IF($C408="","",IF(ISNA(SUMIF('26'!$V:$V,$C408,'26'!$AB:$AB)),0,SUMIF('26'!$V:$V,$C408,'26'!$AB:$AB)))-IF($D408="","",IF(ISNA(SUMIF('26'!$B:$B,$D408,'26'!$L:$L)),0,SUMIF('26'!$B:$B,$D408,'26'!$L:$L)))))</f>
        <v/>
      </c>
      <c r="AF408" s="36" t="str">
        <f>IF($D408="","",(IF($C408="","",IF(ISNA(SUMIF('27'!$V:$V,$C408,'27'!$AB:$AB)),0,SUMIF('27'!$V:$V,$C408,'27'!$AB:$AB)))-IF($D408="","",IF(ISNA(SUMIF('27'!$B:$B,$D408,'27'!$L:$L)),0,SUMIF('27'!$B:$B,$D408,'27'!$L:$L)))))</f>
        <v/>
      </c>
      <c r="AG408" s="36" t="str">
        <f>IF($D408="","",(IF($C408="","",IF(ISNA(SUMIF('28'!$V:$V,$C408,'28'!$AB:$AB)),0,SUMIF('28'!$V:$V,$C408,'28'!$AB:$AB)))-IF($D408="","",IF(ISNA(SUMIF('28'!$B:$B,$D408,'28'!$L:$L)),0,SUMIF('28'!$B:$B,$D408,'28'!$L:$L)))))</f>
        <v/>
      </c>
      <c r="AH408" s="36" t="str">
        <f>IF($D408="","",(IF($C408="","",IF(ISNA(SUMIF('29'!$V:$V,$C408,'29'!$AB:$AB)),0,SUMIF('29'!$V:$V,$C408,'29'!$AB:$AB)))-IF($D408="","",IF(ISNA(SUMIF('29'!$B:$B,$D408,'29'!$L:$L)),0,SUMIF('29'!$B:$B,$D408,'29'!$L:$L)))))</f>
        <v/>
      </c>
      <c r="AI408" s="36" t="str">
        <f>IF($D408="","",(IF($C408="","",IF(ISNA(SUMIF('30'!$V:$V,$C408,'30'!$AB:$AB)),0,SUMIF('30'!$V:$V,$C408,'30'!$AB:$AB)))-IF($D408="","",IF(ISNA(SUMIF('30'!$B:$B,$D408,'30'!$L:$L)),0,SUMIF('30'!$B:$B,$D408,'30'!$L:$L)))))</f>
        <v/>
      </c>
      <c r="AJ408" s="36" t="str">
        <f>IF($D408="","",(IF($C408="","",IF(ISNA(SUMIF('31'!$V:$V,$C408,'31'!$AB:$AB)),0,SUMIF('31'!$V:$V,$C408,'31'!$AB:$AB)))-IF($D408="","",IF(ISNA(SUMIF('31'!$B:$B,$D408,'31'!$L:$L)),0,SUMIF('31'!$B:$B,$D408,'31'!$L:$L)))))</f>
        <v/>
      </c>
      <c r="AK408" s="37" t="str">
        <f t="shared" si="22"/>
        <v/>
      </c>
      <c r="AL408" s="33" t="str">
        <f t="shared" si="23"/>
        <v/>
      </c>
    </row>
    <row r="409" spans="1:38" ht="17.399999999999999" hidden="1">
      <c r="A409" s="20">
        <v>85</v>
      </c>
      <c r="C409" s="41" t="str">
        <f>IF(D409="","",VLOOKUP('CUADRO GENERADO'!D409,'BASE DATOS CONDUCTORES'!B:C,2,FALSE))</f>
        <v/>
      </c>
      <c r="D409" s="30" t="str">
        <f>IFERROR(VLOOKUP(A409,'BASE DATOS CONDUCTORES'!$AA$4:$AB$1001,2,FALSE),"")</f>
        <v/>
      </c>
      <c r="E409" s="36" t="str">
        <f>IF(ISNA(VLOOKUP(D409,SALDOS!B:C,2,FALSE)),"",VLOOKUP(D409,SALDOS!B:C,2,FALSE))</f>
        <v/>
      </c>
      <c r="F409" s="36" t="str">
        <f>IF($D409="","",(IF($C409="","",IF(ISNA(SUMIF('1'!$V:$V,$C409,'1'!$AB:$AB)),0,SUMIF('1'!$V:$V,$C409,'1'!$AB:$AB)))-IF($D409="","",IF(ISNA(SUMIF('1'!$B:$B,$D409,'1'!$L:$L)),0,SUMIF('1'!$B:$B,$D409,'1'!$L:$L)))))</f>
        <v/>
      </c>
      <c r="G409" s="36" t="str">
        <f>IF($D409="","",(IF($C409="","",IF(ISNA(SUMIF('2'!$V:$V,$C409,'2'!$AB:$AB)),0,SUMIF('2'!$V:$V,$C409,'2'!$AB:$AB)))-IF($D409="","",IF(ISNA(SUMIF('2'!$B:$B,$D409,'2'!$L:$L)),0,SUMIF('2'!$B:$B,$D409,'2'!$L:$L)))))</f>
        <v/>
      </c>
      <c r="H409" s="36" t="str">
        <f>IF($D409="","",(IF($C409="","",IF(ISNA(SUMIF('3'!$V:$V,$C409,'3'!$AB:$AB)),0,SUMIF('3'!$V:$V,$C409,'3'!$AB:$AB)))-IF($D409="","",IF(ISNA(SUMIF('3'!$B:$B,$D409,'3'!$L:$L)),0,SUMIF('3'!$B:$B,$D409,'3'!$L:$L)))))</f>
        <v/>
      </c>
      <c r="I409" s="36" t="str">
        <f>IF($D409="","",(IF($C409="","",IF(ISNA(SUMIF('4'!$V:$V,$C409,'4'!$AB:$AB)),0,SUMIF('4'!$V:$V,$C409,'4'!$AB:$AB)))-IF($D409="","",IF(ISNA(SUMIF('4'!$B:$B,$D409,'4'!$L:$L)),0,SUMIF('4'!$B:$B,$D409,'4'!$L:$L)))))</f>
        <v/>
      </c>
      <c r="J409" s="36" t="str">
        <f>IF($D409="","",(IF($C409="","",IF(ISNA(SUMIF('5'!$V:$V,$C409,'5'!$AB:$AB)),0,SUMIF('5'!$V:$V,$C409,'5'!$AB:$AB)))-IF($D409="","",IF(ISNA(SUMIF('5'!$B:$B,$D409,'5'!$L:$L)),0,SUMIF('5'!$B:$B,$D409,'5'!$L:$L)))))</f>
        <v/>
      </c>
      <c r="K409" s="36" t="str">
        <f>IF($D409="","",(IF($C409="","",IF(ISNA(SUMIF('6'!$V:$V,$C409,'6'!$AB:$AB)),0,SUMIF('6'!$V:$V,$C409,'6'!$AB:$AB)))-IF($D409="","",IF(ISNA(SUMIF('6'!$B:$B,$D409,'6'!$L:$L)),0,SUMIF('6'!$B:$B,$D409,'6'!$L:$L)))))</f>
        <v/>
      </c>
      <c r="L409" s="36" t="str">
        <f>IF($D409="","",(IF($C409="","",IF(ISNA(SUMIF('7'!$V:$V,$C409,'7'!$AB:$AB)),0,SUMIF('7'!$V:$V,$C409,'7'!$AB:$AB)))-IF($D409="","",IF(ISNA(SUMIF('7'!$B:$B,$D409,'7'!$L:$L)),0,SUMIF('7'!$B:$B,$D409,'7'!$L:$L)))))</f>
        <v/>
      </c>
      <c r="M409" s="36" t="str">
        <f>IF($D409="","",(IF($C409="","",IF(ISNA(SUMIF('8'!$V:$V,$C409,'8'!$AB:$AB)),0,SUMIF('8'!$V:$V,$C409,'8'!$AB:$AB)))-IF($D409="","",IF(ISNA(SUMIF('8'!$B:$B,$D409,'8'!$L:$L)),0,SUMIF('8'!$B:$B,$D409,'8'!$L:$L)))))</f>
        <v/>
      </c>
      <c r="N409" s="36" t="str">
        <f>IF($D409="","",(IF($C409="","",IF(ISNA(SUMIF('9'!$V:$V,$C409,'9'!$AB:$AB)),0,SUMIF('9'!$V:$V,$C409,'9'!$AB:$AB)))-IF($D409="","",IF(ISNA(SUMIF('9'!$B:$B,$D409,'9'!$L:$L)),0,SUMIF('9'!$B:$B,$D409,'9'!$L:$L)))))</f>
        <v/>
      </c>
      <c r="O409" s="36" t="str">
        <f>IF($D409="","",(IF($C409="","",IF(ISNA(SUMIF('10'!$V:$V,$C409,'10'!$AB:$AB)),0,SUMIF('10'!$V:$V,$C409,'10'!$AB:$AB)))-IF($D409="","",IF(ISNA(SUMIF('10'!$B:$B,$D409,'10'!$L:$L)),0,SUMIF('10'!$B:$B,$D409,'10'!$L:$L)))))</f>
        <v/>
      </c>
      <c r="P409" s="36" t="str">
        <f>IF($D409="","",(IF($C409="","",IF(ISNA(SUMIF('11'!$V:$V,$C409,'11'!$AB:$AB)),0,SUMIF('11'!$V:$V,$C409,'11'!$AB:$AB)))-IF($D409="","",IF(ISNA(SUMIF('11'!$B:$B,$D409,'11'!$L:$L)),0,SUMIF('11'!$B:$B,$D409,'11'!$L:$L)))))</f>
        <v/>
      </c>
      <c r="Q409" s="36" t="str">
        <f>IF($D409="","",(IF($C409="","",IF(ISNA(SUMIF('12'!$V:$V,$C409,'12'!$AB:$AB)),0,SUMIF('12'!$V:$V,$C409,'12'!$AB:$AB)))-IF($D409="","",IF(ISNA(SUMIF('12'!$B:$B,$D409,'12'!$L:$L)),0,SUMIF('12'!$B:$B,$D409,'12'!$L:$L)))))</f>
        <v/>
      </c>
      <c r="R409" s="36" t="str">
        <f>IF($D409="","",(IF($C409="","",IF(ISNA(SUMIF('13'!$V:$V,$C409,'13'!$AB:$AB)),0,SUMIF('13'!$V:$V,$C409,'13'!$AB:$AB)))-IF($D409="","",IF(ISNA(SUMIF('13'!$B:$B,$D409,'13'!$L:$L)),0,SUMIF('13'!$B:$B,$D409,'13'!$L:$L)))))</f>
        <v/>
      </c>
      <c r="S409" s="36" t="str">
        <f>IF($D409="","",(IF($C409="","",IF(ISNA(SUMIF('14'!$V:$V,$C409,'14'!$AB:$AB)),0,SUMIF('14'!$V:$V,$C409,'14'!$AB:$AB)))-IF($D409="","",IF(ISNA(SUMIF('14'!$B:$B,$D409,'14'!$L:$L)),0,SUMIF('14'!$B:$B,$D409,'14'!$L:$L)))))</f>
        <v/>
      </c>
      <c r="T409" s="36" t="str">
        <f>IF($D409="","",(IF($C409="","",IF(ISNA(SUMIF('15'!$V:$V,$C409,'15'!$AB:$AB)),0,SUMIF('15'!$V:$V,$C409,'15'!$AB:$AB)))-IF($D409="","",IF(ISNA(SUMIF('15'!$B:$B,$D409,'15'!$L:$L)),0,SUMIF('15'!$B:$B,$D409,'15'!$L:$L)))))</f>
        <v/>
      </c>
      <c r="U409" s="36" t="str">
        <f>IF($D409="","",(IF($C409="","",IF(ISNA(SUMIF('16'!$V:$V,$C409,'16'!$AB:$AB)),0,SUMIF('16'!$V:$V,$C409,'16'!$AB:$AB)))-IF($D409="","",IF(ISNA(SUMIF('16'!$B:$B,$D409,'16'!$L:$L)),0,SUMIF('16'!$B:$B,$D409,'16'!$L:$L)))))</f>
        <v/>
      </c>
      <c r="V409" s="36" t="str">
        <f>IF($D409="","",(IF($C409="","",IF(ISNA(SUMIF('17'!$V:$V,$C409,'17'!$AB:$AB)),0,SUMIF('17'!$V:$V,$C409,'17'!$AB:$AB)))-IF($D409="","",IF(ISNA(SUMIF('17'!$B:$B,$D409,'17'!$L:$L)),0,SUMIF('17'!$B:$B,$D409,'17'!$L:$L)))))</f>
        <v/>
      </c>
      <c r="W409" s="36" t="str">
        <f>IF($D409="","",(IF($C409="","",IF(ISNA(SUMIF('18'!$V:$V,$C409,'18'!$AB:$AB)),0,SUMIF('18'!$V:$V,$C409,'18'!$AB:$AB)))-IF($D409="","",IF(ISNA(SUMIF('18'!$B:$B,$D409,'18'!$L:$L)),0,SUMIF('18'!$B:$B,$D409,'18'!$L:$L)))))</f>
        <v/>
      </c>
      <c r="X409" s="36" t="str">
        <f>IF($D409="","",(IF($C409="","",IF(ISNA(SUMIF('19'!$V:$V,$C409,'19'!$AB:$AB)),0,SUMIF('19'!$V:$V,$C409,'19'!$AB:$AB)))-IF($D409="","",IF(ISNA(SUMIF('19'!$B:$B,$D409,'19'!$L:$L)),0,SUMIF('19'!$B:$B,$D409,'19'!$L:$L)))))</f>
        <v/>
      </c>
      <c r="Y409" s="36" t="str">
        <f>IF($D409="","",(IF($C409="","",IF(ISNA(SUMIF('20'!$V:$V,$C409,'20'!$AB:$AB)),0,SUMIF('20'!$V:$V,$C409,'20'!$AB:$AB)))-IF($D409="","",IF(ISNA(SUMIF('20'!$B:$B,$D409,'20'!$L:$L)),0,SUMIF('20'!$B:$B,$D409,'20'!$L:$L)))))</f>
        <v/>
      </c>
      <c r="Z409" s="36" t="str">
        <f>IF($D409="","",(IF($C409="","",IF(ISNA(SUMIF('21'!$V:$V,$C409,'21'!$AB:$AB)),0,SUMIF('21'!$V:$V,$C409,'21'!$AB:$AB)))-IF($D409="","",IF(ISNA(SUMIF('21'!$B:$B,$D409,'21'!$L:$L)),0,SUMIF('21'!$B:$B,$D409,'21'!$L:$L)))))</f>
        <v/>
      </c>
      <c r="AA409" s="36" t="str">
        <f>IF($D409="","",(IF($C409="","",IF(ISNA(SUMIF('22'!$V:$V,$C409,'22'!$AB:$AB)),0,SUMIF('22'!$V:$V,$C409,'22'!$AB:$AB)))-IF($D409="","",IF(ISNA(SUMIF('22'!$B:$B,$D409,'22'!$L:$L)),0,SUMIF('22'!$B:$B,$D409,'22'!$L:$L)))))</f>
        <v/>
      </c>
      <c r="AB409" s="36" t="str">
        <f>IF($D409="","",(IF($C409="","",IF(ISNA(SUMIF('23'!$V:$V,$C409,'23'!$AB:$AB)),0,SUMIF('23'!$V:$V,$C409,'23'!$AB:$AB)))-IF($D409="","",IF(ISNA(SUMIF('23'!$B:$B,$D409,'23'!$L:$L)),0,SUMIF('23'!$B:$B,$D409,'23'!$L:$L)))))</f>
        <v/>
      </c>
      <c r="AC409" s="36" t="str">
        <f>IF($D409="","",(IF($C409="","",IF(ISNA(SUMIF('24'!$V:$V,$C409,'24'!$AB:$AB)),0,SUMIF('24'!$V:$V,$C409,'24'!$AB:$AB)))-IF($D409="","",IF(ISNA(SUMIF('24'!$B:$B,$D409,'24'!$L:$L)),0,SUMIF('24'!$B:$B,$D409,'24'!$L:$L)))))</f>
        <v/>
      </c>
      <c r="AD409" s="36" t="str">
        <f>IF($D409="","",(IF($C409="","",IF(ISNA(SUMIF('25'!$V:$V,$C409,'25'!$AB:$AB)),0,SUMIF('25'!$V:$V,$C409,'25'!$AB:$AB)))-IF($D409="","",IF(ISNA(SUMIF('25'!$B:$B,$D409,'25'!$L:$L)),0,SUMIF('25'!$B:$B,$D409,'25'!$L:$L)))))</f>
        <v/>
      </c>
      <c r="AE409" s="36" t="str">
        <f>IF($D409="","",(IF($C409="","",IF(ISNA(SUMIF('26'!$V:$V,$C409,'26'!$AB:$AB)),0,SUMIF('26'!$V:$V,$C409,'26'!$AB:$AB)))-IF($D409="","",IF(ISNA(SUMIF('26'!$B:$B,$D409,'26'!$L:$L)),0,SUMIF('26'!$B:$B,$D409,'26'!$L:$L)))))</f>
        <v/>
      </c>
      <c r="AF409" s="36" t="str">
        <f>IF($D409="","",(IF($C409="","",IF(ISNA(SUMIF('27'!$V:$V,$C409,'27'!$AB:$AB)),0,SUMIF('27'!$V:$V,$C409,'27'!$AB:$AB)))-IF($D409="","",IF(ISNA(SUMIF('27'!$B:$B,$D409,'27'!$L:$L)),0,SUMIF('27'!$B:$B,$D409,'27'!$L:$L)))))</f>
        <v/>
      </c>
      <c r="AG409" s="36" t="str">
        <f>IF($D409="","",(IF($C409="","",IF(ISNA(SUMIF('28'!$V:$V,$C409,'28'!$AB:$AB)),0,SUMIF('28'!$V:$V,$C409,'28'!$AB:$AB)))-IF($D409="","",IF(ISNA(SUMIF('28'!$B:$B,$D409,'28'!$L:$L)),0,SUMIF('28'!$B:$B,$D409,'28'!$L:$L)))))</f>
        <v/>
      </c>
      <c r="AH409" s="36" t="str">
        <f>IF($D409="","",(IF($C409="","",IF(ISNA(SUMIF('29'!$V:$V,$C409,'29'!$AB:$AB)),0,SUMIF('29'!$V:$V,$C409,'29'!$AB:$AB)))-IF($D409="","",IF(ISNA(SUMIF('29'!$B:$B,$D409,'29'!$L:$L)),0,SUMIF('29'!$B:$B,$D409,'29'!$L:$L)))))</f>
        <v/>
      </c>
      <c r="AI409" s="36" t="str">
        <f>IF($D409="","",(IF($C409="","",IF(ISNA(SUMIF('30'!$V:$V,$C409,'30'!$AB:$AB)),0,SUMIF('30'!$V:$V,$C409,'30'!$AB:$AB)))-IF($D409="","",IF(ISNA(SUMIF('30'!$B:$B,$D409,'30'!$L:$L)),0,SUMIF('30'!$B:$B,$D409,'30'!$L:$L)))))</f>
        <v/>
      </c>
      <c r="AJ409" s="36" t="str">
        <f>IF($D409="","",(IF($C409="","",IF(ISNA(SUMIF('31'!$V:$V,$C409,'31'!$AB:$AB)),0,SUMIF('31'!$V:$V,$C409,'31'!$AB:$AB)))-IF($D409="","",IF(ISNA(SUMIF('31'!$B:$B,$D409,'31'!$L:$L)),0,SUMIF('31'!$B:$B,$D409,'31'!$L:$L)))))</f>
        <v/>
      </c>
      <c r="AK409" s="37" t="str">
        <f t="shared" si="22"/>
        <v/>
      </c>
      <c r="AL409" s="33" t="str">
        <f t="shared" si="23"/>
        <v/>
      </c>
    </row>
    <row r="410" spans="1:38" ht="17.399999999999999" hidden="1">
      <c r="A410" s="20">
        <v>86</v>
      </c>
      <c r="C410" s="41" t="str">
        <f>IF(D410="","",VLOOKUP('CUADRO GENERADO'!D410,'BASE DATOS CONDUCTORES'!B:C,2,FALSE))</f>
        <v/>
      </c>
      <c r="D410" s="30" t="str">
        <f>IFERROR(VLOOKUP(A410,'BASE DATOS CONDUCTORES'!$AA$4:$AB$1001,2,FALSE),"")</f>
        <v/>
      </c>
      <c r="E410" s="36" t="str">
        <f>IF(ISNA(VLOOKUP(D410,SALDOS!B:C,2,FALSE)),"",VLOOKUP(D410,SALDOS!B:C,2,FALSE))</f>
        <v/>
      </c>
      <c r="F410" s="36" t="str">
        <f>IF($D410="","",(IF($C410="","",IF(ISNA(SUMIF('1'!$V:$V,$C410,'1'!$AB:$AB)),0,SUMIF('1'!$V:$V,$C410,'1'!$AB:$AB)))-IF($D410="","",IF(ISNA(SUMIF('1'!$B:$B,$D410,'1'!$L:$L)),0,SUMIF('1'!$B:$B,$D410,'1'!$L:$L)))))</f>
        <v/>
      </c>
      <c r="G410" s="36" t="str">
        <f>IF($D410="","",(IF($C410="","",IF(ISNA(SUMIF('2'!$V:$V,$C410,'2'!$AB:$AB)),0,SUMIF('2'!$V:$V,$C410,'2'!$AB:$AB)))-IF($D410="","",IF(ISNA(SUMIF('2'!$B:$B,$D410,'2'!$L:$L)),0,SUMIF('2'!$B:$B,$D410,'2'!$L:$L)))))</f>
        <v/>
      </c>
      <c r="H410" s="36" t="str">
        <f>IF($D410="","",(IF($C410="","",IF(ISNA(SUMIF('3'!$V:$V,$C410,'3'!$AB:$AB)),0,SUMIF('3'!$V:$V,$C410,'3'!$AB:$AB)))-IF($D410="","",IF(ISNA(SUMIF('3'!$B:$B,$D410,'3'!$L:$L)),0,SUMIF('3'!$B:$B,$D410,'3'!$L:$L)))))</f>
        <v/>
      </c>
      <c r="I410" s="36" t="str">
        <f>IF($D410="","",(IF($C410="","",IF(ISNA(SUMIF('4'!$V:$V,$C410,'4'!$AB:$AB)),0,SUMIF('4'!$V:$V,$C410,'4'!$AB:$AB)))-IF($D410="","",IF(ISNA(SUMIF('4'!$B:$B,$D410,'4'!$L:$L)),0,SUMIF('4'!$B:$B,$D410,'4'!$L:$L)))))</f>
        <v/>
      </c>
      <c r="J410" s="36" t="str">
        <f>IF($D410="","",(IF($C410="","",IF(ISNA(SUMIF('5'!$V:$V,$C410,'5'!$AB:$AB)),0,SUMIF('5'!$V:$V,$C410,'5'!$AB:$AB)))-IF($D410="","",IF(ISNA(SUMIF('5'!$B:$B,$D410,'5'!$L:$L)),0,SUMIF('5'!$B:$B,$D410,'5'!$L:$L)))))</f>
        <v/>
      </c>
      <c r="K410" s="36" t="str">
        <f>IF($D410="","",(IF($C410="","",IF(ISNA(SUMIF('6'!$V:$V,$C410,'6'!$AB:$AB)),0,SUMIF('6'!$V:$V,$C410,'6'!$AB:$AB)))-IF($D410="","",IF(ISNA(SUMIF('6'!$B:$B,$D410,'6'!$L:$L)),0,SUMIF('6'!$B:$B,$D410,'6'!$L:$L)))))</f>
        <v/>
      </c>
      <c r="L410" s="36" t="str">
        <f>IF($D410="","",(IF($C410="","",IF(ISNA(SUMIF('7'!$V:$V,$C410,'7'!$AB:$AB)),0,SUMIF('7'!$V:$V,$C410,'7'!$AB:$AB)))-IF($D410="","",IF(ISNA(SUMIF('7'!$B:$B,$D410,'7'!$L:$L)),0,SUMIF('7'!$B:$B,$D410,'7'!$L:$L)))))</f>
        <v/>
      </c>
      <c r="M410" s="36" t="str">
        <f>IF($D410="","",(IF($C410="","",IF(ISNA(SUMIF('8'!$V:$V,$C410,'8'!$AB:$AB)),0,SUMIF('8'!$V:$V,$C410,'8'!$AB:$AB)))-IF($D410="","",IF(ISNA(SUMIF('8'!$B:$B,$D410,'8'!$L:$L)),0,SUMIF('8'!$B:$B,$D410,'8'!$L:$L)))))</f>
        <v/>
      </c>
      <c r="N410" s="36" t="str">
        <f>IF($D410="","",(IF($C410="","",IF(ISNA(SUMIF('9'!$V:$V,$C410,'9'!$AB:$AB)),0,SUMIF('9'!$V:$V,$C410,'9'!$AB:$AB)))-IF($D410="","",IF(ISNA(SUMIF('9'!$B:$B,$D410,'9'!$L:$L)),0,SUMIF('9'!$B:$B,$D410,'9'!$L:$L)))))</f>
        <v/>
      </c>
      <c r="O410" s="36" t="str">
        <f>IF($D410="","",(IF($C410="","",IF(ISNA(SUMIF('10'!$V:$V,$C410,'10'!$AB:$AB)),0,SUMIF('10'!$V:$V,$C410,'10'!$AB:$AB)))-IF($D410="","",IF(ISNA(SUMIF('10'!$B:$B,$D410,'10'!$L:$L)),0,SUMIF('10'!$B:$B,$D410,'10'!$L:$L)))))</f>
        <v/>
      </c>
      <c r="P410" s="36" t="str">
        <f>IF($D410="","",(IF($C410="","",IF(ISNA(SUMIF('11'!$V:$V,$C410,'11'!$AB:$AB)),0,SUMIF('11'!$V:$V,$C410,'11'!$AB:$AB)))-IF($D410="","",IF(ISNA(SUMIF('11'!$B:$B,$D410,'11'!$L:$L)),0,SUMIF('11'!$B:$B,$D410,'11'!$L:$L)))))</f>
        <v/>
      </c>
      <c r="Q410" s="36" t="str">
        <f>IF($D410="","",(IF($C410="","",IF(ISNA(SUMIF('12'!$V:$V,$C410,'12'!$AB:$AB)),0,SUMIF('12'!$V:$V,$C410,'12'!$AB:$AB)))-IF($D410="","",IF(ISNA(SUMIF('12'!$B:$B,$D410,'12'!$L:$L)),0,SUMIF('12'!$B:$B,$D410,'12'!$L:$L)))))</f>
        <v/>
      </c>
      <c r="R410" s="36" t="str">
        <f>IF($D410="","",(IF($C410="","",IF(ISNA(SUMIF('13'!$V:$V,$C410,'13'!$AB:$AB)),0,SUMIF('13'!$V:$V,$C410,'13'!$AB:$AB)))-IF($D410="","",IF(ISNA(SUMIF('13'!$B:$B,$D410,'13'!$L:$L)),0,SUMIF('13'!$B:$B,$D410,'13'!$L:$L)))))</f>
        <v/>
      </c>
      <c r="S410" s="36" t="str">
        <f>IF($D410="","",(IF($C410="","",IF(ISNA(SUMIF('14'!$V:$V,$C410,'14'!$AB:$AB)),0,SUMIF('14'!$V:$V,$C410,'14'!$AB:$AB)))-IF($D410="","",IF(ISNA(SUMIF('14'!$B:$B,$D410,'14'!$L:$L)),0,SUMIF('14'!$B:$B,$D410,'14'!$L:$L)))))</f>
        <v/>
      </c>
      <c r="T410" s="36" t="str">
        <f>IF($D410="","",(IF($C410="","",IF(ISNA(SUMIF('15'!$V:$V,$C410,'15'!$AB:$AB)),0,SUMIF('15'!$V:$V,$C410,'15'!$AB:$AB)))-IF($D410="","",IF(ISNA(SUMIF('15'!$B:$B,$D410,'15'!$L:$L)),0,SUMIF('15'!$B:$B,$D410,'15'!$L:$L)))))</f>
        <v/>
      </c>
      <c r="U410" s="36" t="str">
        <f>IF($D410="","",(IF($C410="","",IF(ISNA(SUMIF('16'!$V:$V,$C410,'16'!$AB:$AB)),0,SUMIF('16'!$V:$V,$C410,'16'!$AB:$AB)))-IF($D410="","",IF(ISNA(SUMIF('16'!$B:$B,$D410,'16'!$L:$L)),0,SUMIF('16'!$B:$B,$D410,'16'!$L:$L)))))</f>
        <v/>
      </c>
      <c r="V410" s="36" t="str">
        <f>IF($D410="","",(IF($C410="","",IF(ISNA(SUMIF('17'!$V:$V,$C410,'17'!$AB:$AB)),0,SUMIF('17'!$V:$V,$C410,'17'!$AB:$AB)))-IF($D410="","",IF(ISNA(SUMIF('17'!$B:$B,$D410,'17'!$L:$L)),0,SUMIF('17'!$B:$B,$D410,'17'!$L:$L)))))</f>
        <v/>
      </c>
      <c r="W410" s="36" t="str">
        <f>IF($D410="","",(IF($C410="","",IF(ISNA(SUMIF('18'!$V:$V,$C410,'18'!$AB:$AB)),0,SUMIF('18'!$V:$V,$C410,'18'!$AB:$AB)))-IF($D410="","",IF(ISNA(SUMIF('18'!$B:$B,$D410,'18'!$L:$L)),0,SUMIF('18'!$B:$B,$D410,'18'!$L:$L)))))</f>
        <v/>
      </c>
      <c r="X410" s="36" t="str">
        <f>IF($D410="","",(IF($C410="","",IF(ISNA(SUMIF('19'!$V:$V,$C410,'19'!$AB:$AB)),0,SUMIF('19'!$V:$V,$C410,'19'!$AB:$AB)))-IF($D410="","",IF(ISNA(SUMIF('19'!$B:$B,$D410,'19'!$L:$L)),0,SUMIF('19'!$B:$B,$D410,'19'!$L:$L)))))</f>
        <v/>
      </c>
      <c r="Y410" s="36" t="str">
        <f>IF($D410="","",(IF($C410="","",IF(ISNA(SUMIF('20'!$V:$V,$C410,'20'!$AB:$AB)),0,SUMIF('20'!$V:$V,$C410,'20'!$AB:$AB)))-IF($D410="","",IF(ISNA(SUMIF('20'!$B:$B,$D410,'20'!$L:$L)),0,SUMIF('20'!$B:$B,$D410,'20'!$L:$L)))))</f>
        <v/>
      </c>
      <c r="Z410" s="36" t="str">
        <f>IF($D410="","",(IF($C410="","",IF(ISNA(SUMIF('21'!$V:$V,$C410,'21'!$AB:$AB)),0,SUMIF('21'!$V:$V,$C410,'21'!$AB:$AB)))-IF($D410="","",IF(ISNA(SUMIF('21'!$B:$B,$D410,'21'!$L:$L)),0,SUMIF('21'!$B:$B,$D410,'21'!$L:$L)))))</f>
        <v/>
      </c>
      <c r="AA410" s="36" t="str">
        <f>IF($D410="","",(IF($C410="","",IF(ISNA(SUMIF('22'!$V:$V,$C410,'22'!$AB:$AB)),0,SUMIF('22'!$V:$V,$C410,'22'!$AB:$AB)))-IF($D410="","",IF(ISNA(SUMIF('22'!$B:$B,$D410,'22'!$L:$L)),0,SUMIF('22'!$B:$B,$D410,'22'!$L:$L)))))</f>
        <v/>
      </c>
      <c r="AB410" s="36" t="str">
        <f>IF($D410="","",(IF($C410="","",IF(ISNA(SUMIF('23'!$V:$V,$C410,'23'!$AB:$AB)),0,SUMIF('23'!$V:$V,$C410,'23'!$AB:$AB)))-IF($D410="","",IF(ISNA(SUMIF('23'!$B:$B,$D410,'23'!$L:$L)),0,SUMIF('23'!$B:$B,$D410,'23'!$L:$L)))))</f>
        <v/>
      </c>
      <c r="AC410" s="36" t="str">
        <f>IF($D410="","",(IF($C410="","",IF(ISNA(SUMIF('24'!$V:$V,$C410,'24'!$AB:$AB)),0,SUMIF('24'!$V:$V,$C410,'24'!$AB:$AB)))-IF($D410="","",IF(ISNA(SUMIF('24'!$B:$B,$D410,'24'!$L:$L)),0,SUMIF('24'!$B:$B,$D410,'24'!$L:$L)))))</f>
        <v/>
      </c>
      <c r="AD410" s="36" t="str">
        <f>IF($D410="","",(IF($C410="","",IF(ISNA(SUMIF('25'!$V:$V,$C410,'25'!$AB:$AB)),0,SUMIF('25'!$V:$V,$C410,'25'!$AB:$AB)))-IF($D410="","",IF(ISNA(SUMIF('25'!$B:$B,$D410,'25'!$L:$L)),0,SUMIF('25'!$B:$B,$D410,'25'!$L:$L)))))</f>
        <v/>
      </c>
      <c r="AE410" s="36" t="str">
        <f>IF($D410="","",(IF($C410="","",IF(ISNA(SUMIF('26'!$V:$V,$C410,'26'!$AB:$AB)),0,SUMIF('26'!$V:$V,$C410,'26'!$AB:$AB)))-IF($D410="","",IF(ISNA(SUMIF('26'!$B:$B,$D410,'26'!$L:$L)),0,SUMIF('26'!$B:$B,$D410,'26'!$L:$L)))))</f>
        <v/>
      </c>
      <c r="AF410" s="36" t="str">
        <f>IF($D410="","",(IF($C410="","",IF(ISNA(SUMIF('27'!$V:$V,$C410,'27'!$AB:$AB)),0,SUMIF('27'!$V:$V,$C410,'27'!$AB:$AB)))-IF($D410="","",IF(ISNA(SUMIF('27'!$B:$B,$D410,'27'!$L:$L)),0,SUMIF('27'!$B:$B,$D410,'27'!$L:$L)))))</f>
        <v/>
      </c>
      <c r="AG410" s="36" t="str">
        <f>IF($D410="","",(IF($C410="","",IF(ISNA(SUMIF('28'!$V:$V,$C410,'28'!$AB:$AB)),0,SUMIF('28'!$V:$V,$C410,'28'!$AB:$AB)))-IF($D410="","",IF(ISNA(SUMIF('28'!$B:$B,$D410,'28'!$L:$L)),0,SUMIF('28'!$B:$B,$D410,'28'!$L:$L)))))</f>
        <v/>
      </c>
      <c r="AH410" s="36" t="str">
        <f>IF($D410="","",(IF($C410="","",IF(ISNA(SUMIF('29'!$V:$V,$C410,'29'!$AB:$AB)),0,SUMIF('29'!$V:$V,$C410,'29'!$AB:$AB)))-IF($D410="","",IF(ISNA(SUMIF('29'!$B:$B,$D410,'29'!$L:$L)),0,SUMIF('29'!$B:$B,$D410,'29'!$L:$L)))))</f>
        <v/>
      </c>
      <c r="AI410" s="36" t="str">
        <f>IF($D410="","",(IF($C410="","",IF(ISNA(SUMIF('30'!$V:$V,$C410,'30'!$AB:$AB)),0,SUMIF('30'!$V:$V,$C410,'30'!$AB:$AB)))-IF($D410="","",IF(ISNA(SUMIF('30'!$B:$B,$D410,'30'!$L:$L)),0,SUMIF('30'!$B:$B,$D410,'30'!$L:$L)))))</f>
        <v/>
      </c>
      <c r="AJ410" s="36" t="str">
        <f>IF($D410="","",(IF($C410="","",IF(ISNA(SUMIF('31'!$V:$V,$C410,'31'!$AB:$AB)),0,SUMIF('31'!$V:$V,$C410,'31'!$AB:$AB)))-IF($D410="","",IF(ISNA(SUMIF('31'!$B:$B,$D410,'31'!$L:$L)),0,SUMIF('31'!$B:$B,$D410,'31'!$L:$L)))))</f>
        <v/>
      </c>
      <c r="AK410" s="37" t="str">
        <f t="shared" si="22"/>
        <v/>
      </c>
      <c r="AL410" s="33" t="str">
        <f t="shared" si="23"/>
        <v/>
      </c>
    </row>
    <row r="411" spans="1:38" ht="17.399999999999999" hidden="1">
      <c r="A411" s="20">
        <v>87</v>
      </c>
      <c r="C411" s="41" t="str">
        <f>IF(D411="","",VLOOKUP('CUADRO GENERADO'!D411,'BASE DATOS CONDUCTORES'!B:C,2,FALSE))</f>
        <v/>
      </c>
      <c r="D411" s="30" t="str">
        <f>IFERROR(VLOOKUP(A411,'BASE DATOS CONDUCTORES'!$AA$4:$AB$1001,2,FALSE),"")</f>
        <v/>
      </c>
      <c r="E411" s="36" t="str">
        <f>IF(ISNA(VLOOKUP(D411,SALDOS!B:C,2,FALSE)),"",VLOOKUP(D411,SALDOS!B:C,2,FALSE))</f>
        <v/>
      </c>
      <c r="F411" s="36" t="str">
        <f>IF($D411="","",(IF($C411="","",IF(ISNA(SUMIF('1'!$V:$V,$C411,'1'!$AB:$AB)),0,SUMIF('1'!$V:$V,$C411,'1'!$AB:$AB)))-IF($D411="","",IF(ISNA(SUMIF('1'!$B:$B,$D411,'1'!$L:$L)),0,SUMIF('1'!$B:$B,$D411,'1'!$L:$L)))))</f>
        <v/>
      </c>
      <c r="G411" s="36" t="str">
        <f>IF($D411="","",(IF($C411="","",IF(ISNA(SUMIF('2'!$V:$V,$C411,'2'!$AB:$AB)),0,SUMIF('2'!$V:$V,$C411,'2'!$AB:$AB)))-IF($D411="","",IF(ISNA(SUMIF('2'!$B:$B,$D411,'2'!$L:$L)),0,SUMIF('2'!$B:$B,$D411,'2'!$L:$L)))))</f>
        <v/>
      </c>
      <c r="H411" s="36" t="str">
        <f>IF($D411="","",(IF($C411="","",IF(ISNA(SUMIF('3'!$V:$V,$C411,'3'!$AB:$AB)),0,SUMIF('3'!$V:$V,$C411,'3'!$AB:$AB)))-IF($D411="","",IF(ISNA(SUMIF('3'!$B:$B,$D411,'3'!$L:$L)),0,SUMIF('3'!$B:$B,$D411,'3'!$L:$L)))))</f>
        <v/>
      </c>
      <c r="I411" s="36" t="str">
        <f>IF($D411="","",(IF($C411="","",IF(ISNA(SUMIF('4'!$V:$V,$C411,'4'!$AB:$AB)),0,SUMIF('4'!$V:$V,$C411,'4'!$AB:$AB)))-IF($D411="","",IF(ISNA(SUMIF('4'!$B:$B,$D411,'4'!$L:$L)),0,SUMIF('4'!$B:$B,$D411,'4'!$L:$L)))))</f>
        <v/>
      </c>
      <c r="J411" s="36" t="str">
        <f>IF($D411="","",(IF($C411="","",IF(ISNA(SUMIF('5'!$V:$V,$C411,'5'!$AB:$AB)),0,SUMIF('5'!$V:$V,$C411,'5'!$AB:$AB)))-IF($D411="","",IF(ISNA(SUMIF('5'!$B:$B,$D411,'5'!$L:$L)),0,SUMIF('5'!$B:$B,$D411,'5'!$L:$L)))))</f>
        <v/>
      </c>
      <c r="K411" s="36" t="str">
        <f>IF($D411="","",(IF($C411="","",IF(ISNA(SUMIF('6'!$V:$V,$C411,'6'!$AB:$AB)),0,SUMIF('6'!$V:$V,$C411,'6'!$AB:$AB)))-IF($D411="","",IF(ISNA(SUMIF('6'!$B:$B,$D411,'6'!$L:$L)),0,SUMIF('6'!$B:$B,$D411,'6'!$L:$L)))))</f>
        <v/>
      </c>
      <c r="L411" s="36" t="str">
        <f>IF($D411="","",(IF($C411="","",IF(ISNA(SUMIF('7'!$V:$V,$C411,'7'!$AB:$AB)),0,SUMIF('7'!$V:$V,$C411,'7'!$AB:$AB)))-IF($D411="","",IF(ISNA(SUMIF('7'!$B:$B,$D411,'7'!$L:$L)),0,SUMIF('7'!$B:$B,$D411,'7'!$L:$L)))))</f>
        <v/>
      </c>
      <c r="M411" s="36" t="str">
        <f>IF($D411="","",(IF($C411="","",IF(ISNA(SUMIF('8'!$V:$V,$C411,'8'!$AB:$AB)),0,SUMIF('8'!$V:$V,$C411,'8'!$AB:$AB)))-IF($D411="","",IF(ISNA(SUMIF('8'!$B:$B,$D411,'8'!$L:$L)),0,SUMIF('8'!$B:$B,$D411,'8'!$L:$L)))))</f>
        <v/>
      </c>
      <c r="N411" s="36" t="str">
        <f>IF($D411="","",(IF($C411="","",IF(ISNA(SUMIF('9'!$V:$V,$C411,'9'!$AB:$AB)),0,SUMIF('9'!$V:$V,$C411,'9'!$AB:$AB)))-IF($D411="","",IF(ISNA(SUMIF('9'!$B:$B,$D411,'9'!$L:$L)),0,SUMIF('9'!$B:$B,$D411,'9'!$L:$L)))))</f>
        <v/>
      </c>
      <c r="O411" s="36" t="str">
        <f>IF($D411="","",(IF($C411="","",IF(ISNA(SUMIF('10'!$V:$V,$C411,'10'!$AB:$AB)),0,SUMIF('10'!$V:$V,$C411,'10'!$AB:$AB)))-IF($D411="","",IF(ISNA(SUMIF('10'!$B:$B,$D411,'10'!$L:$L)),0,SUMIF('10'!$B:$B,$D411,'10'!$L:$L)))))</f>
        <v/>
      </c>
      <c r="P411" s="36" t="str">
        <f>IF($D411="","",(IF($C411="","",IF(ISNA(SUMIF('11'!$V:$V,$C411,'11'!$AB:$AB)),0,SUMIF('11'!$V:$V,$C411,'11'!$AB:$AB)))-IF($D411="","",IF(ISNA(SUMIF('11'!$B:$B,$D411,'11'!$L:$L)),0,SUMIF('11'!$B:$B,$D411,'11'!$L:$L)))))</f>
        <v/>
      </c>
      <c r="Q411" s="36" t="str">
        <f>IF($D411="","",(IF($C411="","",IF(ISNA(SUMIF('12'!$V:$V,$C411,'12'!$AB:$AB)),0,SUMIF('12'!$V:$V,$C411,'12'!$AB:$AB)))-IF($D411="","",IF(ISNA(SUMIF('12'!$B:$B,$D411,'12'!$L:$L)),0,SUMIF('12'!$B:$B,$D411,'12'!$L:$L)))))</f>
        <v/>
      </c>
      <c r="R411" s="36" t="str">
        <f>IF($D411="","",(IF($C411="","",IF(ISNA(SUMIF('13'!$V:$V,$C411,'13'!$AB:$AB)),0,SUMIF('13'!$V:$V,$C411,'13'!$AB:$AB)))-IF($D411="","",IF(ISNA(SUMIF('13'!$B:$B,$D411,'13'!$L:$L)),0,SUMIF('13'!$B:$B,$D411,'13'!$L:$L)))))</f>
        <v/>
      </c>
      <c r="S411" s="36" t="str">
        <f>IF($D411="","",(IF($C411="","",IF(ISNA(SUMIF('14'!$V:$V,$C411,'14'!$AB:$AB)),0,SUMIF('14'!$V:$V,$C411,'14'!$AB:$AB)))-IF($D411="","",IF(ISNA(SUMIF('14'!$B:$B,$D411,'14'!$L:$L)),0,SUMIF('14'!$B:$B,$D411,'14'!$L:$L)))))</f>
        <v/>
      </c>
      <c r="T411" s="36" t="str">
        <f>IF($D411="","",(IF($C411="","",IF(ISNA(SUMIF('15'!$V:$V,$C411,'15'!$AB:$AB)),0,SUMIF('15'!$V:$V,$C411,'15'!$AB:$AB)))-IF($D411="","",IF(ISNA(SUMIF('15'!$B:$B,$D411,'15'!$L:$L)),0,SUMIF('15'!$B:$B,$D411,'15'!$L:$L)))))</f>
        <v/>
      </c>
      <c r="U411" s="36" t="str">
        <f>IF($D411="","",(IF($C411="","",IF(ISNA(SUMIF('16'!$V:$V,$C411,'16'!$AB:$AB)),0,SUMIF('16'!$V:$V,$C411,'16'!$AB:$AB)))-IF($D411="","",IF(ISNA(SUMIF('16'!$B:$B,$D411,'16'!$L:$L)),0,SUMIF('16'!$B:$B,$D411,'16'!$L:$L)))))</f>
        <v/>
      </c>
      <c r="V411" s="36" t="str">
        <f>IF($D411="","",(IF($C411="","",IF(ISNA(SUMIF('17'!$V:$V,$C411,'17'!$AB:$AB)),0,SUMIF('17'!$V:$V,$C411,'17'!$AB:$AB)))-IF($D411="","",IF(ISNA(SUMIF('17'!$B:$B,$D411,'17'!$L:$L)),0,SUMIF('17'!$B:$B,$D411,'17'!$L:$L)))))</f>
        <v/>
      </c>
      <c r="W411" s="36" t="str">
        <f>IF($D411="","",(IF($C411="","",IF(ISNA(SUMIF('18'!$V:$V,$C411,'18'!$AB:$AB)),0,SUMIF('18'!$V:$V,$C411,'18'!$AB:$AB)))-IF($D411="","",IF(ISNA(SUMIF('18'!$B:$B,$D411,'18'!$L:$L)),0,SUMIF('18'!$B:$B,$D411,'18'!$L:$L)))))</f>
        <v/>
      </c>
      <c r="X411" s="36" t="str">
        <f>IF($D411="","",(IF($C411="","",IF(ISNA(SUMIF('19'!$V:$V,$C411,'19'!$AB:$AB)),0,SUMIF('19'!$V:$V,$C411,'19'!$AB:$AB)))-IF($D411="","",IF(ISNA(SUMIF('19'!$B:$B,$D411,'19'!$L:$L)),0,SUMIF('19'!$B:$B,$D411,'19'!$L:$L)))))</f>
        <v/>
      </c>
      <c r="Y411" s="36" t="str">
        <f>IF($D411="","",(IF($C411="","",IF(ISNA(SUMIF('20'!$V:$V,$C411,'20'!$AB:$AB)),0,SUMIF('20'!$V:$V,$C411,'20'!$AB:$AB)))-IF($D411="","",IF(ISNA(SUMIF('20'!$B:$B,$D411,'20'!$L:$L)),0,SUMIF('20'!$B:$B,$D411,'20'!$L:$L)))))</f>
        <v/>
      </c>
      <c r="Z411" s="36" t="str">
        <f>IF($D411="","",(IF($C411="","",IF(ISNA(SUMIF('21'!$V:$V,$C411,'21'!$AB:$AB)),0,SUMIF('21'!$V:$V,$C411,'21'!$AB:$AB)))-IF($D411="","",IF(ISNA(SUMIF('21'!$B:$B,$D411,'21'!$L:$L)),0,SUMIF('21'!$B:$B,$D411,'21'!$L:$L)))))</f>
        <v/>
      </c>
      <c r="AA411" s="36" t="str">
        <f>IF($D411="","",(IF($C411="","",IF(ISNA(SUMIF('22'!$V:$V,$C411,'22'!$AB:$AB)),0,SUMIF('22'!$V:$V,$C411,'22'!$AB:$AB)))-IF($D411="","",IF(ISNA(SUMIF('22'!$B:$B,$D411,'22'!$L:$L)),0,SUMIF('22'!$B:$B,$D411,'22'!$L:$L)))))</f>
        <v/>
      </c>
      <c r="AB411" s="36" t="str">
        <f>IF($D411="","",(IF($C411="","",IF(ISNA(SUMIF('23'!$V:$V,$C411,'23'!$AB:$AB)),0,SUMIF('23'!$V:$V,$C411,'23'!$AB:$AB)))-IF($D411="","",IF(ISNA(SUMIF('23'!$B:$B,$D411,'23'!$L:$L)),0,SUMIF('23'!$B:$B,$D411,'23'!$L:$L)))))</f>
        <v/>
      </c>
      <c r="AC411" s="36" t="str">
        <f>IF($D411="","",(IF($C411="","",IF(ISNA(SUMIF('24'!$V:$V,$C411,'24'!$AB:$AB)),0,SUMIF('24'!$V:$V,$C411,'24'!$AB:$AB)))-IF($D411="","",IF(ISNA(SUMIF('24'!$B:$B,$D411,'24'!$L:$L)),0,SUMIF('24'!$B:$B,$D411,'24'!$L:$L)))))</f>
        <v/>
      </c>
      <c r="AD411" s="36" t="str">
        <f>IF($D411="","",(IF($C411="","",IF(ISNA(SUMIF('25'!$V:$V,$C411,'25'!$AB:$AB)),0,SUMIF('25'!$V:$V,$C411,'25'!$AB:$AB)))-IF($D411="","",IF(ISNA(SUMIF('25'!$B:$B,$D411,'25'!$L:$L)),0,SUMIF('25'!$B:$B,$D411,'25'!$L:$L)))))</f>
        <v/>
      </c>
      <c r="AE411" s="36" t="str">
        <f>IF($D411="","",(IF($C411="","",IF(ISNA(SUMIF('26'!$V:$V,$C411,'26'!$AB:$AB)),0,SUMIF('26'!$V:$V,$C411,'26'!$AB:$AB)))-IF($D411="","",IF(ISNA(SUMIF('26'!$B:$B,$D411,'26'!$L:$L)),0,SUMIF('26'!$B:$B,$D411,'26'!$L:$L)))))</f>
        <v/>
      </c>
      <c r="AF411" s="36" t="str">
        <f>IF($D411="","",(IF($C411="","",IF(ISNA(SUMIF('27'!$V:$V,$C411,'27'!$AB:$AB)),0,SUMIF('27'!$V:$V,$C411,'27'!$AB:$AB)))-IF($D411="","",IF(ISNA(SUMIF('27'!$B:$B,$D411,'27'!$L:$L)),0,SUMIF('27'!$B:$B,$D411,'27'!$L:$L)))))</f>
        <v/>
      </c>
      <c r="AG411" s="36" t="str">
        <f>IF($D411="","",(IF($C411="","",IF(ISNA(SUMIF('28'!$V:$V,$C411,'28'!$AB:$AB)),0,SUMIF('28'!$V:$V,$C411,'28'!$AB:$AB)))-IF($D411="","",IF(ISNA(SUMIF('28'!$B:$B,$D411,'28'!$L:$L)),0,SUMIF('28'!$B:$B,$D411,'28'!$L:$L)))))</f>
        <v/>
      </c>
      <c r="AH411" s="36" t="str">
        <f>IF($D411="","",(IF($C411="","",IF(ISNA(SUMIF('29'!$V:$V,$C411,'29'!$AB:$AB)),0,SUMIF('29'!$V:$V,$C411,'29'!$AB:$AB)))-IF($D411="","",IF(ISNA(SUMIF('29'!$B:$B,$D411,'29'!$L:$L)),0,SUMIF('29'!$B:$B,$D411,'29'!$L:$L)))))</f>
        <v/>
      </c>
      <c r="AI411" s="36" t="str">
        <f>IF($D411="","",(IF($C411="","",IF(ISNA(SUMIF('30'!$V:$V,$C411,'30'!$AB:$AB)),0,SUMIF('30'!$V:$V,$C411,'30'!$AB:$AB)))-IF($D411="","",IF(ISNA(SUMIF('30'!$B:$B,$D411,'30'!$L:$L)),0,SUMIF('30'!$B:$B,$D411,'30'!$L:$L)))))</f>
        <v/>
      </c>
      <c r="AJ411" s="36" t="str">
        <f>IF($D411="","",(IF($C411="","",IF(ISNA(SUMIF('31'!$V:$V,$C411,'31'!$AB:$AB)),0,SUMIF('31'!$V:$V,$C411,'31'!$AB:$AB)))-IF($D411="","",IF(ISNA(SUMIF('31'!$B:$B,$D411,'31'!$L:$L)),0,SUMIF('31'!$B:$B,$D411,'31'!$L:$L)))))</f>
        <v/>
      </c>
      <c r="AK411" s="37" t="str">
        <f t="shared" si="22"/>
        <v/>
      </c>
      <c r="AL411" s="33" t="str">
        <f t="shared" si="23"/>
        <v/>
      </c>
    </row>
    <row r="412" spans="1:38" ht="17.399999999999999" hidden="1">
      <c r="A412" s="20">
        <v>88</v>
      </c>
      <c r="C412" s="41" t="str">
        <f>IF(D412="","",VLOOKUP('CUADRO GENERADO'!D412,'BASE DATOS CONDUCTORES'!B:C,2,FALSE))</f>
        <v/>
      </c>
      <c r="D412" s="30" t="str">
        <f>IFERROR(VLOOKUP(A412,'BASE DATOS CONDUCTORES'!$AA$4:$AB$1001,2,FALSE),"")</f>
        <v/>
      </c>
      <c r="E412" s="36" t="str">
        <f>IF(ISNA(VLOOKUP(D412,SALDOS!B:C,2,FALSE)),"",VLOOKUP(D412,SALDOS!B:C,2,FALSE))</f>
        <v/>
      </c>
      <c r="F412" s="36" t="str">
        <f>IF($D412="","",(IF($C412="","",IF(ISNA(SUMIF('1'!$V:$V,$C412,'1'!$AB:$AB)),0,SUMIF('1'!$V:$V,$C412,'1'!$AB:$AB)))-IF($D412="","",IF(ISNA(SUMIF('1'!$B:$B,$D412,'1'!$L:$L)),0,SUMIF('1'!$B:$B,$D412,'1'!$L:$L)))))</f>
        <v/>
      </c>
      <c r="G412" s="36" t="str">
        <f>IF($D412="","",(IF($C412="","",IF(ISNA(SUMIF('2'!$V:$V,$C412,'2'!$AB:$AB)),0,SUMIF('2'!$V:$V,$C412,'2'!$AB:$AB)))-IF($D412="","",IF(ISNA(SUMIF('2'!$B:$B,$D412,'2'!$L:$L)),0,SUMIF('2'!$B:$B,$D412,'2'!$L:$L)))))</f>
        <v/>
      </c>
      <c r="H412" s="36" t="str">
        <f>IF($D412="","",(IF($C412="","",IF(ISNA(SUMIF('3'!$V:$V,$C412,'3'!$AB:$AB)),0,SUMIF('3'!$V:$V,$C412,'3'!$AB:$AB)))-IF($D412="","",IF(ISNA(SUMIF('3'!$B:$B,$D412,'3'!$L:$L)),0,SUMIF('3'!$B:$B,$D412,'3'!$L:$L)))))</f>
        <v/>
      </c>
      <c r="I412" s="36" t="str">
        <f>IF($D412="","",(IF($C412="","",IF(ISNA(SUMIF('4'!$V:$V,$C412,'4'!$AB:$AB)),0,SUMIF('4'!$V:$V,$C412,'4'!$AB:$AB)))-IF($D412="","",IF(ISNA(SUMIF('4'!$B:$B,$D412,'4'!$L:$L)),0,SUMIF('4'!$B:$B,$D412,'4'!$L:$L)))))</f>
        <v/>
      </c>
      <c r="J412" s="36" t="str">
        <f>IF($D412="","",(IF($C412="","",IF(ISNA(SUMIF('5'!$V:$V,$C412,'5'!$AB:$AB)),0,SUMIF('5'!$V:$V,$C412,'5'!$AB:$AB)))-IF($D412="","",IF(ISNA(SUMIF('5'!$B:$B,$D412,'5'!$L:$L)),0,SUMIF('5'!$B:$B,$D412,'5'!$L:$L)))))</f>
        <v/>
      </c>
      <c r="K412" s="36" t="str">
        <f>IF($D412="","",(IF($C412="","",IF(ISNA(SUMIF('6'!$V:$V,$C412,'6'!$AB:$AB)),0,SUMIF('6'!$V:$V,$C412,'6'!$AB:$AB)))-IF($D412="","",IF(ISNA(SUMIF('6'!$B:$B,$D412,'6'!$L:$L)),0,SUMIF('6'!$B:$B,$D412,'6'!$L:$L)))))</f>
        <v/>
      </c>
      <c r="L412" s="36" t="str">
        <f>IF($D412="","",(IF($C412="","",IF(ISNA(SUMIF('7'!$V:$V,$C412,'7'!$AB:$AB)),0,SUMIF('7'!$V:$V,$C412,'7'!$AB:$AB)))-IF($D412="","",IF(ISNA(SUMIF('7'!$B:$B,$D412,'7'!$L:$L)),0,SUMIF('7'!$B:$B,$D412,'7'!$L:$L)))))</f>
        <v/>
      </c>
      <c r="M412" s="36" t="str">
        <f>IF($D412="","",(IF($C412="","",IF(ISNA(SUMIF('8'!$V:$V,$C412,'8'!$AB:$AB)),0,SUMIF('8'!$V:$V,$C412,'8'!$AB:$AB)))-IF($D412="","",IF(ISNA(SUMIF('8'!$B:$B,$D412,'8'!$L:$L)),0,SUMIF('8'!$B:$B,$D412,'8'!$L:$L)))))</f>
        <v/>
      </c>
      <c r="N412" s="36" t="str">
        <f>IF($D412="","",(IF($C412="","",IF(ISNA(SUMIF('9'!$V:$V,$C412,'9'!$AB:$AB)),0,SUMIF('9'!$V:$V,$C412,'9'!$AB:$AB)))-IF($D412="","",IF(ISNA(SUMIF('9'!$B:$B,$D412,'9'!$L:$L)),0,SUMIF('9'!$B:$B,$D412,'9'!$L:$L)))))</f>
        <v/>
      </c>
      <c r="O412" s="36" t="str">
        <f>IF($D412="","",(IF($C412="","",IF(ISNA(SUMIF('10'!$V:$V,$C412,'10'!$AB:$AB)),0,SUMIF('10'!$V:$V,$C412,'10'!$AB:$AB)))-IF($D412="","",IF(ISNA(SUMIF('10'!$B:$B,$D412,'10'!$L:$L)),0,SUMIF('10'!$B:$B,$D412,'10'!$L:$L)))))</f>
        <v/>
      </c>
      <c r="P412" s="36" t="str">
        <f>IF($D412="","",(IF($C412="","",IF(ISNA(SUMIF('11'!$V:$V,$C412,'11'!$AB:$AB)),0,SUMIF('11'!$V:$V,$C412,'11'!$AB:$AB)))-IF($D412="","",IF(ISNA(SUMIF('11'!$B:$B,$D412,'11'!$L:$L)),0,SUMIF('11'!$B:$B,$D412,'11'!$L:$L)))))</f>
        <v/>
      </c>
      <c r="Q412" s="36" t="str">
        <f>IF($D412="","",(IF($C412="","",IF(ISNA(SUMIF('12'!$V:$V,$C412,'12'!$AB:$AB)),0,SUMIF('12'!$V:$V,$C412,'12'!$AB:$AB)))-IF($D412="","",IF(ISNA(SUMIF('12'!$B:$B,$D412,'12'!$L:$L)),0,SUMIF('12'!$B:$B,$D412,'12'!$L:$L)))))</f>
        <v/>
      </c>
      <c r="R412" s="36" t="str">
        <f>IF($D412="","",(IF($C412="","",IF(ISNA(SUMIF('13'!$V:$V,$C412,'13'!$AB:$AB)),0,SUMIF('13'!$V:$V,$C412,'13'!$AB:$AB)))-IF($D412="","",IF(ISNA(SUMIF('13'!$B:$B,$D412,'13'!$L:$L)),0,SUMIF('13'!$B:$B,$D412,'13'!$L:$L)))))</f>
        <v/>
      </c>
      <c r="S412" s="36" t="str">
        <f>IF($D412="","",(IF($C412="","",IF(ISNA(SUMIF('14'!$V:$V,$C412,'14'!$AB:$AB)),0,SUMIF('14'!$V:$V,$C412,'14'!$AB:$AB)))-IF($D412="","",IF(ISNA(SUMIF('14'!$B:$B,$D412,'14'!$L:$L)),0,SUMIF('14'!$B:$B,$D412,'14'!$L:$L)))))</f>
        <v/>
      </c>
      <c r="T412" s="36" t="str">
        <f>IF($D412="","",(IF($C412="","",IF(ISNA(SUMIF('15'!$V:$V,$C412,'15'!$AB:$AB)),0,SUMIF('15'!$V:$V,$C412,'15'!$AB:$AB)))-IF($D412="","",IF(ISNA(SUMIF('15'!$B:$B,$D412,'15'!$L:$L)),0,SUMIF('15'!$B:$B,$D412,'15'!$L:$L)))))</f>
        <v/>
      </c>
      <c r="U412" s="36" t="str">
        <f>IF($D412="","",(IF($C412="","",IF(ISNA(SUMIF('16'!$V:$V,$C412,'16'!$AB:$AB)),0,SUMIF('16'!$V:$V,$C412,'16'!$AB:$AB)))-IF($D412="","",IF(ISNA(SUMIF('16'!$B:$B,$D412,'16'!$L:$L)),0,SUMIF('16'!$B:$B,$D412,'16'!$L:$L)))))</f>
        <v/>
      </c>
      <c r="V412" s="36" t="str">
        <f>IF($D412="","",(IF($C412="","",IF(ISNA(SUMIF('17'!$V:$V,$C412,'17'!$AB:$AB)),0,SUMIF('17'!$V:$V,$C412,'17'!$AB:$AB)))-IF($D412="","",IF(ISNA(SUMIF('17'!$B:$B,$D412,'17'!$L:$L)),0,SUMIF('17'!$B:$B,$D412,'17'!$L:$L)))))</f>
        <v/>
      </c>
      <c r="W412" s="36" t="str">
        <f>IF($D412="","",(IF($C412="","",IF(ISNA(SUMIF('18'!$V:$V,$C412,'18'!$AB:$AB)),0,SUMIF('18'!$V:$V,$C412,'18'!$AB:$AB)))-IF($D412="","",IF(ISNA(SUMIF('18'!$B:$B,$D412,'18'!$L:$L)),0,SUMIF('18'!$B:$B,$D412,'18'!$L:$L)))))</f>
        <v/>
      </c>
      <c r="X412" s="36" t="str">
        <f>IF($D412="","",(IF($C412="","",IF(ISNA(SUMIF('19'!$V:$V,$C412,'19'!$AB:$AB)),0,SUMIF('19'!$V:$V,$C412,'19'!$AB:$AB)))-IF($D412="","",IF(ISNA(SUMIF('19'!$B:$B,$D412,'19'!$L:$L)),0,SUMIF('19'!$B:$B,$D412,'19'!$L:$L)))))</f>
        <v/>
      </c>
      <c r="Y412" s="36" t="str">
        <f>IF($D412="","",(IF($C412="","",IF(ISNA(SUMIF('20'!$V:$V,$C412,'20'!$AB:$AB)),0,SUMIF('20'!$V:$V,$C412,'20'!$AB:$AB)))-IF($D412="","",IF(ISNA(SUMIF('20'!$B:$B,$D412,'20'!$L:$L)),0,SUMIF('20'!$B:$B,$D412,'20'!$L:$L)))))</f>
        <v/>
      </c>
      <c r="Z412" s="36" t="str">
        <f>IF($D412="","",(IF($C412="","",IF(ISNA(SUMIF('21'!$V:$V,$C412,'21'!$AB:$AB)),0,SUMIF('21'!$V:$V,$C412,'21'!$AB:$AB)))-IF($D412="","",IF(ISNA(SUMIF('21'!$B:$B,$D412,'21'!$L:$L)),0,SUMIF('21'!$B:$B,$D412,'21'!$L:$L)))))</f>
        <v/>
      </c>
      <c r="AA412" s="36" t="str">
        <f>IF($D412="","",(IF($C412="","",IF(ISNA(SUMIF('22'!$V:$V,$C412,'22'!$AB:$AB)),0,SUMIF('22'!$V:$V,$C412,'22'!$AB:$AB)))-IF($D412="","",IF(ISNA(SUMIF('22'!$B:$B,$D412,'22'!$L:$L)),0,SUMIF('22'!$B:$B,$D412,'22'!$L:$L)))))</f>
        <v/>
      </c>
      <c r="AB412" s="36" t="str">
        <f>IF($D412="","",(IF($C412="","",IF(ISNA(SUMIF('23'!$V:$V,$C412,'23'!$AB:$AB)),0,SUMIF('23'!$V:$V,$C412,'23'!$AB:$AB)))-IF($D412="","",IF(ISNA(SUMIF('23'!$B:$B,$D412,'23'!$L:$L)),0,SUMIF('23'!$B:$B,$D412,'23'!$L:$L)))))</f>
        <v/>
      </c>
      <c r="AC412" s="36" t="str">
        <f>IF($D412="","",(IF($C412="","",IF(ISNA(SUMIF('24'!$V:$V,$C412,'24'!$AB:$AB)),0,SUMIF('24'!$V:$V,$C412,'24'!$AB:$AB)))-IF($D412="","",IF(ISNA(SUMIF('24'!$B:$B,$D412,'24'!$L:$L)),0,SUMIF('24'!$B:$B,$D412,'24'!$L:$L)))))</f>
        <v/>
      </c>
      <c r="AD412" s="36" t="str">
        <f>IF($D412="","",(IF($C412="","",IF(ISNA(SUMIF('25'!$V:$V,$C412,'25'!$AB:$AB)),0,SUMIF('25'!$V:$V,$C412,'25'!$AB:$AB)))-IF($D412="","",IF(ISNA(SUMIF('25'!$B:$B,$D412,'25'!$L:$L)),0,SUMIF('25'!$B:$B,$D412,'25'!$L:$L)))))</f>
        <v/>
      </c>
      <c r="AE412" s="36" t="str">
        <f>IF($D412="","",(IF($C412="","",IF(ISNA(SUMIF('26'!$V:$V,$C412,'26'!$AB:$AB)),0,SUMIF('26'!$V:$V,$C412,'26'!$AB:$AB)))-IF($D412="","",IF(ISNA(SUMIF('26'!$B:$B,$D412,'26'!$L:$L)),0,SUMIF('26'!$B:$B,$D412,'26'!$L:$L)))))</f>
        <v/>
      </c>
      <c r="AF412" s="36" t="str">
        <f>IF($D412="","",(IF($C412="","",IF(ISNA(SUMIF('27'!$V:$V,$C412,'27'!$AB:$AB)),0,SUMIF('27'!$V:$V,$C412,'27'!$AB:$AB)))-IF($D412="","",IF(ISNA(SUMIF('27'!$B:$B,$D412,'27'!$L:$L)),0,SUMIF('27'!$B:$B,$D412,'27'!$L:$L)))))</f>
        <v/>
      </c>
      <c r="AG412" s="36" t="str">
        <f>IF($D412="","",(IF($C412="","",IF(ISNA(SUMIF('28'!$V:$V,$C412,'28'!$AB:$AB)),0,SUMIF('28'!$V:$V,$C412,'28'!$AB:$AB)))-IF($D412="","",IF(ISNA(SUMIF('28'!$B:$B,$D412,'28'!$L:$L)),0,SUMIF('28'!$B:$B,$D412,'28'!$L:$L)))))</f>
        <v/>
      </c>
      <c r="AH412" s="36" t="str">
        <f>IF($D412="","",(IF($C412="","",IF(ISNA(SUMIF('29'!$V:$V,$C412,'29'!$AB:$AB)),0,SUMIF('29'!$V:$V,$C412,'29'!$AB:$AB)))-IF($D412="","",IF(ISNA(SUMIF('29'!$B:$B,$D412,'29'!$L:$L)),0,SUMIF('29'!$B:$B,$D412,'29'!$L:$L)))))</f>
        <v/>
      </c>
      <c r="AI412" s="36" t="str">
        <f>IF($D412="","",(IF($C412="","",IF(ISNA(SUMIF('30'!$V:$V,$C412,'30'!$AB:$AB)),0,SUMIF('30'!$V:$V,$C412,'30'!$AB:$AB)))-IF($D412="","",IF(ISNA(SUMIF('30'!$B:$B,$D412,'30'!$L:$L)),0,SUMIF('30'!$B:$B,$D412,'30'!$L:$L)))))</f>
        <v/>
      </c>
      <c r="AJ412" s="36" t="str">
        <f>IF($D412="","",(IF($C412="","",IF(ISNA(SUMIF('31'!$V:$V,$C412,'31'!$AB:$AB)),0,SUMIF('31'!$V:$V,$C412,'31'!$AB:$AB)))-IF($D412="","",IF(ISNA(SUMIF('31'!$B:$B,$D412,'31'!$L:$L)),0,SUMIF('31'!$B:$B,$D412,'31'!$L:$L)))))</f>
        <v/>
      </c>
      <c r="AK412" s="37" t="str">
        <f t="shared" si="22"/>
        <v/>
      </c>
      <c r="AL412" s="33" t="str">
        <f t="shared" si="23"/>
        <v/>
      </c>
    </row>
    <row r="413" spans="1:38" ht="17.399999999999999" hidden="1">
      <c r="A413" s="20">
        <v>89</v>
      </c>
      <c r="C413" s="41" t="str">
        <f>IF(D413="","",VLOOKUP('CUADRO GENERADO'!D413,'BASE DATOS CONDUCTORES'!B:C,2,FALSE))</f>
        <v/>
      </c>
      <c r="D413" s="30" t="str">
        <f>IFERROR(VLOOKUP(A413,'BASE DATOS CONDUCTORES'!$AA$4:$AB$1001,2,FALSE),"")</f>
        <v/>
      </c>
      <c r="E413" s="36" t="str">
        <f>IF(ISNA(VLOOKUP(D413,SALDOS!B:C,2,FALSE)),"",VLOOKUP(D413,SALDOS!B:C,2,FALSE))</f>
        <v/>
      </c>
      <c r="F413" s="36" t="str">
        <f>IF($D413="","",(IF($C413="","",IF(ISNA(SUMIF('1'!$V:$V,$C413,'1'!$AB:$AB)),0,SUMIF('1'!$V:$V,$C413,'1'!$AB:$AB)))-IF($D413="","",IF(ISNA(SUMIF('1'!$B:$B,$D413,'1'!$L:$L)),0,SUMIF('1'!$B:$B,$D413,'1'!$L:$L)))))</f>
        <v/>
      </c>
      <c r="G413" s="36" t="str">
        <f>IF($D413="","",(IF($C413="","",IF(ISNA(SUMIF('2'!$V:$V,$C413,'2'!$AB:$AB)),0,SUMIF('2'!$V:$V,$C413,'2'!$AB:$AB)))-IF($D413="","",IF(ISNA(SUMIF('2'!$B:$B,$D413,'2'!$L:$L)),0,SUMIF('2'!$B:$B,$D413,'2'!$L:$L)))))</f>
        <v/>
      </c>
      <c r="H413" s="36" t="str">
        <f>IF($D413="","",(IF($C413="","",IF(ISNA(SUMIF('3'!$V:$V,$C413,'3'!$AB:$AB)),0,SUMIF('3'!$V:$V,$C413,'3'!$AB:$AB)))-IF($D413="","",IF(ISNA(SUMIF('3'!$B:$B,$D413,'3'!$L:$L)),0,SUMIF('3'!$B:$B,$D413,'3'!$L:$L)))))</f>
        <v/>
      </c>
      <c r="I413" s="36" t="str">
        <f>IF($D413="","",(IF($C413="","",IF(ISNA(SUMIF('4'!$V:$V,$C413,'4'!$AB:$AB)),0,SUMIF('4'!$V:$V,$C413,'4'!$AB:$AB)))-IF($D413="","",IF(ISNA(SUMIF('4'!$B:$B,$D413,'4'!$L:$L)),0,SUMIF('4'!$B:$B,$D413,'4'!$L:$L)))))</f>
        <v/>
      </c>
      <c r="J413" s="36" t="str">
        <f>IF($D413="","",(IF($C413="","",IF(ISNA(SUMIF('5'!$V:$V,$C413,'5'!$AB:$AB)),0,SUMIF('5'!$V:$V,$C413,'5'!$AB:$AB)))-IF($D413="","",IF(ISNA(SUMIF('5'!$B:$B,$D413,'5'!$L:$L)),0,SUMIF('5'!$B:$B,$D413,'5'!$L:$L)))))</f>
        <v/>
      </c>
      <c r="K413" s="36" t="str">
        <f>IF($D413="","",(IF($C413="","",IF(ISNA(SUMIF('6'!$V:$V,$C413,'6'!$AB:$AB)),0,SUMIF('6'!$V:$V,$C413,'6'!$AB:$AB)))-IF($D413="","",IF(ISNA(SUMIF('6'!$B:$B,$D413,'6'!$L:$L)),0,SUMIF('6'!$B:$B,$D413,'6'!$L:$L)))))</f>
        <v/>
      </c>
      <c r="L413" s="36" t="str">
        <f>IF($D413="","",(IF($C413="","",IF(ISNA(SUMIF('7'!$V:$V,$C413,'7'!$AB:$AB)),0,SUMIF('7'!$V:$V,$C413,'7'!$AB:$AB)))-IF($D413="","",IF(ISNA(SUMIF('7'!$B:$B,$D413,'7'!$L:$L)),0,SUMIF('7'!$B:$B,$D413,'7'!$L:$L)))))</f>
        <v/>
      </c>
      <c r="M413" s="36" t="str">
        <f>IF($D413="","",(IF($C413="","",IF(ISNA(SUMIF('8'!$V:$V,$C413,'8'!$AB:$AB)),0,SUMIF('8'!$V:$V,$C413,'8'!$AB:$AB)))-IF($D413="","",IF(ISNA(SUMIF('8'!$B:$B,$D413,'8'!$L:$L)),0,SUMIF('8'!$B:$B,$D413,'8'!$L:$L)))))</f>
        <v/>
      </c>
      <c r="N413" s="36" t="str">
        <f>IF($D413="","",(IF($C413="","",IF(ISNA(SUMIF('9'!$V:$V,$C413,'9'!$AB:$AB)),0,SUMIF('9'!$V:$V,$C413,'9'!$AB:$AB)))-IF($D413="","",IF(ISNA(SUMIF('9'!$B:$B,$D413,'9'!$L:$L)),0,SUMIF('9'!$B:$B,$D413,'9'!$L:$L)))))</f>
        <v/>
      </c>
      <c r="O413" s="36" t="str">
        <f>IF($D413="","",(IF($C413="","",IF(ISNA(SUMIF('10'!$V:$V,$C413,'10'!$AB:$AB)),0,SUMIF('10'!$V:$V,$C413,'10'!$AB:$AB)))-IF($D413="","",IF(ISNA(SUMIF('10'!$B:$B,$D413,'10'!$L:$L)),0,SUMIF('10'!$B:$B,$D413,'10'!$L:$L)))))</f>
        <v/>
      </c>
      <c r="P413" s="36" t="str">
        <f>IF($D413="","",(IF($C413="","",IF(ISNA(SUMIF('11'!$V:$V,$C413,'11'!$AB:$AB)),0,SUMIF('11'!$V:$V,$C413,'11'!$AB:$AB)))-IF($D413="","",IF(ISNA(SUMIF('11'!$B:$B,$D413,'11'!$L:$L)),0,SUMIF('11'!$B:$B,$D413,'11'!$L:$L)))))</f>
        <v/>
      </c>
      <c r="Q413" s="36" t="str">
        <f>IF($D413="","",(IF($C413="","",IF(ISNA(SUMIF('12'!$V:$V,$C413,'12'!$AB:$AB)),0,SUMIF('12'!$V:$V,$C413,'12'!$AB:$AB)))-IF($D413="","",IF(ISNA(SUMIF('12'!$B:$B,$D413,'12'!$L:$L)),0,SUMIF('12'!$B:$B,$D413,'12'!$L:$L)))))</f>
        <v/>
      </c>
      <c r="R413" s="36" t="str">
        <f>IF($D413="","",(IF($C413="","",IF(ISNA(SUMIF('13'!$V:$V,$C413,'13'!$AB:$AB)),0,SUMIF('13'!$V:$V,$C413,'13'!$AB:$AB)))-IF($D413="","",IF(ISNA(SUMIF('13'!$B:$B,$D413,'13'!$L:$L)),0,SUMIF('13'!$B:$B,$D413,'13'!$L:$L)))))</f>
        <v/>
      </c>
      <c r="S413" s="36" t="str">
        <f>IF($D413="","",(IF($C413="","",IF(ISNA(SUMIF('14'!$V:$V,$C413,'14'!$AB:$AB)),0,SUMIF('14'!$V:$V,$C413,'14'!$AB:$AB)))-IF($D413="","",IF(ISNA(SUMIF('14'!$B:$B,$D413,'14'!$L:$L)),0,SUMIF('14'!$B:$B,$D413,'14'!$L:$L)))))</f>
        <v/>
      </c>
      <c r="T413" s="36" t="str">
        <f>IF($D413="","",(IF($C413="","",IF(ISNA(SUMIF('15'!$V:$V,$C413,'15'!$AB:$AB)),0,SUMIF('15'!$V:$V,$C413,'15'!$AB:$AB)))-IF($D413="","",IF(ISNA(SUMIF('15'!$B:$B,$D413,'15'!$L:$L)),0,SUMIF('15'!$B:$B,$D413,'15'!$L:$L)))))</f>
        <v/>
      </c>
      <c r="U413" s="36" t="str">
        <f>IF($D413="","",(IF($C413="","",IF(ISNA(SUMIF('16'!$V:$V,$C413,'16'!$AB:$AB)),0,SUMIF('16'!$V:$V,$C413,'16'!$AB:$AB)))-IF($D413="","",IF(ISNA(SUMIF('16'!$B:$B,$D413,'16'!$L:$L)),0,SUMIF('16'!$B:$B,$D413,'16'!$L:$L)))))</f>
        <v/>
      </c>
      <c r="V413" s="36" t="str">
        <f>IF($D413="","",(IF($C413="","",IF(ISNA(SUMIF('17'!$V:$V,$C413,'17'!$AB:$AB)),0,SUMIF('17'!$V:$V,$C413,'17'!$AB:$AB)))-IF($D413="","",IF(ISNA(SUMIF('17'!$B:$B,$D413,'17'!$L:$L)),0,SUMIF('17'!$B:$B,$D413,'17'!$L:$L)))))</f>
        <v/>
      </c>
      <c r="W413" s="36" t="str">
        <f>IF($D413="","",(IF($C413="","",IF(ISNA(SUMIF('18'!$V:$V,$C413,'18'!$AB:$AB)),0,SUMIF('18'!$V:$V,$C413,'18'!$AB:$AB)))-IF($D413="","",IF(ISNA(SUMIF('18'!$B:$B,$D413,'18'!$L:$L)),0,SUMIF('18'!$B:$B,$D413,'18'!$L:$L)))))</f>
        <v/>
      </c>
      <c r="X413" s="36" t="str">
        <f>IF($D413="","",(IF($C413="","",IF(ISNA(SUMIF('19'!$V:$V,$C413,'19'!$AB:$AB)),0,SUMIF('19'!$V:$V,$C413,'19'!$AB:$AB)))-IF($D413="","",IF(ISNA(SUMIF('19'!$B:$B,$D413,'19'!$L:$L)),0,SUMIF('19'!$B:$B,$D413,'19'!$L:$L)))))</f>
        <v/>
      </c>
      <c r="Y413" s="36" t="str">
        <f>IF($D413="","",(IF($C413="","",IF(ISNA(SUMIF('20'!$V:$V,$C413,'20'!$AB:$AB)),0,SUMIF('20'!$V:$V,$C413,'20'!$AB:$AB)))-IF($D413="","",IF(ISNA(SUMIF('20'!$B:$B,$D413,'20'!$L:$L)),0,SUMIF('20'!$B:$B,$D413,'20'!$L:$L)))))</f>
        <v/>
      </c>
      <c r="Z413" s="36" t="str">
        <f>IF($D413="","",(IF($C413="","",IF(ISNA(SUMIF('21'!$V:$V,$C413,'21'!$AB:$AB)),0,SUMIF('21'!$V:$V,$C413,'21'!$AB:$AB)))-IF($D413="","",IF(ISNA(SUMIF('21'!$B:$B,$D413,'21'!$L:$L)),0,SUMIF('21'!$B:$B,$D413,'21'!$L:$L)))))</f>
        <v/>
      </c>
      <c r="AA413" s="36" t="str">
        <f>IF($D413="","",(IF($C413="","",IF(ISNA(SUMIF('22'!$V:$V,$C413,'22'!$AB:$AB)),0,SUMIF('22'!$V:$V,$C413,'22'!$AB:$AB)))-IF($D413="","",IF(ISNA(SUMIF('22'!$B:$B,$D413,'22'!$L:$L)),0,SUMIF('22'!$B:$B,$D413,'22'!$L:$L)))))</f>
        <v/>
      </c>
      <c r="AB413" s="36" t="str">
        <f>IF($D413="","",(IF($C413="","",IF(ISNA(SUMIF('23'!$V:$V,$C413,'23'!$AB:$AB)),0,SUMIF('23'!$V:$V,$C413,'23'!$AB:$AB)))-IF($D413="","",IF(ISNA(SUMIF('23'!$B:$B,$D413,'23'!$L:$L)),0,SUMIF('23'!$B:$B,$D413,'23'!$L:$L)))))</f>
        <v/>
      </c>
      <c r="AC413" s="36" t="str">
        <f>IF($D413="","",(IF($C413="","",IF(ISNA(SUMIF('24'!$V:$V,$C413,'24'!$AB:$AB)),0,SUMIF('24'!$V:$V,$C413,'24'!$AB:$AB)))-IF($D413="","",IF(ISNA(SUMIF('24'!$B:$B,$D413,'24'!$L:$L)),0,SUMIF('24'!$B:$B,$D413,'24'!$L:$L)))))</f>
        <v/>
      </c>
      <c r="AD413" s="36" t="str">
        <f>IF($D413="","",(IF($C413="","",IF(ISNA(SUMIF('25'!$V:$V,$C413,'25'!$AB:$AB)),0,SUMIF('25'!$V:$V,$C413,'25'!$AB:$AB)))-IF($D413="","",IF(ISNA(SUMIF('25'!$B:$B,$D413,'25'!$L:$L)),0,SUMIF('25'!$B:$B,$D413,'25'!$L:$L)))))</f>
        <v/>
      </c>
      <c r="AE413" s="36" t="str">
        <f>IF($D413="","",(IF($C413="","",IF(ISNA(SUMIF('26'!$V:$V,$C413,'26'!$AB:$AB)),0,SUMIF('26'!$V:$V,$C413,'26'!$AB:$AB)))-IF($D413="","",IF(ISNA(SUMIF('26'!$B:$B,$D413,'26'!$L:$L)),0,SUMIF('26'!$B:$B,$D413,'26'!$L:$L)))))</f>
        <v/>
      </c>
      <c r="AF413" s="36" t="str">
        <f>IF($D413="","",(IF($C413="","",IF(ISNA(SUMIF('27'!$V:$V,$C413,'27'!$AB:$AB)),0,SUMIF('27'!$V:$V,$C413,'27'!$AB:$AB)))-IF($D413="","",IF(ISNA(SUMIF('27'!$B:$B,$D413,'27'!$L:$L)),0,SUMIF('27'!$B:$B,$D413,'27'!$L:$L)))))</f>
        <v/>
      </c>
      <c r="AG413" s="36" t="str">
        <f>IF($D413="","",(IF($C413="","",IF(ISNA(SUMIF('28'!$V:$V,$C413,'28'!$AB:$AB)),0,SUMIF('28'!$V:$V,$C413,'28'!$AB:$AB)))-IF($D413="","",IF(ISNA(SUMIF('28'!$B:$B,$D413,'28'!$L:$L)),0,SUMIF('28'!$B:$B,$D413,'28'!$L:$L)))))</f>
        <v/>
      </c>
      <c r="AH413" s="36" t="str">
        <f>IF($D413="","",(IF($C413="","",IF(ISNA(SUMIF('29'!$V:$V,$C413,'29'!$AB:$AB)),0,SUMIF('29'!$V:$V,$C413,'29'!$AB:$AB)))-IF($D413="","",IF(ISNA(SUMIF('29'!$B:$B,$D413,'29'!$L:$L)),0,SUMIF('29'!$B:$B,$D413,'29'!$L:$L)))))</f>
        <v/>
      </c>
      <c r="AI413" s="36" t="str">
        <f>IF($D413="","",(IF($C413="","",IF(ISNA(SUMIF('30'!$V:$V,$C413,'30'!$AB:$AB)),0,SUMIF('30'!$V:$V,$C413,'30'!$AB:$AB)))-IF($D413="","",IF(ISNA(SUMIF('30'!$B:$B,$D413,'30'!$L:$L)),0,SUMIF('30'!$B:$B,$D413,'30'!$L:$L)))))</f>
        <v/>
      </c>
      <c r="AJ413" s="36" t="str">
        <f>IF($D413="","",(IF($C413="","",IF(ISNA(SUMIF('31'!$V:$V,$C413,'31'!$AB:$AB)),0,SUMIF('31'!$V:$V,$C413,'31'!$AB:$AB)))-IF($D413="","",IF(ISNA(SUMIF('31'!$B:$B,$D413,'31'!$L:$L)),0,SUMIF('31'!$B:$B,$D413,'31'!$L:$L)))))</f>
        <v/>
      </c>
      <c r="AK413" s="37" t="str">
        <f t="shared" si="22"/>
        <v/>
      </c>
      <c r="AL413" s="33" t="str">
        <f t="shared" si="23"/>
        <v/>
      </c>
    </row>
    <row r="414" spans="1:38" ht="17.399999999999999" hidden="1">
      <c r="A414" s="20">
        <v>90</v>
      </c>
      <c r="C414" s="41" t="str">
        <f>IF(D414="","",VLOOKUP('CUADRO GENERADO'!D414,'BASE DATOS CONDUCTORES'!B:C,2,FALSE))</f>
        <v/>
      </c>
      <c r="D414" s="30" t="str">
        <f>IFERROR(VLOOKUP(A414,'BASE DATOS CONDUCTORES'!$AA$4:$AB$1001,2,FALSE),"")</f>
        <v/>
      </c>
      <c r="E414" s="36" t="str">
        <f>IF(ISNA(VLOOKUP(D414,SALDOS!B:C,2,FALSE)),"",VLOOKUP(D414,SALDOS!B:C,2,FALSE))</f>
        <v/>
      </c>
      <c r="F414" s="36" t="str">
        <f>IF($D414="","",(IF($C414="","",IF(ISNA(SUMIF('1'!$V:$V,$C414,'1'!$AB:$AB)),0,SUMIF('1'!$V:$V,$C414,'1'!$AB:$AB)))-IF($D414="","",IF(ISNA(SUMIF('1'!$B:$B,$D414,'1'!$L:$L)),0,SUMIF('1'!$B:$B,$D414,'1'!$L:$L)))))</f>
        <v/>
      </c>
      <c r="G414" s="36" t="str">
        <f>IF($D414="","",(IF($C414="","",IF(ISNA(SUMIF('2'!$V:$V,$C414,'2'!$AB:$AB)),0,SUMIF('2'!$V:$V,$C414,'2'!$AB:$AB)))-IF($D414="","",IF(ISNA(SUMIF('2'!$B:$B,$D414,'2'!$L:$L)),0,SUMIF('2'!$B:$B,$D414,'2'!$L:$L)))))</f>
        <v/>
      </c>
      <c r="H414" s="36" t="str">
        <f>IF($D414="","",(IF($C414="","",IF(ISNA(SUMIF('3'!$V:$V,$C414,'3'!$AB:$AB)),0,SUMIF('3'!$V:$V,$C414,'3'!$AB:$AB)))-IF($D414="","",IF(ISNA(SUMIF('3'!$B:$B,$D414,'3'!$L:$L)),0,SUMIF('3'!$B:$B,$D414,'3'!$L:$L)))))</f>
        <v/>
      </c>
      <c r="I414" s="36" t="str">
        <f>IF($D414="","",(IF($C414="","",IF(ISNA(SUMIF('4'!$V:$V,$C414,'4'!$AB:$AB)),0,SUMIF('4'!$V:$V,$C414,'4'!$AB:$AB)))-IF($D414="","",IF(ISNA(SUMIF('4'!$B:$B,$D414,'4'!$L:$L)),0,SUMIF('4'!$B:$B,$D414,'4'!$L:$L)))))</f>
        <v/>
      </c>
      <c r="J414" s="36" t="str">
        <f>IF($D414="","",(IF($C414="","",IF(ISNA(SUMIF('5'!$V:$V,$C414,'5'!$AB:$AB)),0,SUMIF('5'!$V:$V,$C414,'5'!$AB:$AB)))-IF($D414="","",IF(ISNA(SUMIF('5'!$B:$B,$D414,'5'!$L:$L)),0,SUMIF('5'!$B:$B,$D414,'5'!$L:$L)))))</f>
        <v/>
      </c>
      <c r="K414" s="36" t="str">
        <f>IF($D414="","",(IF($C414="","",IF(ISNA(SUMIF('6'!$V:$V,$C414,'6'!$AB:$AB)),0,SUMIF('6'!$V:$V,$C414,'6'!$AB:$AB)))-IF($D414="","",IF(ISNA(SUMIF('6'!$B:$B,$D414,'6'!$L:$L)),0,SUMIF('6'!$B:$B,$D414,'6'!$L:$L)))))</f>
        <v/>
      </c>
      <c r="L414" s="36" t="str">
        <f>IF($D414="","",(IF($C414="","",IF(ISNA(SUMIF('7'!$V:$V,$C414,'7'!$AB:$AB)),0,SUMIF('7'!$V:$V,$C414,'7'!$AB:$AB)))-IF($D414="","",IF(ISNA(SUMIF('7'!$B:$B,$D414,'7'!$L:$L)),0,SUMIF('7'!$B:$B,$D414,'7'!$L:$L)))))</f>
        <v/>
      </c>
      <c r="M414" s="36" t="str">
        <f>IF($D414="","",(IF($C414="","",IF(ISNA(SUMIF('8'!$V:$V,$C414,'8'!$AB:$AB)),0,SUMIF('8'!$V:$V,$C414,'8'!$AB:$AB)))-IF($D414="","",IF(ISNA(SUMIF('8'!$B:$B,$D414,'8'!$L:$L)),0,SUMIF('8'!$B:$B,$D414,'8'!$L:$L)))))</f>
        <v/>
      </c>
      <c r="N414" s="36" t="str">
        <f>IF($D414="","",(IF($C414="","",IF(ISNA(SUMIF('9'!$V:$V,$C414,'9'!$AB:$AB)),0,SUMIF('9'!$V:$V,$C414,'9'!$AB:$AB)))-IF($D414="","",IF(ISNA(SUMIF('9'!$B:$B,$D414,'9'!$L:$L)),0,SUMIF('9'!$B:$B,$D414,'9'!$L:$L)))))</f>
        <v/>
      </c>
      <c r="O414" s="36" t="str">
        <f>IF($D414="","",(IF($C414="","",IF(ISNA(SUMIF('10'!$V:$V,$C414,'10'!$AB:$AB)),0,SUMIF('10'!$V:$V,$C414,'10'!$AB:$AB)))-IF($D414="","",IF(ISNA(SUMIF('10'!$B:$B,$D414,'10'!$L:$L)),0,SUMIF('10'!$B:$B,$D414,'10'!$L:$L)))))</f>
        <v/>
      </c>
      <c r="P414" s="36" t="str">
        <f>IF($D414="","",(IF($C414="","",IF(ISNA(SUMIF('11'!$V:$V,$C414,'11'!$AB:$AB)),0,SUMIF('11'!$V:$V,$C414,'11'!$AB:$AB)))-IF($D414="","",IF(ISNA(SUMIF('11'!$B:$B,$D414,'11'!$L:$L)),0,SUMIF('11'!$B:$B,$D414,'11'!$L:$L)))))</f>
        <v/>
      </c>
      <c r="Q414" s="36" t="str">
        <f>IF($D414="","",(IF($C414="","",IF(ISNA(SUMIF('12'!$V:$V,$C414,'12'!$AB:$AB)),0,SUMIF('12'!$V:$V,$C414,'12'!$AB:$AB)))-IF($D414="","",IF(ISNA(SUMIF('12'!$B:$B,$D414,'12'!$L:$L)),0,SUMIF('12'!$B:$B,$D414,'12'!$L:$L)))))</f>
        <v/>
      </c>
      <c r="R414" s="36" t="str">
        <f>IF($D414="","",(IF($C414="","",IF(ISNA(SUMIF('13'!$V:$V,$C414,'13'!$AB:$AB)),0,SUMIF('13'!$V:$V,$C414,'13'!$AB:$AB)))-IF($D414="","",IF(ISNA(SUMIF('13'!$B:$B,$D414,'13'!$L:$L)),0,SUMIF('13'!$B:$B,$D414,'13'!$L:$L)))))</f>
        <v/>
      </c>
      <c r="S414" s="36" t="str">
        <f>IF($D414="","",(IF($C414="","",IF(ISNA(SUMIF('14'!$V:$V,$C414,'14'!$AB:$AB)),0,SUMIF('14'!$V:$V,$C414,'14'!$AB:$AB)))-IF($D414="","",IF(ISNA(SUMIF('14'!$B:$B,$D414,'14'!$L:$L)),0,SUMIF('14'!$B:$B,$D414,'14'!$L:$L)))))</f>
        <v/>
      </c>
      <c r="T414" s="36" t="str">
        <f>IF($D414="","",(IF($C414="","",IF(ISNA(SUMIF('15'!$V:$V,$C414,'15'!$AB:$AB)),0,SUMIF('15'!$V:$V,$C414,'15'!$AB:$AB)))-IF($D414="","",IF(ISNA(SUMIF('15'!$B:$B,$D414,'15'!$L:$L)),0,SUMIF('15'!$B:$B,$D414,'15'!$L:$L)))))</f>
        <v/>
      </c>
      <c r="U414" s="36" t="str">
        <f>IF($D414="","",(IF($C414="","",IF(ISNA(SUMIF('16'!$V:$V,$C414,'16'!$AB:$AB)),0,SUMIF('16'!$V:$V,$C414,'16'!$AB:$AB)))-IF($D414="","",IF(ISNA(SUMIF('16'!$B:$B,$D414,'16'!$L:$L)),0,SUMIF('16'!$B:$B,$D414,'16'!$L:$L)))))</f>
        <v/>
      </c>
      <c r="V414" s="36" t="str">
        <f>IF($D414="","",(IF($C414="","",IF(ISNA(SUMIF('17'!$V:$V,$C414,'17'!$AB:$AB)),0,SUMIF('17'!$V:$V,$C414,'17'!$AB:$AB)))-IF($D414="","",IF(ISNA(SUMIF('17'!$B:$B,$D414,'17'!$L:$L)),0,SUMIF('17'!$B:$B,$D414,'17'!$L:$L)))))</f>
        <v/>
      </c>
      <c r="W414" s="36" t="str">
        <f>IF($D414="","",(IF($C414="","",IF(ISNA(SUMIF('18'!$V:$V,$C414,'18'!$AB:$AB)),0,SUMIF('18'!$V:$V,$C414,'18'!$AB:$AB)))-IF($D414="","",IF(ISNA(SUMIF('18'!$B:$B,$D414,'18'!$L:$L)),0,SUMIF('18'!$B:$B,$D414,'18'!$L:$L)))))</f>
        <v/>
      </c>
      <c r="X414" s="36" t="str">
        <f>IF($D414="","",(IF($C414="","",IF(ISNA(SUMIF('19'!$V:$V,$C414,'19'!$AB:$AB)),0,SUMIF('19'!$V:$V,$C414,'19'!$AB:$AB)))-IF($D414="","",IF(ISNA(SUMIF('19'!$B:$B,$D414,'19'!$L:$L)),0,SUMIF('19'!$B:$B,$D414,'19'!$L:$L)))))</f>
        <v/>
      </c>
      <c r="Y414" s="36" t="str">
        <f>IF($D414="","",(IF($C414="","",IF(ISNA(SUMIF('20'!$V:$V,$C414,'20'!$AB:$AB)),0,SUMIF('20'!$V:$V,$C414,'20'!$AB:$AB)))-IF($D414="","",IF(ISNA(SUMIF('20'!$B:$B,$D414,'20'!$L:$L)),0,SUMIF('20'!$B:$B,$D414,'20'!$L:$L)))))</f>
        <v/>
      </c>
      <c r="Z414" s="36" t="str">
        <f>IF($D414="","",(IF($C414="","",IF(ISNA(SUMIF('21'!$V:$V,$C414,'21'!$AB:$AB)),0,SUMIF('21'!$V:$V,$C414,'21'!$AB:$AB)))-IF($D414="","",IF(ISNA(SUMIF('21'!$B:$B,$D414,'21'!$L:$L)),0,SUMIF('21'!$B:$B,$D414,'21'!$L:$L)))))</f>
        <v/>
      </c>
      <c r="AA414" s="36" t="str">
        <f>IF($D414="","",(IF($C414="","",IF(ISNA(SUMIF('22'!$V:$V,$C414,'22'!$AB:$AB)),0,SUMIF('22'!$V:$V,$C414,'22'!$AB:$AB)))-IF($D414="","",IF(ISNA(SUMIF('22'!$B:$B,$D414,'22'!$L:$L)),0,SUMIF('22'!$B:$B,$D414,'22'!$L:$L)))))</f>
        <v/>
      </c>
      <c r="AB414" s="36" t="str">
        <f>IF($D414="","",(IF($C414="","",IF(ISNA(SUMIF('23'!$V:$V,$C414,'23'!$AB:$AB)),0,SUMIF('23'!$V:$V,$C414,'23'!$AB:$AB)))-IF($D414="","",IF(ISNA(SUMIF('23'!$B:$B,$D414,'23'!$L:$L)),0,SUMIF('23'!$B:$B,$D414,'23'!$L:$L)))))</f>
        <v/>
      </c>
      <c r="AC414" s="36" t="str">
        <f>IF($D414="","",(IF($C414="","",IF(ISNA(SUMIF('24'!$V:$V,$C414,'24'!$AB:$AB)),0,SUMIF('24'!$V:$V,$C414,'24'!$AB:$AB)))-IF($D414="","",IF(ISNA(SUMIF('24'!$B:$B,$D414,'24'!$L:$L)),0,SUMIF('24'!$B:$B,$D414,'24'!$L:$L)))))</f>
        <v/>
      </c>
      <c r="AD414" s="36" t="str">
        <f>IF($D414="","",(IF($C414="","",IF(ISNA(SUMIF('25'!$V:$V,$C414,'25'!$AB:$AB)),0,SUMIF('25'!$V:$V,$C414,'25'!$AB:$AB)))-IF($D414="","",IF(ISNA(SUMIF('25'!$B:$B,$D414,'25'!$L:$L)),0,SUMIF('25'!$B:$B,$D414,'25'!$L:$L)))))</f>
        <v/>
      </c>
      <c r="AE414" s="36" t="str">
        <f>IF($D414="","",(IF($C414="","",IF(ISNA(SUMIF('26'!$V:$V,$C414,'26'!$AB:$AB)),0,SUMIF('26'!$V:$V,$C414,'26'!$AB:$AB)))-IF($D414="","",IF(ISNA(SUMIF('26'!$B:$B,$D414,'26'!$L:$L)),0,SUMIF('26'!$B:$B,$D414,'26'!$L:$L)))))</f>
        <v/>
      </c>
      <c r="AF414" s="36" t="str">
        <f>IF($D414="","",(IF($C414="","",IF(ISNA(SUMIF('27'!$V:$V,$C414,'27'!$AB:$AB)),0,SUMIF('27'!$V:$V,$C414,'27'!$AB:$AB)))-IF($D414="","",IF(ISNA(SUMIF('27'!$B:$B,$D414,'27'!$L:$L)),0,SUMIF('27'!$B:$B,$D414,'27'!$L:$L)))))</f>
        <v/>
      </c>
      <c r="AG414" s="36" t="str">
        <f>IF($D414="","",(IF($C414="","",IF(ISNA(SUMIF('28'!$V:$V,$C414,'28'!$AB:$AB)),0,SUMIF('28'!$V:$V,$C414,'28'!$AB:$AB)))-IF($D414="","",IF(ISNA(SUMIF('28'!$B:$B,$D414,'28'!$L:$L)),0,SUMIF('28'!$B:$B,$D414,'28'!$L:$L)))))</f>
        <v/>
      </c>
      <c r="AH414" s="36" t="str">
        <f>IF($D414="","",(IF($C414="","",IF(ISNA(SUMIF('29'!$V:$V,$C414,'29'!$AB:$AB)),0,SUMIF('29'!$V:$V,$C414,'29'!$AB:$AB)))-IF($D414="","",IF(ISNA(SUMIF('29'!$B:$B,$D414,'29'!$L:$L)),0,SUMIF('29'!$B:$B,$D414,'29'!$L:$L)))))</f>
        <v/>
      </c>
      <c r="AI414" s="36" t="str">
        <f>IF($D414="","",(IF($C414="","",IF(ISNA(SUMIF('30'!$V:$V,$C414,'30'!$AB:$AB)),0,SUMIF('30'!$V:$V,$C414,'30'!$AB:$AB)))-IF($D414="","",IF(ISNA(SUMIF('30'!$B:$B,$D414,'30'!$L:$L)),0,SUMIF('30'!$B:$B,$D414,'30'!$L:$L)))))</f>
        <v/>
      </c>
      <c r="AJ414" s="36" t="str">
        <f>IF($D414="","",(IF($C414="","",IF(ISNA(SUMIF('31'!$V:$V,$C414,'31'!$AB:$AB)),0,SUMIF('31'!$V:$V,$C414,'31'!$AB:$AB)))-IF($D414="","",IF(ISNA(SUMIF('31'!$B:$B,$D414,'31'!$L:$L)),0,SUMIF('31'!$B:$B,$D414,'31'!$L:$L)))))</f>
        <v/>
      </c>
      <c r="AK414" s="37" t="str">
        <f t="shared" si="22"/>
        <v/>
      </c>
      <c r="AL414" s="33" t="str">
        <f t="shared" si="23"/>
        <v/>
      </c>
    </row>
    <row r="415" spans="1:38" ht="17.399999999999999" hidden="1">
      <c r="A415" s="20">
        <v>91</v>
      </c>
      <c r="C415" s="41" t="str">
        <f>IF(D415="","",VLOOKUP('CUADRO GENERADO'!D415,'BASE DATOS CONDUCTORES'!B:C,2,FALSE))</f>
        <v/>
      </c>
      <c r="D415" s="30" t="str">
        <f>IFERROR(VLOOKUP(A415,'BASE DATOS CONDUCTORES'!$AA$4:$AB$1001,2,FALSE),"")</f>
        <v/>
      </c>
      <c r="E415" s="36" t="str">
        <f>IF(ISNA(VLOOKUP(D415,SALDOS!B:C,2,FALSE)),"",VLOOKUP(D415,SALDOS!B:C,2,FALSE))</f>
        <v/>
      </c>
      <c r="F415" s="36" t="str">
        <f>IF($D415="","",(IF($C415="","",IF(ISNA(SUMIF('1'!$V:$V,$C415,'1'!$AB:$AB)),0,SUMIF('1'!$V:$V,$C415,'1'!$AB:$AB)))-IF($D415="","",IF(ISNA(SUMIF('1'!$B:$B,$D415,'1'!$L:$L)),0,SUMIF('1'!$B:$B,$D415,'1'!$L:$L)))))</f>
        <v/>
      </c>
      <c r="G415" s="36" t="str">
        <f>IF($D415="","",(IF($C415="","",IF(ISNA(SUMIF('2'!$V:$V,$C415,'2'!$AB:$AB)),0,SUMIF('2'!$V:$V,$C415,'2'!$AB:$AB)))-IF($D415="","",IF(ISNA(SUMIF('2'!$B:$B,$D415,'2'!$L:$L)),0,SUMIF('2'!$B:$B,$D415,'2'!$L:$L)))))</f>
        <v/>
      </c>
      <c r="H415" s="36" t="str">
        <f>IF($D415="","",(IF($C415="","",IF(ISNA(SUMIF('3'!$V:$V,$C415,'3'!$AB:$AB)),0,SUMIF('3'!$V:$V,$C415,'3'!$AB:$AB)))-IF($D415="","",IF(ISNA(SUMIF('3'!$B:$B,$D415,'3'!$L:$L)),0,SUMIF('3'!$B:$B,$D415,'3'!$L:$L)))))</f>
        <v/>
      </c>
      <c r="I415" s="36" t="str">
        <f>IF($D415="","",(IF($C415="","",IF(ISNA(SUMIF('4'!$V:$V,$C415,'4'!$AB:$AB)),0,SUMIF('4'!$V:$V,$C415,'4'!$AB:$AB)))-IF($D415="","",IF(ISNA(SUMIF('4'!$B:$B,$D415,'4'!$L:$L)),0,SUMIF('4'!$B:$B,$D415,'4'!$L:$L)))))</f>
        <v/>
      </c>
      <c r="J415" s="36" t="str">
        <f>IF($D415="","",(IF($C415="","",IF(ISNA(SUMIF('5'!$V:$V,$C415,'5'!$AB:$AB)),0,SUMIF('5'!$V:$V,$C415,'5'!$AB:$AB)))-IF($D415="","",IF(ISNA(SUMIF('5'!$B:$B,$D415,'5'!$L:$L)),0,SUMIF('5'!$B:$B,$D415,'5'!$L:$L)))))</f>
        <v/>
      </c>
      <c r="K415" s="36" t="str">
        <f>IF($D415="","",(IF($C415="","",IF(ISNA(SUMIF('6'!$V:$V,$C415,'6'!$AB:$AB)),0,SUMIF('6'!$V:$V,$C415,'6'!$AB:$AB)))-IF($D415="","",IF(ISNA(SUMIF('6'!$B:$B,$D415,'6'!$L:$L)),0,SUMIF('6'!$B:$B,$D415,'6'!$L:$L)))))</f>
        <v/>
      </c>
      <c r="L415" s="36" t="str">
        <f>IF($D415="","",(IF($C415="","",IF(ISNA(SUMIF('7'!$V:$V,$C415,'7'!$AB:$AB)),0,SUMIF('7'!$V:$V,$C415,'7'!$AB:$AB)))-IF($D415="","",IF(ISNA(SUMIF('7'!$B:$B,$D415,'7'!$L:$L)),0,SUMIF('7'!$B:$B,$D415,'7'!$L:$L)))))</f>
        <v/>
      </c>
      <c r="M415" s="36" t="str">
        <f>IF($D415="","",(IF($C415="","",IF(ISNA(SUMIF('8'!$V:$V,$C415,'8'!$AB:$AB)),0,SUMIF('8'!$V:$V,$C415,'8'!$AB:$AB)))-IF($D415="","",IF(ISNA(SUMIF('8'!$B:$B,$D415,'8'!$L:$L)),0,SUMIF('8'!$B:$B,$D415,'8'!$L:$L)))))</f>
        <v/>
      </c>
      <c r="N415" s="36" t="str">
        <f>IF($D415="","",(IF($C415="","",IF(ISNA(SUMIF('9'!$V:$V,$C415,'9'!$AB:$AB)),0,SUMIF('9'!$V:$V,$C415,'9'!$AB:$AB)))-IF($D415="","",IF(ISNA(SUMIF('9'!$B:$B,$D415,'9'!$L:$L)),0,SUMIF('9'!$B:$B,$D415,'9'!$L:$L)))))</f>
        <v/>
      </c>
      <c r="O415" s="36" t="str">
        <f>IF($D415="","",(IF($C415="","",IF(ISNA(SUMIF('10'!$V:$V,$C415,'10'!$AB:$AB)),0,SUMIF('10'!$V:$V,$C415,'10'!$AB:$AB)))-IF($D415="","",IF(ISNA(SUMIF('10'!$B:$B,$D415,'10'!$L:$L)),0,SUMIF('10'!$B:$B,$D415,'10'!$L:$L)))))</f>
        <v/>
      </c>
      <c r="P415" s="36" t="str">
        <f>IF($D415="","",(IF($C415="","",IF(ISNA(SUMIF('11'!$V:$V,$C415,'11'!$AB:$AB)),0,SUMIF('11'!$V:$V,$C415,'11'!$AB:$AB)))-IF($D415="","",IF(ISNA(SUMIF('11'!$B:$B,$D415,'11'!$L:$L)),0,SUMIF('11'!$B:$B,$D415,'11'!$L:$L)))))</f>
        <v/>
      </c>
      <c r="Q415" s="36" t="str">
        <f>IF($D415="","",(IF($C415="","",IF(ISNA(SUMIF('12'!$V:$V,$C415,'12'!$AB:$AB)),0,SUMIF('12'!$V:$V,$C415,'12'!$AB:$AB)))-IF($D415="","",IF(ISNA(SUMIF('12'!$B:$B,$D415,'12'!$L:$L)),0,SUMIF('12'!$B:$B,$D415,'12'!$L:$L)))))</f>
        <v/>
      </c>
      <c r="R415" s="36" t="str">
        <f>IF($D415="","",(IF($C415="","",IF(ISNA(SUMIF('13'!$V:$V,$C415,'13'!$AB:$AB)),0,SUMIF('13'!$V:$V,$C415,'13'!$AB:$AB)))-IF($D415="","",IF(ISNA(SUMIF('13'!$B:$B,$D415,'13'!$L:$L)),0,SUMIF('13'!$B:$B,$D415,'13'!$L:$L)))))</f>
        <v/>
      </c>
      <c r="S415" s="36" t="str">
        <f>IF($D415="","",(IF($C415="","",IF(ISNA(SUMIF('14'!$V:$V,$C415,'14'!$AB:$AB)),0,SUMIF('14'!$V:$V,$C415,'14'!$AB:$AB)))-IF($D415="","",IF(ISNA(SUMIF('14'!$B:$B,$D415,'14'!$L:$L)),0,SUMIF('14'!$B:$B,$D415,'14'!$L:$L)))))</f>
        <v/>
      </c>
      <c r="T415" s="36" t="str">
        <f>IF($D415="","",(IF($C415="","",IF(ISNA(SUMIF('15'!$V:$V,$C415,'15'!$AB:$AB)),0,SUMIF('15'!$V:$V,$C415,'15'!$AB:$AB)))-IF($D415="","",IF(ISNA(SUMIF('15'!$B:$B,$D415,'15'!$L:$L)),0,SUMIF('15'!$B:$B,$D415,'15'!$L:$L)))))</f>
        <v/>
      </c>
      <c r="U415" s="36" t="str">
        <f>IF($D415="","",(IF($C415="","",IF(ISNA(SUMIF('16'!$V:$V,$C415,'16'!$AB:$AB)),0,SUMIF('16'!$V:$V,$C415,'16'!$AB:$AB)))-IF($D415="","",IF(ISNA(SUMIF('16'!$B:$B,$D415,'16'!$L:$L)),0,SUMIF('16'!$B:$B,$D415,'16'!$L:$L)))))</f>
        <v/>
      </c>
      <c r="V415" s="36" t="str">
        <f>IF($D415="","",(IF($C415="","",IF(ISNA(SUMIF('17'!$V:$V,$C415,'17'!$AB:$AB)),0,SUMIF('17'!$V:$V,$C415,'17'!$AB:$AB)))-IF($D415="","",IF(ISNA(SUMIF('17'!$B:$B,$D415,'17'!$L:$L)),0,SUMIF('17'!$B:$B,$D415,'17'!$L:$L)))))</f>
        <v/>
      </c>
      <c r="W415" s="36" t="str">
        <f>IF($D415="","",(IF($C415="","",IF(ISNA(SUMIF('18'!$V:$V,$C415,'18'!$AB:$AB)),0,SUMIF('18'!$V:$V,$C415,'18'!$AB:$AB)))-IF($D415="","",IF(ISNA(SUMIF('18'!$B:$B,$D415,'18'!$L:$L)),0,SUMIF('18'!$B:$B,$D415,'18'!$L:$L)))))</f>
        <v/>
      </c>
      <c r="X415" s="36" t="str">
        <f>IF($D415="","",(IF($C415="","",IF(ISNA(SUMIF('19'!$V:$V,$C415,'19'!$AB:$AB)),0,SUMIF('19'!$V:$V,$C415,'19'!$AB:$AB)))-IF($D415="","",IF(ISNA(SUMIF('19'!$B:$B,$D415,'19'!$L:$L)),0,SUMIF('19'!$B:$B,$D415,'19'!$L:$L)))))</f>
        <v/>
      </c>
      <c r="Y415" s="36" t="str">
        <f>IF($D415="","",(IF($C415="","",IF(ISNA(SUMIF('20'!$V:$V,$C415,'20'!$AB:$AB)),0,SUMIF('20'!$V:$V,$C415,'20'!$AB:$AB)))-IF($D415="","",IF(ISNA(SUMIF('20'!$B:$B,$D415,'20'!$L:$L)),0,SUMIF('20'!$B:$B,$D415,'20'!$L:$L)))))</f>
        <v/>
      </c>
      <c r="Z415" s="36" t="str">
        <f>IF($D415="","",(IF($C415="","",IF(ISNA(SUMIF('21'!$V:$V,$C415,'21'!$AB:$AB)),0,SUMIF('21'!$V:$V,$C415,'21'!$AB:$AB)))-IF($D415="","",IF(ISNA(SUMIF('21'!$B:$B,$D415,'21'!$L:$L)),0,SUMIF('21'!$B:$B,$D415,'21'!$L:$L)))))</f>
        <v/>
      </c>
      <c r="AA415" s="36" t="str">
        <f>IF($D415="","",(IF($C415="","",IF(ISNA(SUMIF('22'!$V:$V,$C415,'22'!$AB:$AB)),0,SUMIF('22'!$V:$V,$C415,'22'!$AB:$AB)))-IF($D415="","",IF(ISNA(SUMIF('22'!$B:$B,$D415,'22'!$L:$L)),0,SUMIF('22'!$B:$B,$D415,'22'!$L:$L)))))</f>
        <v/>
      </c>
      <c r="AB415" s="36" t="str">
        <f>IF($D415="","",(IF($C415="","",IF(ISNA(SUMIF('23'!$V:$V,$C415,'23'!$AB:$AB)),0,SUMIF('23'!$V:$V,$C415,'23'!$AB:$AB)))-IF($D415="","",IF(ISNA(SUMIF('23'!$B:$B,$D415,'23'!$L:$L)),0,SUMIF('23'!$B:$B,$D415,'23'!$L:$L)))))</f>
        <v/>
      </c>
      <c r="AC415" s="36" t="str">
        <f>IF($D415="","",(IF($C415="","",IF(ISNA(SUMIF('24'!$V:$V,$C415,'24'!$AB:$AB)),0,SUMIF('24'!$V:$V,$C415,'24'!$AB:$AB)))-IF($D415="","",IF(ISNA(SUMIF('24'!$B:$B,$D415,'24'!$L:$L)),0,SUMIF('24'!$B:$B,$D415,'24'!$L:$L)))))</f>
        <v/>
      </c>
      <c r="AD415" s="36" t="str">
        <f>IF($D415="","",(IF($C415="","",IF(ISNA(SUMIF('25'!$V:$V,$C415,'25'!$AB:$AB)),0,SUMIF('25'!$V:$V,$C415,'25'!$AB:$AB)))-IF($D415="","",IF(ISNA(SUMIF('25'!$B:$B,$D415,'25'!$L:$L)),0,SUMIF('25'!$B:$B,$D415,'25'!$L:$L)))))</f>
        <v/>
      </c>
      <c r="AE415" s="36" t="str">
        <f>IF($D415="","",(IF($C415="","",IF(ISNA(SUMIF('26'!$V:$V,$C415,'26'!$AB:$AB)),0,SUMIF('26'!$V:$V,$C415,'26'!$AB:$AB)))-IF($D415="","",IF(ISNA(SUMIF('26'!$B:$B,$D415,'26'!$L:$L)),0,SUMIF('26'!$B:$B,$D415,'26'!$L:$L)))))</f>
        <v/>
      </c>
      <c r="AF415" s="36" t="str">
        <f>IF($D415="","",(IF($C415="","",IF(ISNA(SUMIF('27'!$V:$V,$C415,'27'!$AB:$AB)),0,SUMIF('27'!$V:$V,$C415,'27'!$AB:$AB)))-IF($D415="","",IF(ISNA(SUMIF('27'!$B:$B,$D415,'27'!$L:$L)),0,SUMIF('27'!$B:$B,$D415,'27'!$L:$L)))))</f>
        <v/>
      </c>
      <c r="AG415" s="36" t="str">
        <f>IF($D415="","",(IF($C415="","",IF(ISNA(SUMIF('28'!$V:$V,$C415,'28'!$AB:$AB)),0,SUMIF('28'!$V:$V,$C415,'28'!$AB:$AB)))-IF($D415="","",IF(ISNA(SUMIF('28'!$B:$B,$D415,'28'!$L:$L)),0,SUMIF('28'!$B:$B,$D415,'28'!$L:$L)))))</f>
        <v/>
      </c>
      <c r="AH415" s="36" t="str">
        <f>IF($D415="","",(IF($C415="","",IF(ISNA(SUMIF('29'!$V:$V,$C415,'29'!$AB:$AB)),0,SUMIF('29'!$V:$V,$C415,'29'!$AB:$AB)))-IF($D415="","",IF(ISNA(SUMIF('29'!$B:$B,$D415,'29'!$L:$L)),0,SUMIF('29'!$B:$B,$D415,'29'!$L:$L)))))</f>
        <v/>
      </c>
      <c r="AI415" s="36" t="str">
        <f>IF($D415="","",(IF($C415="","",IF(ISNA(SUMIF('30'!$V:$V,$C415,'30'!$AB:$AB)),0,SUMIF('30'!$V:$V,$C415,'30'!$AB:$AB)))-IF($D415="","",IF(ISNA(SUMIF('30'!$B:$B,$D415,'30'!$L:$L)),0,SUMIF('30'!$B:$B,$D415,'30'!$L:$L)))))</f>
        <v/>
      </c>
      <c r="AJ415" s="36" t="str">
        <f>IF($D415="","",(IF($C415="","",IF(ISNA(SUMIF('31'!$V:$V,$C415,'31'!$AB:$AB)),0,SUMIF('31'!$V:$V,$C415,'31'!$AB:$AB)))-IF($D415="","",IF(ISNA(SUMIF('31'!$B:$B,$D415,'31'!$L:$L)),0,SUMIF('31'!$B:$B,$D415,'31'!$L:$L)))))</f>
        <v/>
      </c>
      <c r="AK415" s="37" t="str">
        <f t="shared" si="22"/>
        <v/>
      </c>
      <c r="AL415" s="33" t="str">
        <f t="shared" si="23"/>
        <v/>
      </c>
    </row>
    <row r="416" spans="1:38" ht="17.399999999999999" hidden="1">
      <c r="A416" s="20">
        <v>92</v>
      </c>
      <c r="C416" s="41" t="str">
        <f>IF(D416="","",VLOOKUP('CUADRO GENERADO'!D416,'BASE DATOS CONDUCTORES'!B:C,2,FALSE))</f>
        <v/>
      </c>
      <c r="D416" s="30" t="str">
        <f>IFERROR(VLOOKUP(A416,'BASE DATOS CONDUCTORES'!$AA$4:$AB$1001,2,FALSE),"")</f>
        <v/>
      </c>
      <c r="E416" s="36" t="str">
        <f>IF(ISNA(VLOOKUP(D416,SALDOS!B:C,2,FALSE)),"",VLOOKUP(D416,SALDOS!B:C,2,FALSE))</f>
        <v/>
      </c>
      <c r="F416" s="36" t="str">
        <f>IF($D416="","",(IF($C416="","",IF(ISNA(SUMIF('1'!$V:$V,$C416,'1'!$AB:$AB)),0,SUMIF('1'!$V:$V,$C416,'1'!$AB:$AB)))-IF($D416="","",IF(ISNA(SUMIF('1'!$B:$B,$D416,'1'!$L:$L)),0,SUMIF('1'!$B:$B,$D416,'1'!$L:$L)))))</f>
        <v/>
      </c>
      <c r="G416" s="36" t="str">
        <f>IF($D416="","",(IF($C416="","",IF(ISNA(SUMIF('2'!$V:$V,$C416,'2'!$AB:$AB)),0,SUMIF('2'!$V:$V,$C416,'2'!$AB:$AB)))-IF($D416="","",IF(ISNA(SUMIF('2'!$B:$B,$D416,'2'!$L:$L)),0,SUMIF('2'!$B:$B,$D416,'2'!$L:$L)))))</f>
        <v/>
      </c>
      <c r="H416" s="36" t="str">
        <f>IF($D416="","",(IF($C416="","",IF(ISNA(SUMIF('3'!$V:$V,$C416,'3'!$AB:$AB)),0,SUMIF('3'!$V:$V,$C416,'3'!$AB:$AB)))-IF($D416="","",IF(ISNA(SUMIF('3'!$B:$B,$D416,'3'!$L:$L)),0,SUMIF('3'!$B:$B,$D416,'3'!$L:$L)))))</f>
        <v/>
      </c>
      <c r="I416" s="36" t="str">
        <f>IF($D416="","",(IF($C416="","",IF(ISNA(SUMIF('4'!$V:$V,$C416,'4'!$AB:$AB)),0,SUMIF('4'!$V:$V,$C416,'4'!$AB:$AB)))-IF($D416="","",IF(ISNA(SUMIF('4'!$B:$B,$D416,'4'!$L:$L)),0,SUMIF('4'!$B:$B,$D416,'4'!$L:$L)))))</f>
        <v/>
      </c>
      <c r="J416" s="36" t="str">
        <f>IF($D416="","",(IF($C416="","",IF(ISNA(SUMIF('5'!$V:$V,$C416,'5'!$AB:$AB)),0,SUMIF('5'!$V:$V,$C416,'5'!$AB:$AB)))-IF($D416="","",IF(ISNA(SUMIF('5'!$B:$B,$D416,'5'!$L:$L)),0,SUMIF('5'!$B:$B,$D416,'5'!$L:$L)))))</f>
        <v/>
      </c>
      <c r="K416" s="36" t="str">
        <f>IF($D416="","",(IF($C416="","",IF(ISNA(SUMIF('6'!$V:$V,$C416,'6'!$AB:$AB)),0,SUMIF('6'!$V:$V,$C416,'6'!$AB:$AB)))-IF($D416="","",IF(ISNA(SUMIF('6'!$B:$B,$D416,'6'!$L:$L)),0,SUMIF('6'!$B:$B,$D416,'6'!$L:$L)))))</f>
        <v/>
      </c>
      <c r="L416" s="36" t="str">
        <f>IF($D416="","",(IF($C416="","",IF(ISNA(SUMIF('7'!$V:$V,$C416,'7'!$AB:$AB)),0,SUMIF('7'!$V:$V,$C416,'7'!$AB:$AB)))-IF($D416="","",IF(ISNA(SUMIF('7'!$B:$B,$D416,'7'!$L:$L)),0,SUMIF('7'!$B:$B,$D416,'7'!$L:$L)))))</f>
        <v/>
      </c>
      <c r="M416" s="36" t="str">
        <f>IF($D416="","",(IF($C416="","",IF(ISNA(SUMIF('8'!$V:$V,$C416,'8'!$AB:$AB)),0,SUMIF('8'!$V:$V,$C416,'8'!$AB:$AB)))-IF($D416="","",IF(ISNA(SUMIF('8'!$B:$B,$D416,'8'!$L:$L)),0,SUMIF('8'!$B:$B,$D416,'8'!$L:$L)))))</f>
        <v/>
      </c>
      <c r="N416" s="36" t="str">
        <f>IF($D416="","",(IF($C416="","",IF(ISNA(SUMIF('9'!$V:$V,$C416,'9'!$AB:$AB)),0,SUMIF('9'!$V:$V,$C416,'9'!$AB:$AB)))-IF($D416="","",IF(ISNA(SUMIF('9'!$B:$B,$D416,'9'!$L:$L)),0,SUMIF('9'!$B:$B,$D416,'9'!$L:$L)))))</f>
        <v/>
      </c>
      <c r="O416" s="36" t="str">
        <f>IF($D416="","",(IF($C416="","",IF(ISNA(SUMIF('10'!$V:$V,$C416,'10'!$AB:$AB)),0,SUMIF('10'!$V:$V,$C416,'10'!$AB:$AB)))-IF($D416="","",IF(ISNA(SUMIF('10'!$B:$B,$D416,'10'!$L:$L)),0,SUMIF('10'!$B:$B,$D416,'10'!$L:$L)))))</f>
        <v/>
      </c>
      <c r="P416" s="36" t="str">
        <f>IF($D416="","",(IF($C416="","",IF(ISNA(SUMIF('11'!$V:$V,$C416,'11'!$AB:$AB)),0,SUMIF('11'!$V:$V,$C416,'11'!$AB:$AB)))-IF($D416="","",IF(ISNA(SUMIF('11'!$B:$B,$D416,'11'!$L:$L)),0,SUMIF('11'!$B:$B,$D416,'11'!$L:$L)))))</f>
        <v/>
      </c>
      <c r="Q416" s="36" t="str">
        <f>IF($D416="","",(IF($C416="","",IF(ISNA(SUMIF('12'!$V:$V,$C416,'12'!$AB:$AB)),0,SUMIF('12'!$V:$V,$C416,'12'!$AB:$AB)))-IF($D416="","",IF(ISNA(SUMIF('12'!$B:$B,$D416,'12'!$L:$L)),0,SUMIF('12'!$B:$B,$D416,'12'!$L:$L)))))</f>
        <v/>
      </c>
      <c r="R416" s="36" t="str">
        <f>IF($D416="","",(IF($C416="","",IF(ISNA(SUMIF('13'!$V:$V,$C416,'13'!$AB:$AB)),0,SUMIF('13'!$V:$V,$C416,'13'!$AB:$AB)))-IF($D416="","",IF(ISNA(SUMIF('13'!$B:$B,$D416,'13'!$L:$L)),0,SUMIF('13'!$B:$B,$D416,'13'!$L:$L)))))</f>
        <v/>
      </c>
      <c r="S416" s="36" t="str">
        <f>IF($D416="","",(IF($C416="","",IF(ISNA(SUMIF('14'!$V:$V,$C416,'14'!$AB:$AB)),0,SUMIF('14'!$V:$V,$C416,'14'!$AB:$AB)))-IF($D416="","",IF(ISNA(SUMIF('14'!$B:$B,$D416,'14'!$L:$L)),0,SUMIF('14'!$B:$B,$D416,'14'!$L:$L)))))</f>
        <v/>
      </c>
      <c r="T416" s="36" t="str">
        <f>IF($D416="","",(IF($C416="","",IF(ISNA(SUMIF('15'!$V:$V,$C416,'15'!$AB:$AB)),0,SUMIF('15'!$V:$V,$C416,'15'!$AB:$AB)))-IF($D416="","",IF(ISNA(SUMIF('15'!$B:$B,$D416,'15'!$L:$L)),0,SUMIF('15'!$B:$B,$D416,'15'!$L:$L)))))</f>
        <v/>
      </c>
      <c r="U416" s="36" t="str">
        <f>IF($D416="","",(IF($C416="","",IF(ISNA(SUMIF('16'!$V:$V,$C416,'16'!$AB:$AB)),0,SUMIF('16'!$V:$V,$C416,'16'!$AB:$AB)))-IF($D416="","",IF(ISNA(SUMIF('16'!$B:$B,$D416,'16'!$L:$L)),0,SUMIF('16'!$B:$B,$D416,'16'!$L:$L)))))</f>
        <v/>
      </c>
      <c r="V416" s="36" t="str">
        <f>IF($D416="","",(IF($C416="","",IF(ISNA(SUMIF('17'!$V:$V,$C416,'17'!$AB:$AB)),0,SUMIF('17'!$V:$V,$C416,'17'!$AB:$AB)))-IF($D416="","",IF(ISNA(SUMIF('17'!$B:$B,$D416,'17'!$L:$L)),0,SUMIF('17'!$B:$B,$D416,'17'!$L:$L)))))</f>
        <v/>
      </c>
      <c r="W416" s="36" t="str">
        <f>IF($D416="","",(IF($C416="","",IF(ISNA(SUMIF('18'!$V:$V,$C416,'18'!$AB:$AB)),0,SUMIF('18'!$V:$V,$C416,'18'!$AB:$AB)))-IF($D416="","",IF(ISNA(SUMIF('18'!$B:$B,$D416,'18'!$L:$L)),0,SUMIF('18'!$B:$B,$D416,'18'!$L:$L)))))</f>
        <v/>
      </c>
      <c r="X416" s="36" t="str">
        <f>IF($D416="","",(IF($C416="","",IF(ISNA(SUMIF('19'!$V:$V,$C416,'19'!$AB:$AB)),0,SUMIF('19'!$V:$V,$C416,'19'!$AB:$AB)))-IF($D416="","",IF(ISNA(SUMIF('19'!$B:$B,$D416,'19'!$L:$L)),0,SUMIF('19'!$B:$B,$D416,'19'!$L:$L)))))</f>
        <v/>
      </c>
      <c r="Y416" s="36" t="str">
        <f>IF($D416="","",(IF($C416="","",IF(ISNA(SUMIF('20'!$V:$V,$C416,'20'!$AB:$AB)),0,SUMIF('20'!$V:$V,$C416,'20'!$AB:$AB)))-IF($D416="","",IF(ISNA(SUMIF('20'!$B:$B,$D416,'20'!$L:$L)),0,SUMIF('20'!$B:$B,$D416,'20'!$L:$L)))))</f>
        <v/>
      </c>
      <c r="Z416" s="36" t="str">
        <f>IF($D416="","",(IF($C416="","",IF(ISNA(SUMIF('21'!$V:$V,$C416,'21'!$AB:$AB)),0,SUMIF('21'!$V:$V,$C416,'21'!$AB:$AB)))-IF($D416="","",IF(ISNA(SUMIF('21'!$B:$B,$D416,'21'!$L:$L)),0,SUMIF('21'!$B:$B,$D416,'21'!$L:$L)))))</f>
        <v/>
      </c>
      <c r="AA416" s="36" t="str">
        <f>IF($D416="","",(IF($C416="","",IF(ISNA(SUMIF('22'!$V:$V,$C416,'22'!$AB:$AB)),0,SUMIF('22'!$V:$V,$C416,'22'!$AB:$AB)))-IF($D416="","",IF(ISNA(SUMIF('22'!$B:$B,$D416,'22'!$L:$L)),0,SUMIF('22'!$B:$B,$D416,'22'!$L:$L)))))</f>
        <v/>
      </c>
      <c r="AB416" s="36" t="str">
        <f>IF($D416="","",(IF($C416="","",IF(ISNA(SUMIF('23'!$V:$V,$C416,'23'!$AB:$AB)),0,SUMIF('23'!$V:$V,$C416,'23'!$AB:$AB)))-IF($D416="","",IF(ISNA(SUMIF('23'!$B:$B,$D416,'23'!$L:$L)),0,SUMIF('23'!$B:$B,$D416,'23'!$L:$L)))))</f>
        <v/>
      </c>
      <c r="AC416" s="36" t="str">
        <f>IF($D416="","",(IF($C416="","",IF(ISNA(SUMIF('24'!$V:$V,$C416,'24'!$AB:$AB)),0,SUMIF('24'!$V:$V,$C416,'24'!$AB:$AB)))-IF($D416="","",IF(ISNA(SUMIF('24'!$B:$B,$D416,'24'!$L:$L)),0,SUMIF('24'!$B:$B,$D416,'24'!$L:$L)))))</f>
        <v/>
      </c>
      <c r="AD416" s="36" t="str">
        <f>IF($D416="","",(IF($C416="","",IF(ISNA(SUMIF('25'!$V:$V,$C416,'25'!$AB:$AB)),0,SUMIF('25'!$V:$V,$C416,'25'!$AB:$AB)))-IF($D416="","",IF(ISNA(SUMIF('25'!$B:$B,$D416,'25'!$L:$L)),0,SUMIF('25'!$B:$B,$D416,'25'!$L:$L)))))</f>
        <v/>
      </c>
      <c r="AE416" s="36" t="str">
        <f>IF($D416="","",(IF($C416="","",IF(ISNA(SUMIF('26'!$V:$V,$C416,'26'!$AB:$AB)),0,SUMIF('26'!$V:$V,$C416,'26'!$AB:$AB)))-IF($D416="","",IF(ISNA(SUMIF('26'!$B:$B,$D416,'26'!$L:$L)),0,SUMIF('26'!$B:$B,$D416,'26'!$L:$L)))))</f>
        <v/>
      </c>
      <c r="AF416" s="36" t="str">
        <f>IF($D416="","",(IF($C416="","",IF(ISNA(SUMIF('27'!$V:$V,$C416,'27'!$AB:$AB)),0,SUMIF('27'!$V:$V,$C416,'27'!$AB:$AB)))-IF($D416="","",IF(ISNA(SUMIF('27'!$B:$B,$D416,'27'!$L:$L)),0,SUMIF('27'!$B:$B,$D416,'27'!$L:$L)))))</f>
        <v/>
      </c>
      <c r="AG416" s="36" t="str">
        <f>IF($D416="","",(IF($C416="","",IF(ISNA(SUMIF('28'!$V:$V,$C416,'28'!$AB:$AB)),0,SUMIF('28'!$V:$V,$C416,'28'!$AB:$AB)))-IF($D416="","",IF(ISNA(SUMIF('28'!$B:$B,$D416,'28'!$L:$L)),0,SUMIF('28'!$B:$B,$D416,'28'!$L:$L)))))</f>
        <v/>
      </c>
      <c r="AH416" s="36" t="str">
        <f>IF($D416="","",(IF($C416="","",IF(ISNA(SUMIF('29'!$V:$V,$C416,'29'!$AB:$AB)),0,SUMIF('29'!$V:$V,$C416,'29'!$AB:$AB)))-IF($D416="","",IF(ISNA(SUMIF('29'!$B:$B,$D416,'29'!$L:$L)),0,SUMIF('29'!$B:$B,$D416,'29'!$L:$L)))))</f>
        <v/>
      </c>
      <c r="AI416" s="36" t="str">
        <f>IF($D416="","",(IF($C416="","",IF(ISNA(SUMIF('30'!$V:$V,$C416,'30'!$AB:$AB)),0,SUMIF('30'!$V:$V,$C416,'30'!$AB:$AB)))-IF($D416="","",IF(ISNA(SUMIF('30'!$B:$B,$D416,'30'!$L:$L)),0,SUMIF('30'!$B:$B,$D416,'30'!$L:$L)))))</f>
        <v/>
      </c>
      <c r="AJ416" s="36" t="str">
        <f>IF($D416="","",(IF($C416="","",IF(ISNA(SUMIF('31'!$V:$V,$C416,'31'!$AB:$AB)),0,SUMIF('31'!$V:$V,$C416,'31'!$AB:$AB)))-IF($D416="","",IF(ISNA(SUMIF('31'!$B:$B,$D416,'31'!$L:$L)),0,SUMIF('31'!$B:$B,$D416,'31'!$L:$L)))))</f>
        <v/>
      </c>
      <c r="AK416" s="37" t="str">
        <f t="shared" si="22"/>
        <v/>
      </c>
      <c r="AL416" s="33" t="str">
        <f t="shared" si="23"/>
        <v/>
      </c>
    </row>
    <row r="417" spans="1:38" ht="17.399999999999999" hidden="1">
      <c r="A417" s="20">
        <v>93</v>
      </c>
      <c r="C417" s="41" t="str">
        <f>IF(D417="","",VLOOKUP('CUADRO GENERADO'!D417,'BASE DATOS CONDUCTORES'!B:C,2,FALSE))</f>
        <v/>
      </c>
      <c r="D417" s="30" t="str">
        <f>IFERROR(VLOOKUP(A417,'BASE DATOS CONDUCTORES'!$AA$4:$AB$1001,2,FALSE),"")</f>
        <v/>
      </c>
      <c r="E417" s="36" t="str">
        <f>IF(ISNA(VLOOKUP(D417,SALDOS!B:C,2,FALSE)),"",VLOOKUP(D417,SALDOS!B:C,2,FALSE))</f>
        <v/>
      </c>
      <c r="F417" s="36" t="str">
        <f>IF($D417="","",(IF($C417="","",IF(ISNA(SUMIF('1'!$V:$V,$C417,'1'!$AB:$AB)),0,SUMIF('1'!$V:$V,$C417,'1'!$AB:$AB)))-IF($D417="","",IF(ISNA(SUMIF('1'!$B:$B,$D417,'1'!$L:$L)),0,SUMIF('1'!$B:$B,$D417,'1'!$L:$L)))))</f>
        <v/>
      </c>
      <c r="G417" s="36" t="str">
        <f>IF($D417="","",(IF($C417="","",IF(ISNA(SUMIF('2'!$V:$V,$C417,'2'!$AB:$AB)),0,SUMIF('2'!$V:$V,$C417,'2'!$AB:$AB)))-IF($D417="","",IF(ISNA(SUMIF('2'!$B:$B,$D417,'2'!$L:$L)),0,SUMIF('2'!$B:$B,$D417,'2'!$L:$L)))))</f>
        <v/>
      </c>
      <c r="H417" s="36" t="str">
        <f>IF($D417="","",(IF($C417="","",IF(ISNA(SUMIF('3'!$V:$V,$C417,'3'!$AB:$AB)),0,SUMIF('3'!$V:$V,$C417,'3'!$AB:$AB)))-IF($D417="","",IF(ISNA(SUMIF('3'!$B:$B,$D417,'3'!$L:$L)),0,SUMIF('3'!$B:$B,$D417,'3'!$L:$L)))))</f>
        <v/>
      </c>
      <c r="I417" s="36" t="str">
        <f>IF($D417="","",(IF($C417="","",IF(ISNA(SUMIF('4'!$V:$V,$C417,'4'!$AB:$AB)),0,SUMIF('4'!$V:$V,$C417,'4'!$AB:$AB)))-IF($D417="","",IF(ISNA(SUMIF('4'!$B:$B,$D417,'4'!$L:$L)),0,SUMIF('4'!$B:$B,$D417,'4'!$L:$L)))))</f>
        <v/>
      </c>
      <c r="J417" s="36" t="str">
        <f>IF($D417="","",(IF($C417="","",IF(ISNA(SUMIF('5'!$V:$V,$C417,'5'!$AB:$AB)),0,SUMIF('5'!$V:$V,$C417,'5'!$AB:$AB)))-IF($D417="","",IF(ISNA(SUMIF('5'!$B:$B,$D417,'5'!$L:$L)),0,SUMIF('5'!$B:$B,$D417,'5'!$L:$L)))))</f>
        <v/>
      </c>
      <c r="K417" s="36" t="str">
        <f>IF($D417="","",(IF($C417="","",IF(ISNA(SUMIF('6'!$V:$V,$C417,'6'!$AB:$AB)),0,SUMIF('6'!$V:$V,$C417,'6'!$AB:$AB)))-IF($D417="","",IF(ISNA(SUMIF('6'!$B:$B,$D417,'6'!$L:$L)),0,SUMIF('6'!$B:$B,$D417,'6'!$L:$L)))))</f>
        <v/>
      </c>
      <c r="L417" s="36" t="str">
        <f>IF($D417="","",(IF($C417="","",IF(ISNA(SUMIF('7'!$V:$V,$C417,'7'!$AB:$AB)),0,SUMIF('7'!$V:$V,$C417,'7'!$AB:$AB)))-IF($D417="","",IF(ISNA(SUMIF('7'!$B:$B,$D417,'7'!$L:$L)),0,SUMIF('7'!$B:$B,$D417,'7'!$L:$L)))))</f>
        <v/>
      </c>
      <c r="M417" s="36" t="str">
        <f>IF($D417="","",(IF($C417="","",IF(ISNA(SUMIF('8'!$V:$V,$C417,'8'!$AB:$AB)),0,SUMIF('8'!$V:$V,$C417,'8'!$AB:$AB)))-IF($D417="","",IF(ISNA(SUMIF('8'!$B:$B,$D417,'8'!$L:$L)),0,SUMIF('8'!$B:$B,$D417,'8'!$L:$L)))))</f>
        <v/>
      </c>
      <c r="N417" s="36" t="str">
        <f>IF($D417="","",(IF($C417="","",IF(ISNA(SUMIF('9'!$V:$V,$C417,'9'!$AB:$AB)),0,SUMIF('9'!$V:$V,$C417,'9'!$AB:$AB)))-IF($D417="","",IF(ISNA(SUMIF('9'!$B:$B,$D417,'9'!$L:$L)),0,SUMIF('9'!$B:$B,$D417,'9'!$L:$L)))))</f>
        <v/>
      </c>
      <c r="O417" s="36" t="str">
        <f>IF($D417="","",(IF($C417="","",IF(ISNA(SUMIF('10'!$V:$V,$C417,'10'!$AB:$AB)),0,SUMIF('10'!$V:$V,$C417,'10'!$AB:$AB)))-IF($D417="","",IF(ISNA(SUMIF('10'!$B:$B,$D417,'10'!$L:$L)),0,SUMIF('10'!$B:$B,$D417,'10'!$L:$L)))))</f>
        <v/>
      </c>
      <c r="P417" s="36" t="str">
        <f>IF($D417="","",(IF($C417="","",IF(ISNA(SUMIF('11'!$V:$V,$C417,'11'!$AB:$AB)),0,SUMIF('11'!$V:$V,$C417,'11'!$AB:$AB)))-IF($D417="","",IF(ISNA(SUMIF('11'!$B:$B,$D417,'11'!$L:$L)),0,SUMIF('11'!$B:$B,$D417,'11'!$L:$L)))))</f>
        <v/>
      </c>
      <c r="Q417" s="36" t="str">
        <f>IF($D417="","",(IF($C417="","",IF(ISNA(SUMIF('12'!$V:$V,$C417,'12'!$AB:$AB)),0,SUMIF('12'!$V:$V,$C417,'12'!$AB:$AB)))-IF($D417="","",IF(ISNA(SUMIF('12'!$B:$B,$D417,'12'!$L:$L)),0,SUMIF('12'!$B:$B,$D417,'12'!$L:$L)))))</f>
        <v/>
      </c>
      <c r="R417" s="36" t="str">
        <f>IF($D417="","",(IF($C417="","",IF(ISNA(SUMIF('13'!$V:$V,$C417,'13'!$AB:$AB)),0,SUMIF('13'!$V:$V,$C417,'13'!$AB:$AB)))-IF($D417="","",IF(ISNA(SUMIF('13'!$B:$B,$D417,'13'!$L:$L)),0,SUMIF('13'!$B:$B,$D417,'13'!$L:$L)))))</f>
        <v/>
      </c>
      <c r="S417" s="36" t="str">
        <f>IF($D417="","",(IF($C417="","",IF(ISNA(SUMIF('14'!$V:$V,$C417,'14'!$AB:$AB)),0,SUMIF('14'!$V:$V,$C417,'14'!$AB:$AB)))-IF($D417="","",IF(ISNA(SUMIF('14'!$B:$B,$D417,'14'!$L:$L)),0,SUMIF('14'!$B:$B,$D417,'14'!$L:$L)))))</f>
        <v/>
      </c>
      <c r="T417" s="36" t="str">
        <f>IF($D417="","",(IF($C417="","",IF(ISNA(SUMIF('15'!$V:$V,$C417,'15'!$AB:$AB)),0,SUMIF('15'!$V:$V,$C417,'15'!$AB:$AB)))-IF($D417="","",IF(ISNA(SUMIF('15'!$B:$B,$D417,'15'!$L:$L)),0,SUMIF('15'!$B:$B,$D417,'15'!$L:$L)))))</f>
        <v/>
      </c>
      <c r="U417" s="36" t="str">
        <f>IF($D417="","",(IF($C417="","",IF(ISNA(SUMIF('16'!$V:$V,$C417,'16'!$AB:$AB)),0,SUMIF('16'!$V:$V,$C417,'16'!$AB:$AB)))-IF($D417="","",IF(ISNA(SUMIF('16'!$B:$B,$D417,'16'!$L:$L)),0,SUMIF('16'!$B:$B,$D417,'16'!$L:$L)))))</f>
        <v/>
      </c>
      <c r="V417" s="36" t="str">
        <f>IF($D417="","",(IF($C417="","",IF(ISNA(SUMIF('17'!$V:$V,$C417,'17'!$AB:$AB)),0,SUMIF('17'!$V:$V,$C417,'17'!$AB:$AB)))-IF($D417="","",IF(ISNA(SUMIF('17'!$B:$B,$D417,'17'!$L:$L)),0,SUMIF('17'!$B:$B,$D417,'17'!$L:$L)))))</f>
        <v/>
      </c>
      <c r="W417" s="36" t="str">
        <f>IF($D417="","",(IF($C417="","",IF(ISNA(SUMIF('18'!$V:$V,$C417,'18'!$AB:$AB)),0,SUMIF('18'!$V:$V,$C417,'18'!$AB:$AB)))-IF($D417="","",IF(ISNA(SUMIF('18'!$B:$B,$D417,'18'!$L:$L)),0,SUMIF('18'!$B:$B,$D417,'18'!$L:$L)))))</f>
        <v/>
      </c>
      <c r="X417" s="36" t="str">
        <f>IF($D417="","",(IF($C417="","",IF(ISNA(SUMIF('19'!$V:$V,$C417,'19'!$AB:$AB)),0,SUMIF('19'!$V:$V,$C417,'19'!$AB:$AB)))-IF($D417="","",IF(ISNA(SUMIF('19'!$B:$B,$D417,'19'!$L:$L)),0,SUMIF('19'!$B:$B,$D417,'19'!$L:$L)))))</f>
        <v/>
      </c>
      <c r="Y417" s="36" t="str">
        <f>IF($D417="","",(IF($C417="","",IF(ISNA(SUMIF('20'!$V:$V,$C417,'20'!$AB:$AB)),0,SUMIF('20'!$V:$V,$C417,'20'!$AB:$AB)))-IF($D417="","",IF(ISNA(SUMIF('20'!$B:$B,$D417,'20'!$L:$L)),0,SUMIF('20'!$B:$B,$D417,'20'!$L:$L)))))</f>
        <v/>
      </c>
      <c r="Z417" s="36" t="str">
        <f>IF($D417="","",(IF($C417="","",IF(ISNA(SUMIF('21'!$V:$V,$C417,'21'!$AB:$AB)),0,SUMIF('21'!$V:$V,$C417,'21'!$AB:$AB)))-IF($D417="","",IF(ISNA(SUMIF('21'!$B:$B,$D417,'21'!$L:$L)),0,SUMIF('21'!$B:$B,$D417,'21'!$L:$L)))))</f>
        <v/>
      </c>
      <c r="AA417" s="36" t="str">
        <f>IF($D417="","",(IF($C417="","",IF(ISNA(SUMIF('22'!$V:$V,$C417,'22'!$AB:$AB)),0,SUMIF('22'!$V:$V,$C417,'22'!$AB:$AB)))-IF($D417="","",IF(ISNA(SUMIF('22'!$B:$B,$D417,'22'!$L:$L)),0,SUMIF('22'!$B:$B,$D417,'22'!$L:$L)))))</f>
        <v/>
      </c>
      <c r="AB417" s="36" t="str">
        <f>IF($D417="","",(IF($C417="","",IF(ISNA(SUMIF('23'!$V:$V,$C417,'23'!$AB:$AB)),0,SUMIF('23'!$V:$V,$C417,'23'!$AB:$AB)))-IF($D417="","",IF(ISNA(SUMIF('23'!$B:$B,$D417,'23'!$L:$L)),0,SUMIF('23'!$B:$B,$D417,'23'!$L:$L)))))</f>
        <v/>
      </c>
      <c r="AC417" s="36" t="str">
        <f>IF($D417="","",(IF($C417="","",IF(ISNA(SUMIF('24'!$V:$V,$C417,'24'!$AB:$AB)),0,SUMIF('24'!$V:$V,$C417,'24'!$AB:$AB)))-IF($D417="","",IF(ISNA(SUMIF('24'!$B:$B,$D417,'24'!$L:$L)),0,SUMIF('24'!$B:$B,$D417,'24'!$L:$L)))))</f>
        <v/>
      </c>
      <c r="AD417" s="36" t="str">
        <f>IF($D417="","",(IF($C417="","",IF(ISNA(SUMIF('25'!$V:$V,$C417,'25'!$AB:$AB)),0,SUMIF('25'!$V:$V,$C417,'25'!$AB:$AB)))-IF($D417="","",IF(ISNA(SUMIF('25'!$B:$B,$D417,'25'!$L:$L)),0,SUMIF('25'!$B:$B,$D417,'25'!$L:$L)))))</f>
        <v/>
      </c>
      <c r="AE417" s="36" t="str">
        <f>IF($D417="","",(IF($C417="","",IF(ISNA(SUMIF('26'!$V:$V,$C417,'26'!$AB:$AB)),0,SUMIF('26'!$V:$V,$C417,'26'!$AB:$AB)))-IF($D417="","",IF(ISNA(SUMIF('26'!$B:$B,$D417,'26'!$L:$L)),0,SUMIF('26'!$B:$B,$D417,'26'!$L:$L)))))</f>
        <v/>
      </c>
      <c r="AF417" s="36" t="str">
        <f>IF($D417="","",(IF($C417="","",IF(ISNA(SUMIF('27'!$V:$V,$C417,'27'!$AB:$AB)),0,SUMIF('27'!$V:$V,$C417,'27'!$AB:$AB)))-IF($D417="","",IF(ISNA(SUMIF('27'!$B:$B,$D417,'27'!$L:$L)),0,SUMIF('27'!$B:$B,$D417,'27'!$L:$L)))))</f>
        <v/>
      </c>
      <c r="AG417" s="36" t="str">
        <f>IF($D417="","",(IF($C417="","",IF(ISNA(SUMIF('28'!$V:$V,$C417,'28'!$AB:$AB)),0,SUMIF('28'!$V:$V,$C417,'28'!$AB:$AB)))-IF($D417="","",IF(ISNA(SUMIF('28'!$B:$B,$D417,'28'!$L:$L)),0,SUMIF('28'!$B:$B,$D417,'28'!$L:$L)))))</f>
        <v/>
      </c>
      <c r="AH417" s="36" t="str">
        <f>IF($D417="","",(IF($C417="","",IF(ISNA(SUMIF('29'!$V:$V,$C417,'29'!$AB:$AB)),0,SUMIF('29'!$V:$V,$C417,'29'!$AB:$AB)))-IF($D417="","",IF(ISNA(SUMIF('29'!$B:$B,$D417,'29'!$L:$L)),0,SUMIF('29'!$B:$B,$D417,'29'!$L:$L)))))</f>
        <v/>
      </c>
      <c r="AI417" s="36" t="str">
        <f>IF($D417="","",(IF($C417="","",IF(ISNA(SUMIF('30'!$V:$V,$C417,'30'!$AB:$AB)),0,SUMIF('30'!$V:$V,$C417,'30'!$AB:$AB)))-IF($D417="","",IF(ISNA(SUMIF('30'!$B:$B,$D417,'30'!$L:$L)),0,SUMIF('30'!$B:$B,$D417,'30'!$L:$L)))))</f>
        <v/>
      </c>
      <c r="AJ417" s="36" t="str">
        <f>IF($D417="","",(IF($C417="","",IF(ISNA(SUMIF('31'!$V:$V,$C417,'31'!$AB:$AB)),0,SUMIF('31'!$V:$V,$C417,'31'!$AB:$AB)))-IF($D417="","",IF(ISNA(SUMIF('31'!$B:$B,$D417,'31'!$L:$L)),0,SUMIF('31'!$B:$B,$D417,'31'!$L:$L)))))</f>
        <v/>
      </c>
      <c r="AK417" s="37" t="str">
        <f t="shared" si="22"/>
        <v/>
      </c>
      <c r="AL417" s="33" t="str">
        <f t="shared" si="23"/>
        <v/>
      </c>
    </row>
    <row r="418" spans="1:38" ht="17.399999999999999" hidden="1">
      <c r="A418" s="20">
        <v>94</v>
      </c>
      <c r="C418" s="41" t="str">
        <f>IF(D418="","",VLOOKUP('CUADRO GENERADO'!D418,'BASE DATOS CONDUCTORES'!B:C,2,FALSE))</f>
        <v/>
      </c>
      <c r="D418" s="30" t="str">
        <f>IFERROR(VLOOKUP(A418,'BASE DATOS CONDUCTORES'!$AA$4:$AB$1001,2,FALSE),"")</f>
        <v/>
      </c>
      <c r="E418" s="36" t="str">
        <f>IF(ISNA(VLOOKUP(D418,SALDOS!B:C,2,FALSE)),"",VLOOKUP(D418,SALDOS!B:C,2,FALSE))</f>
        <v/>
      </c>
      <c r="F418" s="36" t="str">
        <f>IF($D418="","",(IF($C418="","",IF(ISNA(SUMIF('1'!$V:$V,$C418,'1'!$AB:$AB)),0,SUMIF('1'!$V:$V,$C418,'1'!$AB:$AB)))-IF($D418="","",IF(ISNA(SUMIF('1'!$B:$B,$D418,'1'!$L:$L)),0,SUMIF('1'!$B:$B,$D418,'1'!$L:$L)))))</f>
        <v/>
      </c>
      <c r="G418" s="36" t="str">
        <f>IF($D418="","",(IF($C418="","",IF(ISNA(SUMIF('2'!$V:$V,$C418,'2'!$AB:$AB)),0,SUMIF('2'!$V:$V,$C418,'2'!$AB:$AB)))-IF($D418="","",IF(ISNA(SUMIF('2'!$B:$B,$D418,'2'!$L:$L)),0,SUMIF('2'!$B:$B,$D418,'2'!$L:$L)))))</f>
        <v/>
      </c>
      <c r="H418" s="36" t="str">
        <f>IF($D418="","",(IF($C418="","",IF(ISNA(SUMIF('3'!$V:$V,$C418,'3'!$AB:$AB)),0,SUMIF('3'!$V:$V,$C418,'3'!$AB:$AB)))-IF($D418="","",IF(ISNA(SUMIF('3'!$B:$B,$D418,'3'!$L:$L)),0,SUMIF('3'!$B:$B,$D418,'3'!$L:$L)))))</f>
        <v/>
      </c>
      <c r="I418" s="36" t="str">
        <f>IF($D418="","",(IF($C418="","",IF(ISNA(SUMIF('4'!$V:$V,$C418,'4'!$AB:$AB)),0,SUMIF('4'!$V:$V,$C418,'4'!$AB:$AB)))-IF($D418="","",IF(ISNA(SUMIF('4'!$B:$B,$D418,'4'!$L:$L)),0,SUMIF('4'!$B:$B,$D418,'4'!$L:$L)))))</f>
        <v/>
      </c>
      <c r="J418" s="36" t="str">
        <f>IF($D418="","",(IF($C418="","",IF(ISNA(SUMIF('5'!$V:$V,$C418,'5'!$AB:$AB)),0,SUMIF('5'!$V:$V,$C418,'5'!$AB:$AB)))-IF($D418="","",IF(ISNA(SUMIF('5'!$B:$B,$D418,'5'!$L:$L)),0,SUMIF('5'!$B:$B,$D418,'5'!$L:$L)))))</f>
        <v/>
      </c>
      <c r="K418" s="36" t="str">
        <f>IF($D418="","",(IF($C418="","",IF(ISNA(SUMIF('6'!$V:$V,$C418,'6'!$AB:$AB)),0,SUMIF('6'!$V:$V,$C418,'6'!$AB:$AB)))-IF($D418="","",IF(ISNA(SUMIF('6'!$B:$B,$D418,'6'!$L:$L)),0,SUMIF('6'!$B:$B,$D418,'6'!$L:$L)))))</f>
        <v/>
      </c>
      <c r="L418" s="36" t="str">
        <f>IF($D418="","",(IF($C418="","",IF(ISNA(SUMIF('7'!$V:$V,$C418,'7'!$AB:$AB)),0,SUMIF('7'!$V:$V,$C418,'7'!$AB:$AB)))-IF($D418="","",IF(ISNA(SUMIF('7'!$B:$B,$D418,'7'!$L:$L)),0,SUMIF('7'!$B:$B,$D418,'7'!$L:$L)))))</f>
        <v/>
      </c>
      <c r="M418" s="36" t="str">
        <f>IF($D418="","",(IF($C418="","",IF(ISNA(SUMIF('8'!$V:$V,$C418,'8'!$AB:$AB)),0,SUMIF('8'!$V:$V,$C418,'8'!$AB:$AB)))-IF($D418="","",IF(ISNA(SUMIF('8'!$B:$B,$D418,'8'!$L:$L)),0,SUMIF('8'!$B:$B,$D418,'8'!$L:$L)))))</f>
        <v/>
      </c>
      <c r="N418" s="36" t="str">
        <f>IF($D418="","",(IF($C418="","",IF(ISNA(SUMIF('9'!$V:$V,$C418,'9'!$AB:$AB)),0,SUMIF('9'!$V:$V,$C418,'9'!$AB:$AB)))-IF($D418="","",IF(ISNA(SUMIF('9'!$B:$B,$D418,'9'!$L:$L)),0,SUMIF('9'!$B:$B,$D418,'9'!$L:$L)))))</f>
        <v/>
      </c>
      <c r="O418" s="36" t="str">
        <f>IF($D418="","",(IF($C418="","",IF(ISNA(SUMIF('10'!$V:$V,$C418,'10'!$AB:$AB)),0,SUMIF('10'!$V:$V,$C418,'10'!$AB:$AB)))-IF($D418="","",IF(ISNA(SUMIF('10'!$B:$B,$D418,'10'!$L:$L)),0,SUMIF('10'!$B:$B,$D418,'10'!$L:$L)))))</f>
        <v/>
      </c>
      <c r="P418" s="36" t="str">
        <f>IF($D418="","",(IF($C418="","",IF(ISNA(SUMIF('11'!$V:$V,$C418,'11'!$AB:$AB)),0,SUMIF('11'!$V:$V,$C418,'11'!$AB:$AB)))-IF($D418="","",IF(ISNA(SUMIF('11'!$B:$B,$D418,'11'!$L:$L)),0,SUMIF('11'!$B:$B,$D418,'11'!$L:$L)))))</f>
        <v/>
      </c>
      <c r="Q418" s="36" t="str">
        <f>IF($D418="","",(IF($C418="","",IF(ISNA(SUMIF('12'!$V:$V,$C418,'12'!$AB:$AB)),0,SUMIF('12'!$V:$V,$C418,'12'!$AB:$AB)))-IF($D418="","",IF(ISNA(SUMIF('12'!$B:$B,$D418,'12'!$L:$L)),0,SUMIF('12'!$B:$B,$D418,'12'!$L:$L)))))</f>
        <v/>
      </c>
      <c r="R418" s="36" t="str">
        <f>IF($D418="","",(IF($C418="","",IF(ISNA(SUMIF('13'!$V:$V,$C418,'13'!$AB:$AB)),0,SUMIF('13'!$V:$V,$C418,'13'!$AB:$AB)))-IF($D418="","",IF(ISNA(SUMIF('13'!$B:$B,$D418,'13'!$L:$L)),0,SUMIF('13'!$B:$B,$D418,'13'!$L:$L)))))</f>
        <v/>
      </c>
      <c r="S418" s="36" t="str">
        <f>IF($D418="","",(IF($C418="","",IF(ISNA(SUMIF('14'!$V:$V,$C418,'14'!$AB:$AB)),0,SUMIF('14'!$V:$V,$C418,'14'!$AB:$AB)))-IF($D418="","",IF(ISNA(SUMIF('14'!$B:$B,$D418,'14'!$L:$L)),0,SUMIF('14'!$B:$B,$D418,'14'!$L:$L)))))</f>
        <v/>
      </c>
      <c r="T418" s="36" t="str">
        <f>IF($D418="","",(IF($C418="","",IF(ISNA(SUMIF('15'!$V:$V,$C418,'15'!$AB:$AB)),0,SUMIF('15'!$V:$V,$C418,'15'!$AB:$AB)))-IF($D418="","",IF(ISNA(SUMIF('15'!$B:$B,$D418,'15'!$L:$L)),0,SUMIF('15'!$B:$B,$D418,'15'!$L:$L)))))</f>
        <v/>
      </c>
      <c r="U418" s="36" t="str">
        <f>IF($D418="","",(IF($C418="","",IF(ISNA(SUMIF('16'!$V:$V,$C418,'16'!$AB:$AB)),0,SUMIF('16'!$V:$V,$C418,'16'!$AB:$AB)))-IF($D418="","",IF(ISNA(SUMIF('16'!$B:$B,$D418,'16'!$L:$L)),0,SUMIF('16'!$B:$B,$D418,'16'!$L:$L)))))</f>
        <v/>
      </c>
      <c r="V418" s="36" t="str">
        <f>IF($D418="","",(IF($C418="","",IF(ISNA(SUMIF('17'!$V:$V,$C418,'17'!$AB:$AB)),0,SUMIF('17'!$V:$V,$C418,'17'!$AB:$AB)))-IF($D418="","",IF(ISNA(SUMIF('17'!$B:$B,$D418,'17'!$L:$L)),0,SUMIF('17'!$B:$B,$D418,'17'!$L:$L)))))</f>
        <v/>
      </c>
      <c r="W418" s="36" t="str">
        <f>IF($D418="","",(IF($C418="","",IF(ISNA(SUMIF('18'!$V:$V,$C418,'18'!$AB:$AB)),0,SUMIF('18'!$V:$V,$C418,'18'!$AB:$AB)))-IF($D418="","",IF(ISNA(SUMIF('18'!$B:$B,$D418,'18'!$L:$L)),0,SUMIF('18'!$B:$B,$D418,'18'!$L:$L)))))</f>
        <v/>
      </c>
      <c r="X418" s="36" t="str">
        <f>IF($D418="","",(IF($C418="","",IF(ISNA(SUMIF('19'!$V:$V,$C418,'19'!$AB:$AB)),0,SUMIF('19'!$V:$V,$C418,'19'!$AB:$AB)))-IF($D418="","",IF(ISNA(SUMIF('19'!$B:$B,$D418,'19'!$L:$L)),0,SUMIF('19'!$B:$B,$D418,'19'!$L:$L)))))</f>
        <v/>
      </c>
      <c r="Y418" s="36" t="str">
        <f>IF($D418="","",(IF($C418="","",IF(ISNA(SUMIF('20'!$V:$V,$C418,'20'!$AB:$AB)),0,SUMIF('20'!$V:$V,$C418,'20'!$AB:$AB)))-IF($D418="","",IF(ISNA(SUMIF('20'!$B:$B,$D418,'20'!$L:$L)),0,SUMIF('20'!$B:$B,$D418,'20'!$L:$L)))))</f>
        <v/>
      </c>
      <c r="Z418" s="36" t="str">
        <f>IF($D418="","",(IF($C418="","",IF(ISNA(SUMIF('21'!$V:$V,$C418,'21'!$AB:$AB)),0,SUMIF('21'!$V:$V,$C418,'21'!$AB:$AB)))-IF($D418="","",IF(ISNA(SUMIF('21'!$B:$B,$D418,'21'!$L:$L)),0,SUMIF('21'!$B:$B,$D418,'21'!$L:$L)))))</f>
        <v/>
      </c>
      <c r="AA418" s="36" t="str">
        <f>IF($D418="","",(IF($C418="","",IF(ISNA(SUMIF('22'!$V:$V,$C418,'22'!$AB:$AB)),0,SUMIF('22'!$V:$V,$C418,'22'!$AB:$AB)))-IF($D418="","",IF(ISNA(SUMIF('22'!$B:$B,$D418,'22'!$L:$L)),0,SUMIF('22'!$B:$B,$D418,'22'!$L:$L)))))</f>
        <v/>
      </c>
      <c r="AB418" s="36" t="str">
        <f>IF($D418="","",(IF($C418="","",IF(ISNA(SUMIF('23'!$V:$V,$C418,'23'!$AB:$AB)),0,SUMIF('23'!$V:$V,$C418,'23'!$AB:$AB)))-IF($D418="","",IF(ISNA(SUMIF('23'!$B:$B,$D418,'23'!$L:$L)),0,SUMIF('23'!$B:$B,$D418,'23'!$L:$L)))))</f>
        <v/>
      </c>
      <c r="AC418" s="36" t="str">
        <f>IF($D418="","",(IF($C418="","",IF(ISNA(SUMIF('24'!$V:$V,$C418,'24'!$AB:$AB)),0,SUMIF('24'!$V:$V,$C418,'24'!$AB:$AB)))-IF($D418="","",IF(ISNA(SUMIF('24'!$B:$B,$D418,'24'!$L:$L)),0,SUMIF('24'!$B:$B,$D418,'24'!$L:$L)))))</f>
        <v/>
      </c>
      <c r="AD418" s="36" t="str">
        <f>IF($D418="","",(IF($C418="","",IF(ISNA(SUMIF('25'!$V:$V,$C418,'25'!$AB:$AB)),0,SUMIF('25'!$V:$V,$C418,'25'!$AB:$AB)))-IF($D418="","",IF(ISNA(SUMIF('25'!$B:$B,$D418,'25'!$L:$L)),0,SUMIF('25'!$B:$B,$D418,'25'!$L:$L)))))</f>
        <v/>
      </c>
      <c r="AE418" s="36" t="str">
        <f>IF($D418="","",(IF($C418="","",IF(ISNA(SUMIF('26'!$V:$V,$C418,'26'!$AB:$AB)),0,SUMIF('26'!$V:$V,$C418,'26'!$AB:$AB)))-IF($D418="","",IF(ISNA(SUMIF('26'!$B:$B,$D418,'26'!$L:$L)),0,SUMIF('26'!$B:$B,$D418,'26'!$L:$L)))))</f>
        <v/>
      </c>
      <c r="AF418" s="36" t="str">
        <f>IF($D418="","",(IF($C418="","",IF(ISNA(SUMIF('27'!$V:$V,$C418,'27'!$AB:$AB)),0,SUMIF('27'!$V:$V,$C418,'27'!$AB:$AB)))-IF($D418="","",IF(ISNA(SUMIF('27'!$B:$B,$D418,'27'!$L:$L)),0,SUMIF('27'!$B:$B,$D418,'27'!$L:$L)))))</f>
        <v/>
      </c>
      <c r="AG418" s="36" t="str">
        <f>IF($D418="","",(IF($C418="","",IF(ISNA(SUMIF('28'!$V:$V,$C418,'28'!$AB:$AB)),0,SUMIF('28'!$V:$V,$C418,'28'!$AB:$AB)))-IF($D418="","",IF(ISNA(SUMIF('28'!$B:$B,$D418,'28'!$L:$L)),0,SUMIF('28'!$B:$B,$D418,'28'!$L:$L)))))</f>
        <v/>
      </c>
      <c r="AH418" s="36" t="str">
        <f>IF($D418="","",(IF($C418="","",IF(ISNA(SUMIF('29'!$V:$V,$C418,'29'!$AB:$AB)),0,SUMIF('29'!$V:$V,$C418,'29'!$AB:$AB)))-IF($D418="","",IF(ISNA(SUMIF('29'!$B:$B,$D418,'29'!$L:$L)),0,SUMIF('29'!$B:$B,$D418,'29'!$L:$L)))))</f>
        <v/>
      </c>
      <c r="AI418" s="36" t="str">
        <f>IF($D418="","",(IF($C418="","",IF(ISNA(SUMIF('30'!$V:$V,$C418,'30'!$AB:$AB)),0,SUMIF('30'!$V:$V,$C418,'30'!$AB:$AB)))-IF($D418="","",IF(ISNA(SUMIF('30'!$B:$B,$D418,'30'!$L:$L)),0,SUMIF('30'!$B:$B,$D418,'30'!$L:$L)))))</f>
        <v/>
      </c>
      <c r="AJ418" s="36" t="str">
        <f>IF($D418="","",(IF($C418="","",IF(ISNA(SUMIF('31'!$V:$V,$C418,'31'!$AB:$AB)),0,SUMIF('31'!$V:$V,$C418,'31'!$AB:$AB)))-IF($D418="","",IF(ISNA(SUMIF('31'!$B:$B,$D418,'31'!$L:$L)),0,SUMIF('31'!$B:$B,$D418,'31'!$L:$L)))))</f>
        <v/>
      </c>
      <c r="AK418" s="37" t="str">
        <f t="shared" si="22"/>
        <v/>
      </c>
      <c r="AL418" s="33" t="str">
        <f t="shared" si="23"/>
        <v/>
      </c>
    </row>
    <row r="419" spans="1:38" ht="17.399999999999999" hidden="1">
      <c r="A419" s="20">
        <v>95</v>
      </c>
      <c r="C419" s="41" t="str">
        <f>IF(D419="","",VLOOKUP('CUADRO GENERADO'!D419,'BASE DATOS CONDUCTORES'!B:C,2,FALSE))</f>
        <v/>
      </c>
      <c r="D419" s="30" t="str">
        <f>IFERROR(VLOOKUP(A419,'BASE DATOS CONDUCTORES'!$AA$4:$AB$1001,2,FALSE),"")</f>
        <v/>
      </c>
      <c r="E419" s="36" t="str">
        <f>IF(ISNA(VLOOKUP(D419,SALDOS!B:C,2,FALSE)),"",VLOOKUP(D419,SALDOS!B:C,2,FALSE))</f>
        <v/>
      </c>
      <c r="F419" s="36" t="str">
        <f>IF($D419="","",(IF($C419="","",IF(ISNA(SUMIF('1'!$V:$V,$C419,'1'!$AB:$AB)),0,SUMIF('1'!$V:$V,$C419,'1'!$AB:$AB)))-IF($D419="","",IF(ISNA(SUMIF('1'!$B:$B,$D419,'1'!$L:$L)),0,SUMIF('1'!$B:$B,$D419,'1'!$L:$L)))))</f>
        <v/>
      </c>
      <c r="G419" s="36" t="str">
        <f>IF($D419="","",(IF($C419="","",IF(ISNA(SUMIF('2'!$V:$V,$C419,'2'!$AB:$AB)),0,SUMIF('2'!$V:$V,$C419,'2'!$AB:$AB)))-IF($D419="","",IF(ISNA(SUMIF('2'!$B:$B,$D419,'2'!$L:$L)),0,SUMIF('2'!$B:$B,$D419,'2'!$L:$L)))))</f>
        <v/>
      </c>
      <c r="H419" s="36" t="str">
        <f>IF($D419="","",(IF($C419="","",IF(ISNA(SUMIF('3'!$V:$V,$C419,'3'!$AB:$AB)),0,SUMIF('3'!$V:$V,$C419,'3'!$AB:$AB)))-IF($D419="","",IF(ISNA(SUMIF('3'!$B:$B,$D419,'3'!$L:$L)),0,SUMIF('3'!$B:$B,$D419,'3'!$L:$L)))))</f>
        <v/>
      </c>
      <c r="I419" s="36" t="str">
        <f>IF($D419="","",(IF($C419="","",IF(ISNA(SUMIF('4'!$V:$V,$C419,'4'!$AB:$AB)),0,SUMIF('4'!$V:$V,$C419,'4'!$AB:$AB)))-IF($D419="","",IF(ISNA(SUMIF('4'!$B:$B,$D419,'4'!$L:$L)),0,SUMIF('4'!$B:$B,$D419,'4'!$L:$L)))))</f>
        <v/>
      </c>
      <c r="J419" s="36" t="str">
        <f>IF($D419="","",(IF($C419="","",IF(ISNA(SUMIF('5'!$V:$V,$C419,'5'!$AB:$AB)),0,SUMIF('5'!$V:$V,$C419,'5'!$AB:$AB)))-IF($D419="","",IF(ISNA(SUMIF('5'!$B:$B,$D419,'5'!$L:$L)),0,SUMIF('5'!$B:$B,$D419,'5'!$L:$L)))))</f>
        <v/>
      </c>
      <c r="K419" s="36" t="str">
        <f>IF($D419="","",(IF($C419="","",IF(ISNA(SUMIF('6'!$V:$V,$C419,'6'!$AB:$AB)),0,SUMIF('6'!$V:$V,$C419,'6'!$AB:$AB)))-IF($D419="","",IF(ISNA(SUMIF('6'!$B:$B,$D419,'6'!$L:$L)),0,SUMIF('6'!$B:$B,$D419,'6'!$L:$L)))))</f>
        <v/>
      </c>
      <c r="L419" s="36" t="str">
        <f>IF($D419="","",(IF($C419="","",IF(ISNA(SUMIF('7'!$V:$V,$C419,'7'!$AB:$AB)),0,SUMIF('7'!$V:$V,$C419,'7'!$AB:$AB)))-IF($D419="","",IF(ISNA(SUMIF('7'!$B:$B,$D419,'7'!$L:$L)),0,SUMIF('7'!$B:$B,$D419,'7'!$L:$L)))))</f>
        <v/>
      </c>
      <c r="M419" s="36" t="str">
        <f>IF($D419="","",(IF($C419="","",IF(ISNA(SUMIF('8'!$V:$V,$C419,'8'!$AB:$AB)),0,SUMIF('8'!$V:$V,$C419,'8'!$AB:$AB)))-IF($D419="","",IF(ISNA(SUMIF('8'!$B:$B,$D419,'8'!$L:$L)),0,SUMIF('8'!$B:$B,$D419,'8'!$L:$L)))))</f>
        <v/>
      </c>
      <c r="N419" s="36" t="str">
        <f>IF($D419="","",(IF($C419="","",IF(ISNA(SUMIF('9'!$V:$V,$C419,'9'!$AB:$AB)),0,SUMIF('9'!$V:$V,$C419,'9'!$AB:$AB)))-IF($D419="","",IF(ISNA(SUMIF('9'!$B:$B,$D419,'9'!$L:$L)),0,SUMIF('9'!$B:$B,$D419,'9'!$L:$L)))))</f>
        <v/>
      </c>
      <c r="O419" s="36" t="str">
        <f>IF($D419="","",(IF($C419="","",IF(ISNA(SUMIF('10'!$V:$V,$C419,'10'!$AB:$AB)),0,SUMIF('10'!$V:$V,$C419,'10'!$AB:$AB)))-IF($D419="","",IF(ISNA(SUMIF('10'!$B:$B,$D419,'10'!$L:$L)),0,SUMIF('10'!$B:$B,$D419,'10'!$L:$L)))))</f>
        <v/>
      </c>
      <c r="P419" s="36" t="str">
        <f>IF($D419="","",(IF($C419="","",IF(ISNA(SUMIF('11'!$V:$V,$C419,'11'!$AB:$AB)),0,SUMIF('11'!$V:$V,$C419,'11'!$AB:$AB)))-IF($D419="","",IF(ISNA(SUMIF('11'!$B:$B,$D419,'11'!$L:$L)),0,SUMIF('11'!$B:$B,$D419,'11'!$L:$L)))))</f>
        <v/>
      </c>
      <c r="Q419" s="36" t="str">
        <f>IF($D419="","",(IF($C419="","",IF(ISNA(SUMIF('12'!$V:$V,$C419,'12'!$AB:$AB)),0,SUMIF('12'!$V:$V,$C419,'12'!$AB:$AB)))-IF($D419="","",IF(ISNA(SUMIF('12'!$B:$B,$D419,'12'!$L:$L)),0,SUMIF('12'!$B:$B,$D419,'12'!$L:$L)))))</f>
        <v/>
      </c>
      <c r="R419" s="36" t="str">
        <f>IF($D419="","",(IF($C419="","",IF(ISNA(SUMIF('13'!$V:$V,$C419,'13'!$AB:$AB)),0,SUMIF('13'!$V:$V,$C419,'13'!$AB:$AB)))-IF($D419="","",IF(ISNA(SUMIF('13'!$B:$B,$D419,'13'!$L:$L)),0,SUMIF('13'!$B:$B,$D419,'13'!$L:$L)))))</f>
        <v/>
      </c>
      <c r="S419" s="36" t="str">
        <f>IF($D419="","",(IF($C419="","",IF(ISNA(SUMIF('14'!$V:$V,$C419,'14'!$AB:$AB)),0,SUMIF('14'!$V:$V,$C419,'14'!$AB:$AB)))-IF($D419="","",IF(ISNA(SUMIF('14'!$B:$B,$D419,'14'!$L:$L)),0,SUMIF('14'!$B:$B,$D419,'14'!$L:$L)))))</f>
        <v/>
      </c>
      <c r="T419" s="36" t="str">
        <f>IF($D419="","",(IF($C419="","",IF(ISNA(SUMIF('15'!$V:$V,$C419,'15'!$AB:$AB)),0,SUMIF('15'!$V:$V,$C419,'15'!$AB:$AB)))-IF($D419="","",IF(ISNA(SUMIF('15'!$B:$B,$D419,'15'!$L:$L)),0,SUMIF('15'!$B:$B,$D419,'15'!$L:$L)))))</f>
        <v/>
      </c>
      <c r="U419" s="36" t="str">
        <f>IF($D419="","",(IF($C419="","",IF(ISNA(SUMIF('16'!$V:$V,$C419,'16'!$AB:$AB)),0,SUMIF('16'!$V:$V,$C419,'16'!$AB:$AB)))-IF($D419="","",IF(ISNA(SUMIF('16'!$B:$B,$D419,'16'!$L:$L)),0,SUMIF('16'!$B:$B,$D419,'16'!$L:$L)))))</f>
        <v/>
      </c>
      <c r="V419" s="36" t="str">
        <f>IF($D419="","",(IF($C419="","",IF(ISNA(SUMIF('17'!$V:$V,$C419,'17'!$AB:$AB)),0,SUMIF('17'!$V:$V,$C419,'17'!$AB:$AB)))-IF($D419="","",IF(ISNA(SUMIF('17'!$B:$B,$D419,'17'!$L:$L)),0,SUMIF('17'!$B:$B,$D419,'17'!$L:$L)))))</f>
        <v/>
      </c>
      <c r="W419" s="36" t="str">
        <f>IF($D419="","",(IF($C419="","",IF(ISNA(SUMIF('18'!$V:$V,$C419,'18'!$AB:$AB)),0,SUMIF('18'!$V:$V,$C419,'18'!$AB:$AB)))-IF($D419="","",IF(ISNA(SUMIF('18'!$B:$B,$D419,'18'!$L:$L)),0,SUMIF('18'!$B:$B,$D419,'18'!$L:$L)))))</f>
        <v/>
      </c>
      <c r="X419" s="36" t="str">
        <f>IF($D419="","",(IF($C419="","",IF(ISNA(SUMIF('19'!$V:$V,$C419,'19'!$AB:$AB)),0,SUMIF('19'!$V:$V,$C419,'19'!$AB:$AB)))-IF($D419="","",IF(ISNA(SUMIF('19'!$B:$B,$D419,'19'!$L:$L)),0,SUMIF('19'!$B:$B,$D419,'19'!$L:$L)))))</f>
        <v/>
      </c>
      <c r="Y419" s="36" t="str">
        <f>IF($D419="","",(IF($C419="","",IF(ISNA(SUMIF('20'!$V:$V,$C419,'20'!$AB:$AB)),0,SUMIF('20'!$V:$V,$C419,'20'!$AB:$AB)))-IF($D419="","",IF(ISNA(SUMIF('20'!$B:$B,$D419,'20'!$L:$L)),0,SUMIF('20'!$B:$B,$D419,'20'!$L:$L)))))</f>
        <v/>
      </c>
      <c r="Z419" s="36" t="str">
        <f>IF($D419="","",(IF($C419="","",IF(ISNA(SUMIF('21'!$V:$V,$C419,'21'!$AB:$AB)),0,SUMIF('21'!$V:$V,$C419,'21'!$AB:$AB)))-IF($D419="","",IF(ISNA(SUMIF('21'!$B:$B,$D419,'21'!$L:$L)),0,SUMIF('21'!$B:$B,$D419,'21'!$L:$L)))))</f>
        <v/>
      </c>
      <c r="AA419" s="36" t="str">
        <f>IF($D419="","",(IF($C419="","",IF(ISNA(SUMIF('22'!$V:$V,$C419,'22'!$AB:$AB)),0,SUMIF('22'!$V:$V,$C419,'22'!$AB:$AB)))-IF($D419="","",IF(ISNA(SUMIF('22'!$B:$B,$D419,'22'!$L:$L)),0,SUMIF('22'!$B:$B,$D419,'22'!$L:$L)))))</f>
        <v/>
      </c>
      <c r="AB419" s="36" t="str">
        <f>IF($D419="","",(IF($C419="","",IF(ISNA(SUMIF('23'!$V:$V,$C419,'23'!$AB:$AB)),0,SUMIF('23'!$V:$V,$C419,'23'!$AB:$AB)))-IF($D419="","",IF(ISNA(SUMIF('23'!$B:$B,$D419,'23'!$L:$L)),0,SUMIF('23'!$B:$B,$D419,'23'!$L:$L)))))</f>
        <v/>
      </c>
      <c r="AC419" s="36" t="str">
        <f>IF($D419="","",(IF($C419="","",IF(ISNA(SUMIF('24'!$V:$V,$C419,'24'!$AB:$AB)),0,SUMIF('24'!$V:$V,$C419,'24'!$AB:$AB)))-IF($D419="","",IF(ISNA(SUMIF('24'!$B:$B,$D419,'24'!$L:$L)),0,SUMIF('24'!$B:$B,$D419,'24'!$L:$L)))))</f>
        <v/>
      </c>
      <c r="AD419" s="36" t="str">
        <f>IF($D419="","",(IF($C419="","",IF(ISNA(SUMIF('25'!$V:$V,$C419,'25'!$AB:$AB)),0,SUMIF('25'!$V:$V,$C419,'25'!$AB:$AB)))-IF($D419="","",IF(ISNA(SUMIF('25'!$B:$B,$D419,'25'!$L:$L)),0,SUMIF('25'!$B:$B,$D419,'25'!$L:$L)))))</f>
        <v/>
      </c>
      <c r="AE419" s="36" t="str">
        <f>IF($D419="","",(IF($C419="","",IF(ISNA(SUMIF('26'!$V:$V,$C419,'26'!$AB:$AB)),0,SUMIF('26'!$V:$V,$C419,'26'!$AB:$AB)))-IF($D419="","",IF(ISNA(SUMIF('26'!$B:$B,$D419,'26'!$L:$L)),0,SUMIF('26'!$B:$B,$D419,'26'!$L:$L)))))</f>
        <v/>
      </c>
      <c r="AF419" s="36" t="str">
        <f>IF($D419="","",(IF($C419="","",IF(ISNA(SUMIF('27'!$V:$V,$C419,'27'!$AB:$AB)),0,SUMIF('27'!$V:$V,$C419,'27'!$AB:$AB)))-IF($D419="","",IF(ISNA(SUMIF('27'!$B:$B,$D419,'27'!$L:$L)),0,SUMIF('27'!$B:$B,$D419,'27'!$L:$L)))))</f>
        <v/>
      </c>
      <c r="AG419" s="36" t="str">
        <f>IF($D419="","",(IF($C419="","",IF(ISNA(SUMIF('28'!$V:$V,$C419,'28'!$AB:$AB)),0,SUMIF('28'!$V:$V,$C419,'28'!$AB:$AB)))-IF($D419="","",IF(ISNA(SUMIF('28'!$B:$B,$D419,'28'!$L:$L)),0,SUMIF('28'!$B:$B,$D419,'28'!$L:$L)))))</f>
        <v/>
      </c>
      <c r="AH419" s="36" t="str">
        <f>IF($D419="","",(IF($C419="","",IF(ISNA(SUMIF('29'!$V:$V,$C419,'29'!$AB:$AB)),0,SUMIF('29'!$V:$V,$C419,'29'!$AB:$AB)))-IF($D419="","",IF(ISNA(SUMIF('29'!$B:$B,$D419,'29'!$L:$L)),0,SUMIF('29'!$B:$B,$D419,'29'!$L:$L)))))</f>
        <v/>
      </c>
      <c r="AI419" s="36" t="str">
        <f>IF($D419="","",(IF($C419="","",IF(ISNA(SUMIF('30'!$V:$V,$C419,'30'!$AB:$AB)),0,SUMIF('30'!$V:$V,$C419,'30'!$AB:$AB)))-IF($D419="","",IF(ISNA(SUMIF('30'!$B:$B,$D419,'30'!$L:$L)),0,SUMIF('30'!$B:$B,$D419,'30'!$L:$L)))))</f>
        <v/>
      </c>
      <c r="AJ419" s="36" t="str">
        <f>IF($D419="","",(IF($C419="","",IF(ISNA(SUMIF('31'!$V:$V,$C419,'31'!$AB:$AB)),0,SUMIF('31'!$V:$V,$C419,'31'!$AB:$AB)))-IF($D419="","",IF(ISNA(SUMIF('31'!$B:$B,$D419,'31'!$L:$L)),0,SUMIF('31'!$B:$B,$D419,'31'!$L:$L)))))</f>
        <v/>
      </c>
      <c r="AK419" s="37" t="str">
        <f t="shared" si="22"/>
        <v/>
      </c>
      <c r="AL419" s="33" t="str">
        <f t="shared" si="23"/>
        <v/>
      </c>
    </row>
    <row r="420" spans="1:38" ht="17.399999999999999" hidden="1">
      <c r="A420" s="20">
        <v>96</v>
      </c>
      <c r="C420" s="41" t="str">
        <f>IF(D420="","",VLOOKUP('CUADRO GENERADO'!D420,'BASE DATOS CONDUCTORES'!B:C,2,FALSE))</f>
        <v/>
      </c>
      <c r="D420" s="30" t="str">
        <f>IFERROR(VLOOKUP(A420,'BASE DATOS CONDUCTORES'!$AA$4:$AB$1001,2,FALSE),"")</f>
        <v/>
      </c>
      <c r="E420" s="36" t="str">
        <f>IF(ISNA(VLOOKUP(D420,SALDOS!B:C,2,FALSE)),"",VLOOKUP(D420,SALDOS!B:C,2,FALSE))</f>
        <v/>
      </c>
      <c r="F420" s="36" t="str">
        <f>IF($D420="","",(IF($C420="","",IF(ISNA(SUMIF('1'!$V:$V,$C420,'1'!$AB:$AB)),0,SUMIF('1'!$V:$V,$C420,'1'!$AB:$AB)))-IF($D420="","",IF(ISNA(SUMIF('1'!$B:$B,$D420,'1'!$L:$L)),0,SUMIF('1'!$B:$B,$D420,'1'!$L:$L)))))</f>
        <v/>
      </c>
      <c r="G420" s="36" t="str">
        <f>IF($D420="","",(IF($C420="","",IF(ISNA(SUMIF('2'!$V:$V,$C420,'2'!$AB:$AB)),0,SUMIF('2'!$V:$V,$C420,'2'!$AB:$AB)))-IF($D420="","",IF(ISNA(SUMIF('2'!$B:$B,$D420,'2'!$L:$L)),0,SUMIF('2'!$B:$B,$D420,'2'!$L:$L)))))</f>
        <v/>
      </c>
      <c r="H420" s="36" t="str">
        <f>IF($D420="","",(IF($C420="","",IF(ISNA(SUMIF('3'!$V:$V,$C420,'3'!$AB:$AB)),0,SUMIF('3'!$V:$V,$C420,'3'!$AB:$AB)))-IF($D420="","",IF(ISNA(SUMIF('3'!$B:$B,$D420,'3'!$L:$L)),0,SUMIF('3'!$B:$B,$D420,'3'!$L:$L)))))</f>
        <v/>
      </c>
      <c r="I420" s="36" t="str">
        <f>IF($D420="","",(IF($C420="","",IF(ISNA(SUMIF('4'!$V:$V,$C420,'4'!$AB:$AB)),0,SUMIF('4'!$V:$V,$C420,'4'!$AB:$AB)))-IF($D420="","",IF(ISNA(SUMIF('4'!$B:$B,$D420,'4'!$L:$L)),0,SUMIF('4'!$B:$B,$D420,'4'!$L:$L)))))</f>
        <v/>
      </c>
      <c r="J420" s="36" t="str">
        <f>IF($D420="","",(IF($C420="","",IF(ISNA(SUMIF('5'!$V:$V,$C420,'5'!$AB:$AB)),0,SUMIF('5'!$V:$V,$C420,'5'!$AB:$AB)))-IF($D420="","",IF(ISNA(SUMIF('5'!$B:$B,$D420,'5'!$L:$L)),0,SUMIF('5'!$B:$B,$D420,'5'!$L:$L)))))</f>
        <v/>
      </c>
      <c r="K420" s="36" t="str">
        <f>IF($D420="","",(IF($C420="","",IF(ISNA(SUMIF('6'!$V:$V,$C420,'6'!$AB:$AB)),0,SUMIF('6'!$V:$V,$C420,'6'!$AB:$AB)))-IF($D420="","",IF(ISNA(SUMIF('6'!$B:$B,$D420,'6'!$L:$L)),0,SUMIF('6'!$B:$B,$D420,'6'!$L:$L)))))</f>
        <v/>
      </c>
      <c r="L420" s="36" t="str">
        <f>IF($D420="","",(IF($C420="","",IF(ISNA(SUMIF('7'!$V:$V,$C420,'7'!$AB:$AB)),0,SUMIF('7'!$V:$V,$C420,'7'!$AB:$AB)))-IF($D420="","",IF(ISNA(SUMIF('7'!$B:$B,$D420,'7'!$L:$L)),0,SUMIF('7'!$B:$B,$D420,'7'!$L:$L)))))</f>
        <v/>
      </c>
      <c r="M420" s="36" t="str">
        <f>IF($D420="","",(IF($C420="","",IF(ISNA(SUMIF('8'!$V:$V,$C420,'8'!$AB:$AB)),0,SUMIF('8'!$V:$V,$C420,'8'!$AB:$AB)))-IF($D420="","",IF(ISNA(SUMIF('8'!$B:$B,$D420,'8'!$L:$L)),0,SUMIF('8'!$B:$B,$D420,'8'!$L:$L)))))</f>
        <v/>
      </c>
      <c r="N420" s="36" t="str">
        <f>IF($D420="","",(IF($C420="","",IF(ISNA(SUMIF('9'!$V:$V,$C420,'9'!$AB:$AB)),0,SUMIF('9'!$V:$V,$C420,'9'!$AB:$AB)))-IF($D420="","",IF(ISNA(SUMIF('9'!$B:$B,$D420,'9'!$L:$L)),0,SUMIF('9'!$B:$B,$D420,'9'!$L:$L)))))</f>
        <v/>
      </c>
      <c r="O420" s="36" t="str">
        <f>IF($D420="","",(IF($C420="","",IF(ISNA(SUMIF('10'!$V:$V,$C420,'10'!$AB:$AB)),0,SUMIF('10'!$V:$V,$C420,'10'!$AB:$AB)))-IF($D420="","",IF(ISNA(SUMIF('10'!$B:$B,$D420,'10'!$L:$L)),0,SUMIF('10'!$B:$B,$D420,'10'!$L:$L)))))</f>
        <v/>
      </c>
      <c r="P420" s="36" t="str">
        <f>IF($D420="","",(IF($C420="","",IF(ISNA(SUMIF('11'!$V:$V,$C420,'11'!$AB:$AB)),0,SUMIF('11'!$V:$V,$C420,'11'!$AB:$AB)))-IF($D420="","",IF(ISNA(SUMIF('11'!$B:$B,$D420,'11'!$L:$L)),0,SUMIF('11'!$B:$B,$D420,'11'!$L:$L)))))</f>
        <v/>
      </c>
      <c r="Q420" s="36" t="str">
        <f>IF($D420="","",(IF($C420="","",IF(ISNA(SUMIF('12'!$V:$V,$C420,'12'!$AB:$AB)),0,SUMIF('12'!$V:$V,$C420,'12'!$AB:$AB)))-IF($D420="","",IF(ISNA(SUMIF('12'!$B:$B,$D420,'12'!$L:$L)),0,SUMIF('12'!$B:$B,$D420,'12'!$L:$L)))))</f>
        <v/>
      </c>
      <c r="R420" s="36" t="str">
        <f>IF($D420="","",(IF($C420="","",IF(ISNA(SUMIF('13'!$V:$V,$C420,'13'!$AB:$AB)),0,SUMIF('13'!$V:$V,$C420,'13'!$AB:$AB)))-IF($D420="","",IF(ISNA(SUMIF('13'!$B:$B,$D420,'13'!$L:$L)),0,SUMIF('13'!$B:$B,$D420,'13'!$L:$L)))))</f>
        <v/>
      </c>
      <c r="S420" s="36" t="str">
        <f>IF($D420="","",(IF($C420="","",IF(ISNA(SUMIF('14'!$V:$V,$C420,'14'!$AB:$AB)),0,SUMIF('14'!$V:$V,$C420,'14'!$AB:$AB)))-IF($D420="","",IF(ISNA(SUMIF('14'!$B:$B,$D420,'14'!$L:$L)),0,SUMIF('14'!$B:$B,$D420,'14'!$L:$L)))))</f>
        <v/>
      </c>
      <c r="T420" s="36" t="str">
        <f>IF($D420="","",(IF($C420="","",IF(ISNA(SUMIF('15'!$V:$V,$C420,'15'!$AB:$AB)),0,SUMIF('15'!$V:$V,$C420,'15'!$AB:$AB)))-IF($D420="","",IF(ISNA(SUMIF('15'!$B:$B,$D420,'15'!$L:$L)),0,SUMIF('15'!$B:$B,$D420,'15'!$L:$L)))))</f>
        <v/>
      </c>
      <c r="U420" s="36" t="str">
        <f>IF($D420="","",(IF($C420="","",IF(ISNA(SUMIF('16'!$V:$V,$C420,'16'!$AB:$AB)),0,SUMIF('16'!$V:$V,$C420,'16'!$AB:$AB)))-IF($D420="","",IF(ISNA(SUMIF('16'!$B:$B,$D420,'16'!$L:$L)),0,SUMIF('16'!$B:$B,$D420,'16'!$L:$L)))))</f>
        <v/>
      </c>
      <c r="V420" s="36" t="str">
        <f>IF($D420="","",(IF($C420="","",IF(ISNA(SUMIF('17'!$V:$V,$C420,'17'!$AB:$AB)),0,SUMIF('17'!$V:$V,$C420,'17'!$AB:$AB)))-IF($D420="","",IF(ISNA(SUMIF('17'!$B:$B,$D420,'17'!$L:$L)),0,SUMIF('17'!$B:$B,$D420,'17'!$L:$L)))))</f>
        <v/>
      </c>
      <c r="W420" s="36" t="str">
        <f>IF($D420="","",(IF($C420="","",IF(ISNA(SUMIF('18'!$V:$V,$C420,'18'!$AB:$AB)),0,SUMIF('18'!$V:$V,$C420,'18'!$AB:$AB)))-IF($D420="","",IF(ISNA(SUMIF('18'!$B:$B,$D420,'18'!$L:$L)),0,SUMIF('18'!$B:$B,$D420,'18'!$L:$L)))))</f>
        <v/>
      </c>
      <c r="X420" s="36" t="str">
        <f>IF($D420="","",(IF($C420="","",IF(ISNA(SUMIF('19'!$V:$V,$C420,'19'!$AB:$AB)),0,SUMIF('19'!$V:$V,$C420,'19'!$AB:$AB)))-IF($D420="","",IF(ISNA(SUMIF('19'!$B:$B,$D420,'19'!$L:$L)),0,SUMIF('19'!$B:$B,$D420,'19'!$L:$L)))))</f>
        <v/>
      </c>
      <c r="Y420" s="36" t="str">
        <f>IF($D420="","",(IF($C420="","",IF(ISNA(SUMIF('20'!$V:$V,$C420,'20'!$AB:$AB)),0,SUMIF('20'!$V:$V,$C420,'20'!$AB:$AB)))-IF($D420="","",IF(ISNA(SUMIF('20'!$B:$B,$D420,'20'!$L:$L)),0,SUMIF('20'!$B:$B,$D420,'20'!$L:$L)))))</f>
        <v/>
      </c>
      <c r="Z420" s="36" t="str">
        <f>IF($D420="","",(IF($C420="","",IF(ISNA(SUMIF('21'!$V:$V,$C420,'21'!$AB:$AB)),0,SUMIF('21'!$V:$V,$C420,'21'!$AB:$AB)))-IF($D420="","",IF(ISNA(SUMIF('21'!$B:$B,$D420,'21'!$L:$L)),0,SUMIF('21'!$B:$B,$D420,'21'!$L:$L)))))</f>
        <v/>
      </c>
      <c r="AA420" s="36" t="str">
        <f>IF($D420="","",(IF($C420="","",IF(ISNA(SUMIF('22'!$V:$V,$C420,'22'!$AB:$AB)),0,SUMIF('22'!$V:$V,$C420,'22'!$AB:$AB)))-IF($D420="","",IF(ISNA(SUMIF('22'!$B:$B,$D420,'22'!$L:$L)),0,SUMIF('22'!$B:$B,$D420,'22'!$L:$L)))))</f>
        <v/>
      </c>
      <c r="AB420" s="36" t="str">
        <f>IF($D420="","",(IF($C420="","",IF(ISNA(SUMIF('23'!$V:$V,$C420,'23'!$AB:$AB)),0,SUMIF('23'!$V:$V,$C420,'23'!$AB:$AB)))-IF($D420="","",IF(ISNA(SUMIF('23'!$B:$B,$D420,'23'!$L:$L)),0,SUMIF('23'!$B:$B,$D420,'23'!$L:$L)))))</f>
        <v/>
      </c>
      <c r="AC420" s="36" t="str">
        <f>IF($D420="","",(IF($C420="","",IF(ISNA(SUMIF('24'!$V:$V,$C420,'24'!$AB:$AB)),0,SUMIF('24'!$V:$V,$C420,'24'!$AB:$AB)))-IF($D420="","",IF(ISNA(SUMIF('24'!$B:$B,$D420,'24'!$L:$L)),0,SUMIF('24'!$B:$B,$D420,'24'!$L:$L)))))</f>
        <v/>
      </c>
      <c r="AD420" s="36" t="str">
        <f>IF($D420="","",(IF($C420="","",IF(ISNA(SUMIF('25'!$V:$V,$C420,'25'!$AB:$AB)),0,SUMIF('25'!$V:$V,$C420,'25'!$AB:$AB)))-IF($D420="","",IF(ISNA(SUMIF('25'!$B:$B,$D420,'25'!$L:$L)),0,SUMIF('25'!$B:$B,$D420,'25'!$L:$L)))))</f>
        <v/>
      </c>
      <c r="AE420" s="36" t="str">
        <f>IF($D420="","",(IF($C420="","",IF(ISNA(SUMIF('26'!$V:$V,$C420,'26'!$AB:$AB)),0,SUMIF('26'!$V:$V,$C420,'26'!$AB:$AB)))-IF($D420="","",IF(ISNA(SUMIF('26'!$B:$B,$D420,'26'!$L:$L)),0,SUMIF('26'!$B:$B,$D420,'26'!$L:$L)))))</f>
        <v/>
      </c>
      <c r="AF420" s="36" t="str">
        <f>IF($D420="","",(IF($C420="","",IF(ISNA(SUMIF('27'!$V:$V,$C420,'27'!$AB:$AB)),0,SUMIF('27'!$V:$V,$C420,'27'!$AB:$AB)))-IF($D420="","",IF(ISNA(SUMIF('27'!$B:$B,$D420,'27'!$L:$L)),0,SUMIF('27'!$B:$B,$D420,'27'!$L:$L)))))</f>
        <v/>
      </c>
      <c r="AG420" s="36" t="str">
        <f>IF($D420="","",(IF($C420="","",IF(ISNA(SUMIF('28'!$V:$V,$C420,'28'!$AB:$AB)),0,SUMIF('28'!$V:$V,$C420,'28'!$AB:$AB)))-IF($D420="","",IF(ISNA(SUMIF('28'!$B:$B,$D420,'28'!$L:$L)),0,SUMIF('28'!$B:$B,$D420,'28'!$L:$L)))))</f>
        <v/>
      </c>
      <c r="AH420" s="36" t="str">
        <f>IF($D420="","",(IF($C420="","",IF(ISNA(SUMIF('29'!$V:$V,$C420,'29'!$AB:$AB)),0,SUMIF('29'!$V:$V,$C420,'29'!$AB:$AB)))-IF($D420="","",IF(ISNA(SUMIF('29'!$B:$B,$D420,'29'!$L:$L)),0,SUMIF('29'!$B:$B,$D420,'29'!$L:$L)))))</f>
        <v/>
      </c>
      <c r="AI420" s="36" t="str">
        <f>IF($D420="","",(IF($C420="","",IF(ISNA(SUMIF('30'!$V:$V,$C420,'30'!$AB:$AB)),0,SUMIF('30'!$V:$V,$C420,'30'!$AB:$AB)))-IF($D420="","",IF(ISNA(SUMIF('30'!$B:$B,$D420,'30'!$L:$L)),0,SUMIF('30'!$B:$B,$D420,'30'!$L:$L)))))</f>
        <v/>
      </c>
      <c r="AJ420" s="36" t="str">
        <f>IF($D420="","",(IF($C420="","",IF(ISNA(SUMIF('31'!$V:$V,$C420,'31'!$AB:$AB)),0,SUMIF('31'!$V:$V,$C420,'31'!$AB:$AB)))-IF($D420="","",IF(ISNA(SUMIF('31'!$B:$B,$D420,'31'!$L:$L)),0,SUMIF('31'!$B:$B,$D420,'31'!$L:$L)))))</f>
        <v/>
      </c>
      <c r="AK420" s="37" t="str">
        <f t="shared" si="22"/>
        <v/>
      </c>
      <c r="AL420" s="33" t="str">
        <f t="shared" si="23"/>
        <v/>
      </c>
    </row>
    <row r="421" spans="1:38" ht="17.399999999999999" hidden="1">
      <c r="A421" s="20">
        <v>97</v>
      </c>
      <c r="C421" s="41" t="str">
        <f>IF(D421="","",VLOOKUP('CUADRO GENERADO'!D421,'BASE DATOS CONDUCTORES'!B:C,2,FALSE))</f>
        <v/>
      </c>
      <c r="D421" s="30" t="str">
        <f>IFERROR(VLOOKUP(A421,'BASE DATOS CONDUCTORES'!$AA$4:$AB$1001,2,FALSE),"")</f>
        <v/>
      </c>
      <c r="E421" s="36" t="str">
        <f>IF(ISNA(VLOOKUP(D421,SALDOS!B:C,2,FALSE)),"",VLOOKUP(D421,SALDOS!B:C,2,FALSE))</f>
        <v/>
      </c>
      <c r="F421" s="36" t="str">
        <f>IF($D421="","",(IF($C421="","",IF(ISNA(SUMIF('1'!$V:$V,$C421,'1'!$AB:$AB)),0,SUMIF('1'!$V:$V,$C421,'1'!$AB:$AB)))-IF($D421="","",IF(ISNA(SUMIF('1'!$B:$B,$D421,'1'!$L:$L)),0,SUMIF('1'!$B:$B,$D421,'1'!$L:$L)))))</f>
        <v/>
      </c>
      <c r="G421" s="36" t="str">
        <f>IF($D421="","",(IF($C421="","",IF(ISNA(SUMIF('2'!$V:$V,$C421,'2'!$AB:$AB)),0,SUMIF('2'!$V:$V,$C421,'2'!$AB:$AB)))-IF($D421="","",IF(ISNA(SUMIF('2'!$B:$B,$D421,'2'!$L:$L)),0,SUMIF('2'!$B:$B,$D421,'2'!$L:$L)))))</f>
        <v/>
      </c>
      <c r="H421" s="36" t="str">
        <f>IF($D421="","",(IF($C421="","",IF(ISNA(SUMIF('3'!$V:$V,$C421,'3'!$AB:$AB)),0,SUMIF('3'!$V:$V,$C421,'3'!$AB:$AB)))-IF($D421="","",IF(ISNA(SUMIF('3'!$B:$B,$D421,'3'!$L:$L)),0,SUMIF('3'!$B:$B,$D421,'3'!$L:$L)))))</f>
        <v/>
      </c>
      <c r="I421" s="36" t="str">
        <f>IF($D421="","",(IF($C421="","",IF(ISNA(SUMIF('4'!$V:$V,$C421,'4'!$AB:$AB)),0,SUMIF('4'!$V:$V,$C421,'4'!$AB:$AB)))-IF($D421="","",IF(ISNA(SUMIF('4'!$B:$B,$D421,'4'!$L:$L)),0,SUMIF('4'!$B:$B,$D421,'4'!$L:$L)))))</f>
        <v/>
      </c>
      <c r="J421" s="36" t="str">
        <f>IF($D421="","",(IF($C421="","",IF(ISNA(SUMIF('5'!$V:$V,$C421,'5'!$AB:$AB)),0,SUMIF('5'!$V:$V,$C421,'5'!$AB:$AB)))-IF($D421="","",IF(ISNA(SUMIF('5'!$B:$B,$D421,'5'!$L:$L)),0,SUMIF('5'!$B:$B,$D421,'5'!$L:$L)))))</f>
        <v/>
      </c>
      <c r="K421" s="36" t="str">
        <f>IF($D421="","",(IF($C421="","",IF(ISNA(SUMIF('6'!$V:$V,$C421,'6'!$AB:$AB)),0,SUMIF('6'!$V:$V,$C421,'6'!$AB:$AB)))-IF($D421="","",IF(ISNA(SUMIF('6'!$B:$B,$D421,'6'!$L:$L)),0,SUMIF('6'!$B:$B,$D421,'6'!$L:$L)))))</f>
        <v/>
      </c>
      <c r="L421" s="36" t="str">
        <f>IF($D421="","",(IF($C421="","",IF(ISNA(SUMIF('7'!$V:$V,$C421,'7'!$AB:$AB)),0,SUMIF('7'!$V:$V,$C421,'7'!$AB:$AB)))-IF($D421="","",IF(ISNA(SUMIF('7'!$B:$B,$D421,'7'!$L:$L)),0,SUMIF('7'!$B:$B,$D421,'7'!$L:$L)))))</f>
        <v/>
      </c>
      <c r="M421" s="36" t="str">
        <f>IF($D421="","",(IF($C421="","",IF(ISNA(SUMIF('8'!$V:$V,$C421,'8'!$AB:$AB)),0,SUMIF('8'!$V:$V,$C421,'8'!$AB:$AB)))-IF($D421="","",IF(ISNA(SUMIF('8'!$B:$B,$D421,'8'!$L:$L)),0,SUMIF('8'!$B:$B,$D421,'8'!$L:$L)))))</f>
        <v/>
      </c>
      <c r="N421" s="36" t="str">
        <f>IF($D421="","",(IF($C421="","",IF(ISNA(SUMIF('9'!$V:$V,$C421,'9'!$AB:$AB)),0,SUMIF('9'!$V:$V,$C421,'9'!$AB:$AB)))-IF($D421="","",IF(ISNA(SUMIF('9'!$B:$B,$D421,'9'!$L:$L)),0,SUMIF('9'!$B:$B,$D421,'9'!$L:$L)))))</f>
        <v/>
      </c>
      <c r="O421" s="36" t="str">
        <f>IF($D421="","",(IF($C421="","",IF(ISNA(SUMIF('10'!$V:$V,$C421,'10'!$AB:$AB)),0,SUMIF('10'!$V:$V,$C421,'10'!$AB:$AB)))-IF($D421="","",IF(ISNA(SUMIF('10'!$B:$B,$D421,'10'!$L:$L)),0,SUMIF('10'!$B:$B,$D421,'10'!$L:$L)))))</f>
        <v/>
      </c>
      <c r="P421" s="36" t="str">
        <f>IF($D421="","",(IF($C421="","",IF(ISNA(SUMIF('11'!$V:$V,$C421,'11'!$AB:$AB)),0,SUMIF('11'!$V:$V,$C421,'11'!$AB:$AB)))-IF($D421="","",IF(ISNA(SUMIF('11'!$B:$B,$D421,'11'!$L:$L)),0,SUMIF('11'!$B:$B,$D421,'11'!$L:$L)))))</f>
        <v/>
      </c>
      <c r="Q421" s="36" t="str">
        <f>IF($D421="","",(IF($C421="","",IF(ISNA(SUMIF('12'!$V:$V,$C421,'12'!$AB:$AB)),0,SUMIF('12'!$V:$V,$C421,'12'!$AB:$AB)))-IF($D421="","",IF(ISNA(SUMIF('12'!$B:$B,$D421,'12'!$L:$L)),0,SUMIF('12'!$B:$B,$D421,'12'!$L:$L)))))</f>
        <v/>
      </c>
      <c r="R421" s="36" t="str">
        <f>IF($D421="","",(IF($C421="","",IF(ISNA(SUMIF('13'!$V:$V,$C421,'13'!$AB:$AB)),0,SUMIF('13'!$V:$V,$C421,'13'!$AB:$AB)))-IF($D421="","",IF(ISNA(SUMIF('13'!$B:$B,$D421,'13'!$L:$L)),0,SUMIF('13'!$B:$B,$D421,'13'!$L:$L)))))</f>
        <v/>
      </c>
      <c r="S421" s="36" t="str">
        <f>IF($D421="","",(IF($C421="","",IF(ISNA(SUMIF('14'!$V:$V,$C421,'14'!$AB:$AB)),0,SUMIF('14'!$V:$V,$C421,'14'!$AB:$AB)))-IF($D421="","",IF(ISNA(SUMIF('14'!$B:$B,$D421,'14'!$L:$L)),0,SUMIF('14'!$B:$B,$D421,'14'!$L:$L)))))</f>
        <v/>
      </c>
      <c r="T421" s="36" t="str">
        <f>IF($D421="","",(IF($C421="","",IF(ISNA(SUMIF('15'!$V:$V,$C421,'15'!$AB:$AB)),0,SUMIF('15'!$V:$V,$C421,'15'!$AB:$AB)))-IF($D421="","",IF(ISNA(SUMIF('15'!$B:$B,$D421,'15'!$L:$L)),0,SUMIF('15'!$B:$B,$D421,'15'!$L:$L)))))</f>
        <v/>
      </c>
      <c r="U421" s="36" t="str">
        <f>IF($D421="","",(IF($C421="","",IF(ISNA(SUMIF('16'!$V:$V,$C421,'16'!$AB:$AB)),0,SUMIF('16'!$V:$V,$C421,'16'!$AB:$AB)))-IF($D421="","",IF(ISNA(SUMIF('16'!$B:$B,$D421,'16'!$L:$L)),0,SUMIF('16'!$B:$B,$D421,'16'!$L:$L)))))</f>
        <v/>
      </c>
      <c r="V421" s="36" t="str">
        <f>IF($D421="","",(IF($C421="","",IF(ISNA(SUMIF('17'!$V:$V,$C421,'17'!$AB:$AB)),0,SUMIF('17'!$V:$V,$C421,'17'!$AB:$AB)))-IF($D421="","",IF(ISNA(SUMIF('17'!$B:$B,$D421,'17'!$L:$L)),0,SUMIF('17'!$B:$B,$D421,'17'!$L:$L)))))</f>
        <v/>
      </c>
      <c r="W421" s="36" t="str">
        <f>IF($D421="","",(IF($C421="","",IF(ISNA(SUMIF('18'!$V:$V,$C421,'18'!$AB:$AB)),0,SUMIF('18'!$V:$V,$C421,'18'!$AB:$AB)))-IF($D421="","",IF(ISNA(SUMIF('18'!$B:$B,$D421,'18'!$L:$L)),0,SUMIF('18'!$B:$B,$D421,'18'!$L:$L)))))</f>
        <v/>
      </c>
      <c r="X421" s="36" t="str">
        <f>IF($D421="","",(IF($C421="","",IF(ISNA(SUMIF('19'!$V:$V,$C421,'19'!$AB:$AB)),0,SUMIF('19'!$V:$V,$C421,'19'!$AB:$AB)))-IF($D421="","",IF(ISNA(SUMIF('19'!$B:$B,$D421,'19'!$L:$L)),0,SUMIF('19'!$B:$B,$D421,'19'!$L:$L)))))</f>
        <v/>
      </c>
      <c r="Y421" s="36" t="str">
        <f>IF($D421="","",(IF($C421="","",IF(ISNA(SUMIF('20'!$V:$V,$C421,'20'!$AB:$AB)),0,SUMIF('20'!$V:$V,$C421,'20'!$AB:$AB)))-IF($D421="","",IF(ISNA(SUMIF('20'!$B:$B,$D421,'20'!$L:$L)),0,SUMIF('20'!$B:$B,$D421,'20'!$L:$L)))))</f>
        <v/>
      </c>
      <c r="Z421" s="36" t="str">
        <f>IF($D421="","",(IF($C421="","",IF(ISNA(SUMIF('21'!$V:$V,$C421,'21'!$AB:$AB)),0,SUMIF('21'!$V:$V,$C421,'21'!$AB:$AB)))-IF($D421="","",IF(ISNA(SUMIF('21'!$B:$B,$D421,'21'!$L:$L)),0,SUMIF('21'!$B:$B,$D421,'21'!$L:$L)))))</f>
        <v/>
      </c>
      <c r="AA421" s="36" t="str">
        <f>IF($D421="","",(IF($C421="","",IF(ISNA(SUMIF('22'!$V:$V,$C421,'22'!$AB:$AB)),0,SUMIF('22'!$V:$V,$C421,'22'!$AB:$AB)))-IF($D421="","",IF(ISNA(SUMIF('22'!$B:$B,$D421,'22'!$L:$L)),0,SUMIF('22'!$B:$B,$D421,'22'!$L:$L)))))</f>
        <v/>
      </c>
      <c r="AB421" s="36" t="str">
        <f>IF($D421="","",(IF($C421="","",IF(ISNA(SUMIF('23'!$V:$V,$C421,'23'!$AB:$AB)),0,SUMIF('23'!$V:$V,$C421,'23'!$AB:$AB)))-IF($D421="","",IF(ISNA(SUMIF('23'!$B:$B,$D421,'23'!$L:$L)),0,SUMIF('23'!$B:$B,$D421,'23'!$L:$L)))))</f>
        <v/>
      </c>
      <c r="AC421" s="36" t="str">
        <f>IF($D421="","",(IF($C421="","",IF(ISNA(SUMIF('24'!$V:$V,$C421,'24'!$AB:$AB)),0,SUMIF('24'!$V:$V,$C421,'24'!$AB:$AB)))-IF($D421="","",IF(ISNA(SUMIF('24'!$B:$B,$D421,'24'!$L:$L)),0,SUMIF('24'!$B:$B,$D421,'24'!$L:$L)))))</f>
        <v/>
      </c>
      <c r="AD421" s="36" t="str">
        <f>IF($D421="","",(IF($C421="","",IF(ISNA(SUMIF('25'!$V:$V,$C421,'25'!$AB:$AB)),0,SUMIF('25'!$V:$V,$C421,'25'!$AB:$AB)))-IF($D421="","",IF(ISNA(SUMIF('25'!$B:$B,$D421,'25'!$L:$L)),0,SUMIF('25'!$B:$B,$D421,'25'!$L:$L)))))</f>
        <v/>
      </c>
      <c r="AE421" s="36" t="str">
        <f>IF($D421="","",(IF($C421="","",IF(ISNA(SUMIF('26'!$V:$V,$C421,'26'!$AB:$AB)),0,SUMIF('26'!$V:$V,$C421,'26'!$AB:$AB)))-IF($D421="","",IF(ISNA(SUMIF('26'!$B:$B,$D421,'26'!$L:$L)),0,SUMIF('26'!$B:$B,$D421,'26'!$L:$L)))))</f>
        <v/>
      </c>
      <c r="AF421" s="36" t="str">
        <f>IF($D421="","",(IF($C421="","",IF(ISNA(SUMIF('27'!$V:$V,$C421,'27'!$AB:$AB)),0,SUMIF('27'!$V:$V,$C421,'27'!$AB:$AB)))-IF($D421="","",IF(ISNA(SUMIF('27'!$B:$B,$D421,'27'!$L:$L)),0,SUMIF('27'!$B:$B,$D421,'27'!$L:$L)))))</f>
        <v/>
      </c>
      <c r="AG421" s="36" t="str">
        <f>IF($D421="","",(IF($C421="","",IF(ISNA(SUMIF('28'!$V:$V,$C421,'28'!$AB:$AB)),0,SUMIF('28'!$V:$V,$C421,'28'!$AB:$AB)))-IF($D421="","",IF(ISNA(SUMIF('28'!$B:$B,$D421,'28'!$L:$L)),0,SUMIF('28'!$B:$B,$D421,'28'!$L:$L)))))</f>
        <v/>
      </c>
      <c r="AH421" s="36" t="str">
        <f>IF($D421="","",(IF($C421="","",IF(ISNA(SUMIF('29'!$V:$V,$C421,'29'!$AB:$AB)),0,SUMIF('29'!$V:$V,$C421,'29'!$AB:$AB)))-IF($D421="","",IF(ISNA(SUMIF('29'!$B:$B,$D421,'29'!$L:$L)),0,SUMIF('29'!$B:$B,$D421,'29'!$L:$L)))))</f>
        <v/>
      </c>
      <c r="AI421" s="36" t="str">
        <f>IF($D421="","",(IF($C421="","",IF(ISNA(SUMIF('30'!$V:$V,$C421,'30'!$AB:$AB)),0,SUMIF('30'!$V:$V,$C421,'30'!$AB:$AB)))-IF($D421="","",IF(ISNA(SUMIF('30'!$B:$B,$D421,'30'!$L:$L)),0,SUMIF('30'!$B:$B,$D421,'30'!$L:$L)))))</f>
        <v/>
      </c>
      <c r="AJ421" s="36" t="str">
        <f>IF($D421="","",(IF($C421="","",IF(ISNA(SUMIF('31'!$V:$V,$C421,'31'!$AB:$AB)),0,SUMIF('31'!$V:$V,$C421,'31'!$AB:$AB)))-IF($D421="","",IF(ISNA(SUMIF('31'!$B:$B,$D421,'31'!$L:$L)),0,SUMIF('31'!$B:$B,$D421,'31'!$L:$L)))))</f>
        <v/>
      </c>
      <c r="AK421" s="37" t="str">
        <f t="shared" si="22"/>
        <v/>
      </c>
      <c r="AL421" s="33" t="str">
        <f t="shared" si="23"/>
        <v/>
      </c>
    </row>
    <row r="422" spans="1:38" ht="17.399999999999999" hidden="1">
      <c r="A422" s="20">
        <v>98</v>
      </c>
      <c r="C422" s="41" t="str">
        <f>IF(D422="","",VLOOKUP('CUADRO GENERADO'!D422,'BASE DATOS CONDUCTORES'!B:C,2,FALSE))</f>
        <v/>
      </c>
      <c r="D422" s="30" t="str">
        <f>IFERROR(VLOOKUP(A422,'BASE DATOS CONDUCTORES'!$AA$4:$AB$1001,2,FALSE),"")</f>
        <v/>
      </c>
      <c r="E422" s="36" t="str">
        <f>IF(ISNA(VLOOKUP(D422,SALDOS!B:C,2,FALSE)),"",VLOOKUP(D422,SALDOS!B:C,2,FALSE))</f>
        <v/>
      </c>
      <c r="F422" s="36" t="str">
        <f>IF($D422="","",(IF($C422="","",IF(ISNA(SUMIF('1'!$V:$V,$C422,'1'!$AB:$AB)),0,SUMIF('1'!$V:$V,$C422,'1'!$AB:$AB)))-IF($D422="","",IF(ISNA(SUMIF('1'!$B:$B,$D422,'1'!$L:$L)),0,SUMIF('1'!$B:$B,$D422,'1'!$L:$L)))))</f>
        <v/>
      </c>
      <c r="G422" s="36" t="str">
        <f>IF($D422="","",(IF($C422="","",IF(ISNA(SUMIF('2'!$V:$V,$C422,'2'!$AB:$AB)),0,SUMIF('2'!$V:$V,$C422,'2'!$AB:$AB)))-IF($D422="","",IF(ISNA(SUMIF('2'!$B:$B,$D422,'2'!$L:$L)),0,SUMIF('2'!$B:$B,$D422,'2'!$L:$L)))))</f>
        <v/>
      </c>
      <c r="H422" s="36" t="str">
        <f>IF($D422="","",(IF($C422="","",IF(ISNA(SUMIF('3'!$V:$V,$C422,'3'!$AB:$AB)),0,SUMIF('3'!$V:$V,$C422,'3'!$AB:$AB)))-IF($D422="","",IF(ISNA(SUMIF('3'!$B:$B,$D422,'3'!$L:$L)),0,SUMIF('3'!$B:$B,$D422,'3'!$L:$L)))))</f>
        <v/>
      </c>
      <c r="I422" s="36" t="str">
        <f>IF($D422="","",(IF($C422="","",IF(ISNA(SUMIF('4'!$V:$V,$C422,'4'!$AB:$AB)),0,SUMIF('4'!$V:$V,$C422,'4'!$AB:$AB)))-IF($D422="","",IF(ISNA(SUMIF('4'!$B:$B,$D422,'4'!$L:$L)),0,SUMIF('4'!$B:$B,$D422,'4'!$L:$L)))))</f>
        <v/>
      </c>
      <c r="J422" s="36" t="str">
        <f>IF($D422="","",(IF($C422="","",IF(ISNA(SUMIF('5'!$V:$V,$C422,'5'!$AB:$AB)),0,SUMIF('5'!$V:$V,$C422,'5'!$AB:$AB)))-IF($D422="","",IF(ISNA(SUMIF('5'!$B:$B,$D422,'5'!$L:$L)),0,SUMIF('5'!$B:$B,$D422,'5'!$L:$L)))))</f>
        <v/>
      </c>
      <c r="K422" s="36" t="str">
        <f>IF($D422="","",(IF($C422="","",IF(ISNA(SUMIF('6'!$V:$V,$C422,'6'!$AB:$AB)),0,SUMIF('6'!$V:$V,$C422,'6'!$AB:$AB)))-IF($D422="","",IF(ISNA(SUMIF('6'!$B:$B,$D422,'6'!$L:$L)),0,SUMIF('6'!$B:$B,$D422,'6'!$L:$L)))))</f>
        <v/>
      </c>
      <c r="L422" s="36" t="str">
        <f>IF($D422="","",(IF($C422="","",IF(ISNA(SUMIF('7'!$V:$V,$C422,'7'!$AB:$AB)),0,SUMIF('7'!$V:$V,$C422,'7'!$AB:$AB)))-IF($D422="","",IF(ISNA(SUMIF('7'!$B:$B,$D422,'7'!$L:$L)),0,SUMIF('7'!$B:$B,$D422,'7'!$L:$L)))))</f>
        <v/>
      </c>
      <c r="M422" s="36" t="str">
        <f>IF($D422="","",(IF($C422="","",IF(ISNA(SUMIF('8'!$V:$V,$C422,'8'!$AB:$AB)),0,SUMIF('8'!$V:$V,$C422,'8'!$AB:$AB)))-IF($D422="","",IF(ISNA(SUMIF('8'!$B:$B,$D422,'8'!$L:$L)),0,SUMIF('8'!$B:$B,$D422,'8'!$L:$L)))))</f>
        <v/>
      </c>
      <c r="N422" s="36" t="str">
        <f>IF($D422="","",(IF($C422="","",IF(ISNA(SUMIF('9'!$V:$V,$C422,'9'!$AB:$AB)),0,SUMIF('9'!$V:$V,$C422,'9'!$AB:$AB)))-IF($D422="","",IF(ISNA(SUMIF('9'!$B:$B,$D422,'9'!$L:$L)),0,SUMIF('9'!$B:$B,$D422,'9'!$L:$L)))))</f>
        <v/>
      </c>
      <c r="O422" s="36" t="str">
        <f>IF($D422="","",(IF($C422="","",IF(ISNA(SUMIF('10'!$V:$V,$C422,'10'!$AB:$AB)),0,SUMIF('10'!$V:$V,$C422,'10'!$AB:$AB)))-IF($D422="","",IF(ISNA(SUMIF('10'!$B:$B,$D422,'10'!$L:$L)),0,SUMIF('10'!$B:$B,$D422,'10'!$L:$L)))))</f>
        <v/>
      </c>
      <c r="P422" s="36" t="str">
        <f>IF($D422="","",(IF($C422="","",IF(ISNA(SUMIF('11'!$V:$V,$C422,'11'!$AB:$AB)),0,SUMIF('11'!$V:$V,$C422,'11'!$AB:$AB)))-IF($D422="","",IF(ISNA(SUMIF('11'!$B:$B,$D422,'11'!$L:$L)),0,SUMIF('11'!$B:$B,$D422,'11'!$L:$L)))))</f>
        <v/>
      </c>
      <c r="Q422" s="36" t="str">
        <f>IF($D422="","",(IF($C422="","",IF(ISNA(SUMIF('12'!$V:$V,$C422,'12'!$AB:$AB)),0,SUMIF('12'!$V:$V,$C422,'12'!$AB:$AB)))-IF($D422="","",IF(ISNA(SUMIF('12'!$B:$B,$D422,'12'!$L:$L)),0,SUMIF('12'!$B:$B,$D422,'12'!$L:$L)))))</f>
        <v/>
      </c>
      <c r="R422" s="36" t="str">
        <f>IF($D422="","",(IF($C422="","",IF(ISNA(SUMIF('13'!$V:$V,$C422,'13'!$AB:$AB)),0,SUMIF('13'!$V:$V,$C422,'13'!$AB:$AB)))-IF($D422="","",IF(ISNA(SUMIF('13'!$B:$B,$D422,'13'!$L:$L)),0,SUMIF('13'!$B:$B,$D422,'13'!$L:$L)))))</f>
        <v/>
      </c>
      <c r="S422" s="36" t="str">
        <f>IF($D422="","",(IF($C422="","",IF(ISNA(SUMIF('14'!$V:$V,$C422,'14'!$AB:$AB)),0,SUMIF('14'!$V:$V,$C422,'14'!$AB:$AB)))-IF($D422="","",IF(ISNA(SUMIF('14'!$B:$B,$D422,'14'!$L:$L)),0,SUMIF('14'!$B:$B,$D422,'14'!$L:$L)))))</f>
        <v/>
      </c>
      <c r="T422" s="36" t="str">
        <f>IF($D422="","",(IF($C422="","",IF(ISNA(SUMIF('15'!$V:$V,$C422,'15'!$AB:$AB)),0,SUMIF('15'!$V:$V,$C422,'15'!$AB:$AB)))-IF($D422="","",IF(ISNA(SUMIF('15'!$B:$B,$D422,'15'!$L:$L)),0,SUMIF('15'!$B:$B,$D422,'15'!$L:$L)))))</f>
        <v/>
      </c>
      <c r="U422" s="36" t="str">
        <f>IF($D422="","",(IF($C422="","",IF(ISNA(SUMIF('16'!$V:$V,$C422,'16'!$AB:$AB)),0,SUMIF('16'!$V:$V,$C422,'16'!$AB:$AB)))-IF($D422="","",IF(ISNA(SUMIF('16'!$B:$B,$D422,'16'!$L:$L)),0,SUMIF('16'!$B:$B,$D422,'16'!$L:$L)))))</f>
        <v/>
      </c>
      <c r="V422" s="36" t="str">
        <f>IF($D422="","",(IF($C422="","",IF(ISNA(SUMIF('17'!$V:$V,$C422,'17'!$AB:$AB)),0,SUMIF('17'!$V:$V,$C422,'17'!$AB:$AB)))-IF($D422="","",IF(ISNA(SUMIF('17'!$B:$B,$D422,'17'!$L:$L)),0,SUMIF('17'!$B:$B,$D422,'17'!$L:$L)))))</f>
        <v/>
      </c>
      <c r="W422" s="36" t="str">
        <f>IF($D422="","",(IF($C422="","",IF(ISNA(SUMIF('18'!$V:$V,$C422,'18'!$AB:$AB)),0,SUMIF('18'!$V:$V,$C422,'18'!$AB:$AB)))-IF($D422="","",IF(ISNA(SUMIF('18'!$B:$B,$D422,'18'!$L:$L)),0,SUMIF('18'!$B:$B,$D422,'18'!$L:$L)))))</f>
        <v/>
      </c>
      <c r="X422" s="36" t="str">
        <f>IF($D422="","",(IF($C422="","",IF(ISNA(SUMIF('19'!$V:$V,$C422,'19'!$AB:$AB)),0,SUMIF('19'!$V:$V,$C422,'19'!$AB:$AB)))-IF($D422="","",IF(ISNA(SUMIF('19'!$B:$B,$D422,'19'!$L:$L)),0,SUMIF('19'!$B:$B,$D422,'19'!$L:$L)))))</f>
        <v/>
      </c>
      <c r="Y422" s="36" t="str">
        <f>IF($D422="","",(IF($C422="","",IF(ISNA(SUMIF('20'!$V:$V,$C422,'20'!$AB:$AB)),0,SUMIF('20'!$V:$V,$C422,'20'!$AB:$AB)))-IF($D422="","",IF(ISNA(SUMIF('20'!$B:$B,$D422,'20'!$L:$L)),0,SUMIF('20'!$B:$B,$D422,'20'!$L:$L)))))</f>
        <v/>
      </c>
      <c r="Z422" s="36" t="str">
        <f>IF($D422="","",(IF($C422="","",IF(ISNA(SUMIF('21'!$V:$V,$C422,'21'!$AB:$AB)),0,SUMIF('21'!$V:$V,$C422,'21'!$AB:$AB)))-IF($D422="","",IF(ISNA(SUMIF('21'!$B:$B,$D422,'21'!$L:$L)),0,SUMIF('21'!$B:$B,$D422,'21'!$L:$L)))))</f>
        <v/>
      </c>
      <c r="AA422" s="36" t="str">
        <f>IF($D422="","",(IF($C422="","",IF(ISNA(SUMIF('22'!$V:$V,$C422,'22'!$AB:$AB)),0,SUMIF('22'!$V:$V,$C422,'22'!$AB:$AB)))-IF($D422="","",IF(ISNA(SUMIF('22'!$B:$B,$D422,'22'!$L:$L)),0,SUMIF('22'!$B:$B,$D422,'22'!$L:$L)))))</f>
        <v/>
      </c>
      <c r="AB422" s="36" t="str">
        <f>IF($D422="","",(IF($C422="","",IF(ISNA(SUMIF('23'!$V:$V,$C422,'23'!$AB:$AB)),0,SUMIF('23'!$V:$V,$C422,'23'!$AB:$AB)))-IF($D422="","",IF(ISNA(SUMIF('23'!$B:$B,$D422,'23'!$L:$L)),0,SUMIF('23'!$B:$B,$D422,'23'!$L:$L)))))</f>
        <v/>
      </c>
      <c r="AC422" s="36" t="str">
        <f>IF($D422="","",(IF($C422="","",IF(ISNA(SUMIF('24'!$V:$V,$C422,'24'!$AB:$AB)),0,SUMIF('24'!$V:$V,$C422,'24'!$AB:$AB)))-IF($D422="","",IF(ISNA(SUMIF('24'!$B:$B,$D422,'24'!$L:$L)),0,SUMIF('24'!$B:$B,$D422,'24'!$L:$L)))))</f>
        <v/>
      </c>
      <c r="AD422" s="36" t="str">
        <f>IF($D422="","",(IF($C422="","",IF(ISNA(SUMIF('25'!$V:$V,$C422,'25'!$AB:$AB)),0,SUMIF('25'!$V:$V,$C422,'25'!$AB:$AB)))-IF($D422="","",IF(ISNA(SUMIF('25'!$B:$B,$D422,'25'!$L:$L)),0,SUMIF('25'!$B:$B,$D422,'25'!$L:$L)))))</f>
        <v/>
      </c>
      <c r="AE422" s="36" t="str">
        <f>IF($D422="","",(IF($C422="","",IF(ISNA(SUMIF('26'!$V:$V,$C422,'26'!$AB:$AB)),0,SUMIF('26'!$V:$V,$C422,'26'!$AB:$AB)))-IF($D422="","",IF(ISNA(SUMIF('26'!$B:$B,$D422,'26'!$L:$L)),0,SUMIF('26'!$B:$B,$D422,'26'!$L:$L)))))</f>
        <v/>
      </c>
      <c r="AF422" s="36" t="str">
        <f>IF($D422="","",(IF($C422="","",IF(ISNA(SUMIF('27'!$V:$V,$C422,'27'!$AB:$AB)),0,SUMIF('27'!$V:$V,$C422,'27'!$AB:$AB)))-IF($D422="","",IF(ISNA(SUMIF('27'!$B:$B,$D422,'27'!$L:$L)),0,SUMIF('27'!$B:$B,$D422,'27'!$L:$L)))))</f>
        <v/>
      </c>
      <c r="AG422" s="36" t="str">
        <f>IF($D422="","",(IF($C422="","",IF(ISNA(SUMIF('28'!$V:$V,$C422,'28'!$AB:$AB)),0,SUMIF('28'!$V:$V,$C422,'28'!$AB:$AB)))-IF($D422="","",IF(ISNA(SUMIF('28'!$B:$B,$D422,'28'!$L:$L)),0,SUMIF('28'!$B:$B,$D422,'28'!$L:$L)))))</f>
        <v/>
      </c>
      <c r="AH422" s="36" t="str">
        <f>IF($D422="","",(IF($C422="","",IF(ISNA(SUMIF('29'!$V:$V,$C422,'29'!$AB:$AB)),0,SUMIF('29'!$V:$V,$C422,'29'!$AB:$AB)))-IF($D422="","",IF(ISNA(SUMIF('29'!$B:$B,$D422,'29'!$L:$L)),0,SUMIF('29'!$B:$B,$D422,'29'!$L:$L)))))</f>
        <v/>
      </c>
      <c r="AI422" s="36" t="str">
        <f>IF($D422="","",(IF($C422="","",IF(ISNA(SUMIF('30'!$V:$V,$C422,'30'!$AB:$AB)),0,SUMIF('30'!$V:$V,$C422,'30'!$AB:$AB)))-IF($D422="","",IF(ISNA(SUMIF('30'!$B:$B,$D422,'30'!$L:$L)),0,SUMIF('30'!$B:$B,$D422,'30'!$L:$L)))))</f>
        <v/>
      </c>
      <c r="AJ422" s="36" t="str">
        <f>IF($D422="","",(IF($C422="","",IF(ISNA(SUMIF('31'!$V:$V,$C422,'31'!$AB:$AB)),0,SUMIF('31'!$V:$V,$C422,'31'!$AB:$AB)))-IF($D422="","",IF(ISNA(SUMIF('31'!$B:$B,$D422,'31'!$L:$L)),0,SUMIF('31'!$B:$B,$D422,'31'!$L:$L)))))</f>
        <v/>
      </c>
      <c r="AK422" s="37" t="str">
        <f t="shared" si="22"/>
        <v/>
      </c>
      <c r="AL422" s="33" t="str">
        <f t="shared" si="23"/>
        <v/>
      </c>
    </row>
    <row r="423" spans="1:38" ht="17.399999999999999" hidden="1">
      <c r="A423" s="20">
        <v>99</v>
      </c>
      <c r="C423" s="41" t="str">
        <f>IF(D423="","",VLOOKUP('CUADRO GENERADO'!D423,'BASE DATOS CONDUCTORES'!B:C,2,FALSE))</f>
        <v/>
      </c>
      <c r="D423" s="30" t="str">
        <f>IFERROR(VLOOKUP(A423,'BASE DATOS CONDUCTORES'!$AA$4:$AB$1001,2,FALSE),"")</f>
        <v/>
      </c>
      <c r="E423" s="36" t="str">
        <f>IF(ISNA(VLOOKUP(D423,SALDOS!B:C,2,FALSE)),"",VLOOKUP(D423,SALDOS!B:C,2,FALSE))</f>
        <v/>
      </c>
      <c r="F423" s="36" t="str">
        <f>IF($D423="","",(IF($C423="","",IF(ISNA(SUMIF('1'!$V:$V,$C423,'1'!$AB:$AB)),0,SUMIF('1'!$V:$V,$C423,'1'!$AB:$AB)))-IF($D423="","",IF(ISNA(SUMIF('1'!$B:$B,$D423,'1'!$L:$L)),0,SUMIF('1'!$B:$B,$D423,'1'!$L:$L)))))</f>
        <v/>
      </c>
      <c r="G423" s="36" t="str">
        <f>IF($D423="","",(IF($C423="","",IF(ISNA(SUMIF('2'!$V:$V,$C423,'2'!$AB:$AB)),0,SUMIF('2'!$V:$V,$C423,'2'!$AB:$AB)))-IF($D423="","",IF(ISNA(SUMIF('2'!$B:$B,$D423,'2'!$L:$L)),0,SUMIF('2'!$B:$B,$D423,'2'!$L:$L)))))</f>
        <v/>
      </c>
      <c r="H423" s="36" t="str">
        <f>IF($D423="","",(IF($C423="","",IF(ISNA(SUMIF('3'!$V:$V,$C423,'3'!$AB:$AB)),0,SUMIF('3'!$V:$V,$C423,'3'!$AB:$AB)))-IF($D423="","",IF(ISNA(SUMIF('3'!$B:$B,$D423,'3'!$L:$L)),0,SUMIF('3'!$B:$B,$D423,'3'!$L:$L)))))</f>
        <v/>
      </c>
      <c r="I423" s="36" t="str">
        <f>IF($D423="","",(IF($C423="","",IF(ISNA(SUMIF('4'!$V:$V,$C423,'4'!$AB:$AB)),0,SUMIF('4'!$V:$V,$C423,'4'!$AB:$AB)))-IF($D423="","",IF(ISNA(SUMIF('4'!$B:$B,$D423,'4'!$L:$L)),0,SUMIF('4'!$B:$B,$D423,'4'!$L:$L)))))</f>
        <v/>
      </c>
      <c r="J423" s="36" t="str">
        <f>IF($D423="","",(IF($C423="","",IF(ISNA(SUMIF('5'!$V:$V,$C423,'5'!$AB:$AB)),0,SUMIF('5'!$V:$V,$C423,'5'!$AB:$AB)))-IF($D423="","",IF(ISNA(SUMIF('5'!$B:$B,$D423,'5'!$L:$L)),0,SUMIF('5'!$B:$B,$D423,'5'!$L:$L)))))</f>
        <v/>
      </c>
      <c r="K423" s="36" t="str">
        <f>IF($D423="","",(IF($C423="","",IF(ISNA(SUMIF('6'!$V:$V,$C423,'6'!$AB:$AB)),0,SUMIF('6'!$V:$V,$C423,'6'!$AB:$AB)))-IF($D423="","",IF(ISNA(SUMIF('6'!$B:$B,$D423,'6'!$L:$L)),0,SUMIF('6'!$B:$B,$D423,'6'!$L:$L)))))</f>
        <v/>
      </c>
      <c r="L423" s="36" t="str">
        <f>IF($D423="","",(IF($C423="","",IF(ISNA(SUMIF('7'!$V:$V,$C423,'7'!$AB:$AB)),0,SUMIF('7'!$V:$V,$C423,'7'!$AB:$AB)))-IF($D423="","",IF(ISNA(SUMIF('7'!$B:$B,$D423,'7'!$L:$L)),0,SUMIF('7'!$B:$B,$D423,'7'!$L:$L)))))</f>
        <v/>
      </c>
      <c r="M423" s="36" t="str">
        <f>IF($D423="","",(IF($C423="","",IF(ISNA(SUMIF('8'!$V:$V,$C423,'8'!$AB:$AB)),0,SUMIF('8'!$V:$V,$C423,'8'!$AB:$AB)))-IF($D423="","",IF(ISNA(SUMIF('8'!$B:$B,$D423,'8'!$L:$L)),0,SUMIF('8'!$B:$B,$D423,'8'!$L:$L)))))</f>
        <v/>
      </c>
      <c r="N423" s="36" t="str">
        <f>IF($D423="","",(IF($C423="","",IF(ISNA(SUMIF('9'!$V:$V,$C423,'9'!$AB:$AB)),0,SUMIF('9'!$V:$V,$C423,'9'!$AB:$AB)))-IF($D423="","",IF(ISNA(SUMIF('9'!$B:$B,$D423,'9'!$L:$L)),0,SUMIF('9'!$B:$B,$D423,'9'!$L:$L)))))</f>
        <v/>
      </c>
      <c r="O423" s="36" t="str">
        <f>IF($D423="","",(IF($C423="","",IF(ISNA(SUMIF('10'!$V:$V,$C423,'10'!$AB:$AB)),0,SUMIF('10'!$V:$V,$C423,'10'!$AB:$AB)))-IF($D423="","",IF(ISNA(SUMIF('10'!$B:$B,$D423,'10'!$L:$L)),0,SUMIF('10'!$B:$B,$D423,'10'!$L:$L)))))</f>
        <v/>
      </c>
      <c r="P423" s="36" t="str">
        <f>IF($D423="","",(IF($C423="","",IF(ISNA(SUMIF('11'!$V:$V,$C423,'11'!$AB:$AB)),0,SUMIF('11'!$V:$V,$C423,'11'!$AB:$AB)))-IF($D423="","",IF(ISNA(SUMIF('11'!$B:$B,$D423,'11'!$L:$L)),0,SUMIF('11'!$B:$B,$D423,'11'!$L:$L)))))</f>
        <v/>
      </c>
      <c r="Q423" s="36" t="str">
        <f>IF($D423="","",(IF($C423="","",IF(ISNA(SUMIF('12'!$V:$V,$C423,'12'!$AB:$AB)),0,SUMIF('12'!$V:$V,$C423,'12'!$AB:$AB)))-IF($D423="","",IF(ISNA(SUMIF('12'!$B:$B,$D423,'12'!$L:$L)),0,SUMIF('12'!$B:$B,$D423,'12'!$L:$L)))))</f>
        <v/>
      </c>
      <c r="R423" s="36" t="str">
        <f>IF($D423="","",(IF($C423="","",IF(ISNA(SUMIF('13'!$V:$V,$C423,'13'!$AB:$AB)),0,SUMIF('13'!$V:$V,$C423,'13'!$AB:$AB)))-IF($D423="","",IF(ISNA(SUMIF('13'!$B:$B,$D423,'13'!$L:$L)),0,SUMIF('13'!$B:$B,$D423,'13'!$L:$L)))))</f>
        <v/>
      </c>
      <c r="S423" s="36" t="str">
        <f>IF($D423="","",(IF($C423="","",IF(ISNA(SUMIF('14'!$V:$V,$C423,'14'!$AB:$AB)),0,SUMIF('14'!$V:$V,$C423,'14'!$AB:$AB)))-IF($D423="","",IF(ISNA(SUMIF('14'!$B:$B,$D423,'14'!$L:$L)),0,SUMIF('14'!$B:$B,$D423,'14'!$L:$L)))))</f>
        <v/>
      </c>
      <c r="T423" s="36" t="str">
        <f>IF($D423="","",(IF($C423="","",IF(ISNA(SUMIF('15'!$V:$V,$C423,'15'!$AB:$AB)),0,SUMIF('15'!$V:$V,$C423,'15'!$AB:$AB)))-IF($D423="","",IF(ISNA(SUMIF('15'!$B:$B,$D423,'15'!$L:$L)),0,SUMIF('15'!$B:$B,$D423,'15'!$L:$L)))))</f>
        <v/>
      </c>
      <c r="U423" s="36" t="str">
        <f>IF($D423="","",(IF($C423="","",IF(ISNA(SUMIF('16'!$V:$V,$C423,'16'!$AB:$AB)),0,SUMIF('16'!$V:$V,$C423,'16'!$AB:$AB)))-IF($D423="","",IF(ISNA(SUMIF('16'!$B:$B,$D423,'16'!$L:$L)),0,SUMIF('16'!$B:$B,$D423,'16'!$L:$L)))))</f>
        <v/>
      </c>
      <c r="V423" s="36" t="str">
        <f>IF($D423="","",(IF($C423="","",IF(ISNA(SUMIF('17'!$V:$V,$C423,'17'!$AB:$AB)),0,SUMIF('17'!$V:$V,$C423,'17'!$AB:$AB)))-IF($D423="","",IF(ISNA(SUMIF('17'!$B:$B,$D423,'17'!$L:$L)),0,SUMIF('17'!$B:$B,$D423,'17'!$L:$L)))))</f>
        <v/>
      </c>
      <c r="W423" s="36" t="str">
        <f>IF($D423="","",(IF($C423="","",IF(ISNA(SUMIF('18'!$V:$V,$C423,'18'!$AB:$AB)),0,SUMIF('18'!$V:$V,$C423,'18'!$AB:$AB)))-IF($D423="","",IF(ISNA(SUMIF('18'!$B:$B,$D423,'18'!$L:$L)),0,SUMIF('18'!$B:$B,$D423,'18'!$L:$L)))))</f>
        <v/>
      </c>
      <c r="X423" s="36" t="str">
        <f>IF($D423="","",(IF($C423="","",IF(ISNA(SUMIF('19'!$V:$V,$C423,'19'!$AB:$AB)),0,SUMIF('19'!$V:$V,$C423,'19'!$AB:$AB)))-IF($D423="","",IF(ISNA(SUMIF('19'!$B:$B,$D423,'19'!$L:$L)),0,SUMIF('19'!$B:$B,$D423,'19'!$L:$L)))))</f>
        <v/>
      </c>
      <c r="Y423" s="36" t="str">
        <f>IF($D423="","",(IF($C423="","",IF(ISNA(SUMIF('20'!$V:$V,$C423,'20'!$AB:$AB)),0,SUMIF('20'!$V:$V,$C423,'20'!$AB:$AB)))-IF($D423="","",IF(ISNA(SUMIF('20'!$B:$B,$D423,'20'!$L:$L)),0,SUMIF('20'!$B:$B,$D423,'20'!$L:$L)))))</f>
        <v/>
      </c>
      <c r="Z423" s="36" t="str">
        <f>IF($D423="","",(IF($C423="","",IF(ISNA(SUMIF('21'!$V:$V,$C423,'21'!$AB:$AB)),0,SUMIF('21'!$V:$V,$C423,'21'!$AB:$AB)))-IF($D423="","",IF(ISNA(SUMIF('21'!$B:$B,$D423,'21'!$L:$L)),0,SUMIF('21'!$B:$B,$D423,'21'!$L:$L)))))</f>
        <v/>
      </c>
      <c r="AA423" s="36" t="str">
        <f>IF($D423="","",(IF($C423="","",IF(ISNA(SUMIF('22'!$V:$V,$C423,'22'!$AB:$AB)),0,SUMIF('22'!$V:$V,$C423,'22'!$AB:$AB)))-IF($D423="","",IF(ISNA(SUMIF('22'!$B:$B,$D423,'22'!$L:$L)),0,SUMIF('22'!$B:$B,$D423,'22'!$L:$L)))))</f>
        <v/>
      </c>
      <c r="AB423" s="36" t="str">
        <f>IF($D423="","",(IF($C423="","",IF(ISNA(SUMIF('23'!$V:$V,$C423,'23'!$AB:$AB)),0,SUMIF('23'!$V:$V,$C423,'23'!$AB:$AB)))-IF($D423="","",IF(ISNA(SUMIF('23'!$B:$B,$D423,'23'!$L:$L)),0,SUMIF('23'!$B:$B,$D423,'23'!$L:$L)))))</f>
        <v/>
      </c>
      <c r="AC423" s="36" t="str">
        <f>IF($D423="","",(IF($C423="","",IF(ISNA(SUMIF('24'!$V:$V,$C423,'24'!$AB:$AB)),0,SUMIF('24'!$V:$V,$C423,'24'!$AB:$AB)))-IF($D423="","",IF(ISNA(SUMIF('24'!$B:$B,$D423,'24'!$L:$L)),0,SUMIF('24'!$B:$B,$D423,'24'!$L:$L)))))</f>
        <v/>
      </c>
      <c r="AD423" s="36" t="str">
        <f>IF($D423="","",(IF($C423="","",IF(ISNA(SUMIF('25'!$V:$V,$C423,'25'!$AB:$AB)),0,SUMIF('25'!$V:$V,$C423,'25'!$AB:$AB)))-IF($D423="","",IF(ISNA(SUMIF('25'!$B:$B,$D423,'25'!$L:$L)),0,SUMIF('25'!$B:$B,$D423,'25'!$L:$L)))))</f>
        <v/>
      </c>
      <c r="AE423" s="36" t="str">
        <f>IF($D423="","",(IF($C423="","",IF(ISNA(SUMIF('26'!$V:$V,$C423,'26'!$AB:$AB)),0,SUMIF('26'!$V:$V,$C423,'26'!$AB:$AB)))-IF($D423="","",IF(ISNA(SUMIF('26'!$B:$B,$D423,'26'!$L:$L)),0,SUMIF('26'!$B:$B,$D423,'26'!$L:$L)))))</f>
        <v/>
      </c>
      <c r="AF423" s="36" t="str">
        <f>IF($D423="","",(IF($C423="","",IF(ISNA(SUMIF('27'!$V:$V,$C423,'27'!$AB:$AB)),0,SUMIF('27'!$V:$V,$C423,'27'!$AB:$AB)))-IF($D423="","",IF(ISNA(SUMIF('27'!$B:$B,$D423,'27'!$L:$L)),0,SUMIF('27'!$B:$B,$D423,'27'!$L:$L)))))</f>
        <v/>
      </c>
      <c r="AG423" s="36" t="str">
        <f>IF($D423="","",(IF($C423="","",IF(ISNA(SUMIF('28'!$V:$V,$C423,'28'!$AB:$AB)),0,SUMIF('28'!$V:$V,$C423,'28'!$AB:$AB)))-IF($D423="","",IF(ISNA(SUMIF('28'!$B:$B,$D423,'28'!$L:$L)),0,SUMIF('28'!$B:$B,$D423,'28'!$L:$L)))))</f>
        <v/>
      </c>
      <c r="AH423" s="36" t="str">
        <f>IF($D423="","",(IF($C423="","",IF(ISNA(SUMIF('29'!$V:$V,$C423,'29'!$AB:$AB)),0,SUMIF('29'!$V:$V,$C423,'29'!$AB:$AB)))-IF($D423="","",IF(ISNA(SUMIF('29'!$B:$B,$D423,'29'!$L:$L)),0,SUMIF('29'!$B:$B,$D423,'29'!$L:$L)))))</f>
        <v/>
      </c>
      <c r="AI423" s="36" t="str">
        <f>IF($D423="","",(IF($C423="","",IF(ISNA(SUMIF('30'!$V:$V,$C423,'30'!$AB:$AB)),0,SUMIF('30'!$V:$V,$C423,'30'!$AB:$AB)))-IF($D423="","",IF(ISNA(SUMIF('30'!$B:$B,$D423,'30'!$L:$L)),0,SUMIF('30'!$B:$B,$D423,'30'!$L:$L)))))</f>
        <v/>
      </c>
      <c r="AJ423" s="36" t="str">
        <f>IF($D423="","",(IF($C423="","",IF(ISNA(SUMIF('31'!$V:$V,$C423,'31'!$AB:$AB)),0,SUMIF('31'!$V:$V,$C423,'31'!$AB:$AB)))-IF($D423="","",IF(ISNA(SUMIF('31'!$B:$B,$D423,'31'!$L:$L)),0,SUMIF('31'!$B:$B,$D423,'31'!$L:$L)))))</f>
        <v/>
      </c>
      <c r="AK423" s="37" t="str">
        <f t="shared" si="22"/>
        <v/>
      </c>
      <c r="AL423" s="33" t="str">
        <f t="shared" si="23"/>
        <v/>
      </c>
    </row>
    <row r="424" spans="1:38" ht="17.399999999999999" hidden="1">
      <c r="A424" s="20">
        <v>100</v>
      </c>
      <c r="C424" s="41" t="str">
        <f>IF(D424="","",VLOOKUP('CUADRO GENERADO'!D424,'BASE DATOS CONDUCTORES'!B:C,2,FALSE))</f>
        <v/>
      </c>
      <c r="D424" s="30" t="str">
        <f>IFERROR(VLOOKUP(A424,'BASE DATOS CONDUCTORES'!$AA$4:$AB$1001,2,FALSE),"")</f>
        <v/>
      </c>
      <c r="E424" s="36" t="str">
        <f>IF(ISNA(VLOOKUP(D424,SALDOS!B:C,2,FALSE)),"",VLOOKUP(D424,SALDOS!B:C,2,FALSE))</f>
        <v/>
      </c>
      <c r="F424" s="36" t="str">
        <f>IF($D424="","",(IF($C424="","",IF(ISNA(SUMIF('1'!$V:$V,$C424,'1'!$AB:$AB)),0,SUMIF('1'!$V:$V,$C424,'1'!$AB:$AB)))-IF($D424="","",IF(ISNA(SUMIF('1'!$B:$B,$D424,'1'!$L:$L)),0,SUMIF('1'!$B:$B,$D424,'1'!$L:$L)))))</f>
        <v/>
      </c>
      <c r="G424" s="36" t="str">
        <f>IF($D424="","",(IF($C424="","",IF(ISNA(SUMIF('2'!$V:$V,$C424,'2'!$AB:$AB)),0,SUMIF('2'!$V:$V,$C424,'2'!$AB:$AB)))-IF($D424="","",IF(ISNA(SUMIF('2'!$B:$B,$D424,'2'!$L:$L)),0,SUMIF('2'!$B:$B,$D424,'2'!$L:$L)))))</f>
        <v/>
      </c>
      <c r="H424" s="36" t="str">
        <f>IF($D424="","",(IF($C424="","",IF(ISNA(SUMIF('3'!$V:$V,$C424,'3'!$AB:$AB)),0,SUMIF('3'!$V:$V,$C424,'3'!$AB:$AB)))-IF($D424="","",IF(ISNA(SUMIF('3'!$B:$B,$D424,'3'!$L:$L)),0,SUMIF('3'!$B:$B,$D424,'3'!$L:$L)))))</f>
        <v/>
      </c>
      <c r="I424" s="36" t="str">
        <f>IF($D424="","",(IF($C424="","",IF(ISNA(SUMIF('4'!$V:$V,$C424,'4'!$AB:$AB)),0,SUMIF('4'!$V:$V,$C424,'4'!$AB:$AB)))-IF($D424="","",IF(ISNA(SUMIF('4'!$B:$B,$D424,'4'!$L:$L)),0,SUMIF('4'!$B:$B,$D424,'4'!$L:$L)))))</f>
        <v/>
      </c>
      <c r="J424" s="36" t="str">
        <f>IF($D424="","",(IF($C424="","",IF(ISNA(SUMIF('5'!$V:$V,$C424,'5'!$AB:$AB)),0,SUMIF('5'!$V:$V,$C424,'5'!$AB:$AB)))-IF($D424="","",IF(ISNA(SUMIF('5'!$B:$B,$D424,'5'!$L:$L)),0,SUMIF('5'!$B:$B,$D424,'5'!$L:$L)))))</f>
        <v/>
      </c>
      <c r="K424" s="36" t="str">
        <f>IF($D424="","",(IF($C424="","",IF(ISNA(SUMIF('6'!$V:$V,$C424,'6'!$AB:$AB)),0,SUMIF('6'!$V:$V,$C424,'6'!$AB:$AB)))-IF($D424="","",IF(ISNA(SUMIF('6'!$B:$B,$D424,'6'!$L:$L)),0,SUMIF('6'!$B:$B,$D424,'6'!$L:$L)))))</f>
        <v/>
      </c>
      <c r="L424" s="36" t="str">
        <f>IF($D424="","",(IF($C424="","",IF(ISNA(SUMIF('7'!$V:$V,$C424,'7'!$AB:$AB)),0,SUMIF('7'!$V:$V,$C424,'7'!$AB:$AB)))-IF($D424="","",IF(ISNA(SUMIF('7'!$B:$B,$D424,'7'!$L:$L)),0,SUMIF('7'!$B:$B,$D424,'7'!$L:$L)))))</f>
        <v/>
      </c>
      <c r="M424" s="36" t="str">
        <f>IF($D424="","",(IF($C424="","",IF(ISNA(SUMIF('8'!$V:$V,$C424,'8'!$AB:$AB)),0,SUMIF('8'!$V:$V,$C424,'8'!$AB:$AB)))-IF($D424="","",IF(ISNA(SUMIF('8'!$B:$B,$D424,'8'!$L:$L)),0,SUMIF('8'!$B:$B,$D424,'8'!$L:$L)))))</f>
        <v/>
      </c>
      <c r="N424" s="36" t="str">
        <f>IF($D424="","",(IF($C424="","",IF(ISNA(SUMIF('9'!$V:$V,$C424,'9'!$AB:$AB)),0,SUMIF('9'!$V:$V,$C424,'9'!$AB:$AB)))-IF($D424="","",IF(ISNA(SUMIF('9'!$B:$B,$D424,'9'!$L:$L)),0,SUMIF('9'!$B:$B,$D424,'9'!$L:$L)))))</f>
        <v/>
      </c>
      <c r="O424" s="36" t="str">
        <f>IF($D424="","",(IF($C424="","",IF(ISNA(SUMIF('10'!$V:$V,$C424,'10'!$AB:$AB)),0,SUMIF('10'!$V:$V,$C424,'10'!$AB:$AB)))-IF($D424="","",IF(ISNA(SUMIF('10'!$B:$B,$D424,'10'!$L:$L)),0,SUMIF('10'!$B:$B,$D424,'10'!$L:$L)))))</f>
        <v/>
      </c>
      <c r="P424" s="36" t="str">
        <f>IF($D424="","",(IF($C424="","",IF(ISNA(SUMIF('11'!$V:$V,$C424,'11'!$AB:$AB)),0,SUMIF('11'!$V:$V,$C424,'11'!$AB:$AB)))-IF($D424="","",IF(ISNA(SUMIF('11'!$B:$B,$D424,'11'!$L:$L)),0,SUMIF('11'!$B:$B,$D424,'11'!$L:$L)))))</f>
        <v/>
      </c>
      <c r="Q424" s="36" t="str">
        <f>IF($D424="","",(IF($C424="","",IF(ISNA(SUMIF('12'!$V:$V,$C424,'12'!$AB:$AB)),0,SUMIF('12'!$V:$V,$C424,'12'!$AB:$AB)))-IF($D424="","",IF(ISNA(SUMIF('12'!$B:$B,$D424,'12'!$L:$L)),0,SUMIF('12'!$B:$B,$D424,'12'!$L:$L)))))</f>
        <v/>
      </c>
      <c r="R424" s="36" t="str">
        <f>IF($D424="","",(IF($C424="","",IF(ISNA(SUMIF('13'!$V:$V,$C424,'13'!$AB:$AB)),0,SUMIF('13'!$V:$V,$C424,'13'!$AB:$AB)))-IF($D424="","",IF(ISNA(SUMIF('13'!$B:$B,$D424,'13'!$L:$L)),0,SUMIF('13'!$B:$B,$D424,'13'!$L:$L)))))</f>
        <v/>
      </c>
      <c r="S424" s="36" t="str">
        <f>IF($D424="","",(IF($C424="","",IF(ISNA(SUMIF('14'!$V:$V,$C424,'14'!$AB:$AB)),0,SUMIF('14'!$V:$V,$C424,'14'!$AB:$AB)))-IF($D424="","",IF(ISNA(SUMIF('14'!$B:$B,$D424,'14'!$L:$L)),0,SUMIF('14'!$B:$B,$D424,'14'!$L:$L)))))</f>
        <v/>
      </c>
      <c r="T424" s="36" t="str">
        <f>IF($D424="","",(IF($C424="","",IF(ISNA(SUMIF('15'!$V:$V,$C424,'15'!$AB:$AB)),0,SUMIF('15'!$V:$V,$C424,'15'!$AB:$AB)))-IF($D424="","",IF(ISNA(SUMIF('15'!$B:$B,$D424,'15'!$L:$L)),0,SUMIF('15'!$B:$B,$D424,'15'!$L:$L)))))</f>
        <v/>
      </c>
      <c r="U424" s="36" t="str">
        <f>IF($D424="","",(IF($C424="","",IF(ISNA(SUMIF('16'!$V:$V,$C424,'16'!$AB:$AB)),0,SUMIF('16'!$V:$V,$C424,'16'!$AB:$AB)))-IF($D424="","",IF(ISNA(SUMIF('16'!$B:$B,$D424,'16'!$L:$L)),0,SUMIF('16'!$B:$B,$D424,'16'!$L:$L)))))</f>
        <v/>
      </c>
      <c r="V424" s="36" t="str">
        <f>IF($D424="","",(IF($C424="","",IF(ISNA(SUMIF('17'!$V:$V,$C424,'17'!$AB:$AB)),0,SUMIF('17'!$V:$V,$C424,'17'!$AB:$AB)))-IF($D424="","",IF(ISNA(SUMIF('17'!$B:$B,$D424,'17'!$L:$L)),0,SUMIF('17'!$B:$B,$D424,'17'!$L:$L)))))</f>
        <v/>
      </c>
      <c r="W424" s="36" t="str">
        <f>IF($D424="","",(IF($C424="","",IF(ISNA(SUMIF('18'!$V:$V,$C424,'18'!$AB:$AB)),0,SUMIF('18'!$V:$V,$C424,'18'!$AB:$AB)))-IF($D424="","",IF(ISNA(SUMIF('18'!$B:$B,$D424,'18'!$L:$L)),0,SUMIF('18'!$B:$B,$D424,'18'!$L:$L)))))</f>
        <v/>
      </c>
      <c r="X424" s="36" t="str">
        <f>IF($D424="","",(IF($C424="","",IF(ISNA(SUMIF('19'!$V:$V,$C424,'19'!$AB:$AB)),0,SUMIF('19'!$V:$V,$C424,'19'!$AB:$AB)))-IF($D424="","",IF(ISNA(SUMIF('19'!$B:$B,$D424,'19'!$L:$L)),0,SUMIF('19'!$B:$B,$D424,'19'!$L:$L)))))</f>
        <v/>
      </c>
      <c r="Y424" s="36" t="str">
        <f>IF($D424="","",(IF($C424="","",IF(ISNA(SUMIF('20'!$V:$V,$C424,'20'!$AB:$AB)),0,SUMIF('20'!$V:$V,$C424,'20'!$AB:$AB)))-IF($D424="","",IF(ISNA(SUMIF('20'!$B:$B,$D424,'20'!$L:$L)),0,SUMIF('20'!$B:$B,$D424,'20'!$L:$L)))))</f>
        <v/>
      </c>
      <c r="Z424" s="36" t="str">
        <f>IF($D424="","",(IF($C424="","",IF(ISNA(SUMIF('21'!$V:$V,$C424,'21'!$AB:$AB)),0,SUMIF('21'!$V:$V,$C424,'21'!$AB:$AB)))-IF($D424="","",IF(ISNA(SUMIF('21'!$B:$B,$D424,'21'!$L:$L)),0,SUMIF('21'!$B:$B,$D424,'21'!$L:$L)))))</f>
        <v/>
      </c>
      <c r="AA424" s="36" t="str">
        <f>IF($D424="","",(IF($C424="","",IF(ISNA(SUMIF('22'!$V:$V,$C424,'22'!$AB:$AB)),0,SUMIF('22'!$V:$V,$C424,'22'!$AB:$AB)))-IF($D424="","",IF(ISNA(SUMIF('22'!$B:$B,$D424,'22'!$L:$L)),0,SUMIF('22'!$B:$B,$D424,'22'!$L:$L)))))</f>
        <v/>
      </c>
      <c r="AB424" s="36" t="str">
        <f>IF($D424="","",(IF($C424="","",IF(ISNA(SUMIF('23'!$V:$V,$C424,'23'!$AB:$AB)),0,SUMIF('23'!$V:$V,$C424,'23'!$AB:$AB)))-IF($D424="","",IF(ISNA(SUMIF('23'!$B:$B,$D424,'23'!$L:$L)),0,SUMIF('23'!$B:$B,$D424,'23'!$L:$L)))))</f>
        <v/>
      </c>
      <c r="AC424" s="36" t="str">
        <f>IF($D424="","",(IF($C424="","",IF(ISNA(SUMIF('24'!$V:$V,$C424,'24'!$AB:$AB)),0,SUMIF('24'!$V:$V,$C424,'24'!$AB:$AB)))-IF($D424="","",IF(ISNA(SUMIF('24'!$B:$B,$D424,'24'!$L:$L)),0,SUMIF('24'!$B:$B,$D424,'24'!$L:$L)))))</f>
        <v/>
      </c>
      <c r="AD424" s="36" t="str">
        <f>IF($D424="","",(IF($C424="","",IF(ISNA(SUMIF('25'!$V:$V,$C424,'25'!$AB:$AB)),0,SUMIF('25'!$V:$V,$C424,'25'!$AB:$AB)))-IF($D424="","",IF(ISNA(SUMIF('25'!$B:$B,$D424,'25'!$L:$L)),0,SUMIF('25'!$B:$B,$D424,'25'!$L:$L)))))</f>
        <v/>
      </c>
      <c r="AE424" s="36" t="str">
        <f>IF($D424="","",(IF($C424="","",IF(ISNA(SUMIF('26'!$V:$V,$C424,'26'!$AB:$AB)),0,SUMIF('26'!$V:$V,$C424,'26'!$AB:$AB)))-IF($D424="","",IF(ISNA(SUMIF('26'!$B:$B,$D424,'26'!$L:$L)),0,SUMIF('26'!$B:$B,$D424,'26'!$L:$L)))))</f>
        <v/>
      </c>
      <c r="AF424" s="36" t="str">
        <f>IF($D424="","",(IF($C424="","",IF(ISNA(SUMIF('27'!$V:$V,$C424,'27'!$AB:$AB)),0,SUMIF('27'!$V:$V,$C424,'27'!$AB:$AB)))-IF($D424="","",IF(ISNA(SUMIF('27'!$B:$B,$D424,'27'!$L:$L)),0,SUMIF('27'!$B:$B,$D424,'27'!$L:$L)))))</f>
        <v/>
      </c>
      <c r="AG424" s="36" t="str">
        <f>IF($D424="","",(IF($C424="","",IF(ISNA(SUMIF('28'!$V:$V,$C424,'28'!$AB:$AB)),0,SUMIF('28'!$V:$V,$C424,'28'!$AB:$AB)))-IF($D424="","",IF(ISNA(SUMIF('28'!$B:$B,$D424,'28'!$L:$L)),0,SUMIF('28'!$B:$B,$D424,'28'!$L:$L)))))</f>
        <v/>
      </c>
      <c r="AH424" s="36" t="str">
        <f>IF($D424="","",(IF($C424="","",IF(ISNA(SUMIF('29'!$V:$V,$C424,'29'!$AB:$AB)),0,SUMIF('29'!$V:$V,$C424,'29'!$AB:$AB)))-IF($D424="","",IF(ISNA(SUMIF('29'!$B:$B,$D424,'29'!$L:$L)),0,SUMIF('29'!$B:$B,$D424,'29'!$L:$L)))))</f>
        <v/>
      </c>
      <c r="AI424" s="36" t="str">
        <f>IF($D424="","",(IF($C424="","",IF(ISNA(SUMIF('30'!$V:$V,$C424,'30'!$AB:$AB)),0,SUMIF('30'!$V:$V,$C424,'30'!$AB:$AB)))-IF($D424="","",IF(ISNA(SUMIF('30'!$B:$B,$D424,'30'!$L:$L)),0,SUMIF('30'!$B:$B,$D424,'30'!$L:$L)))))</f>
        <v/>
      </c>
      <c r="AJ424" s="36" t="str">
        <f>IF($D424="","",(IF($C424="","",IF(ISNA(SUMIF('31'!$V:$V,$C424,'31'!$AB:$AB)),0,SUMIF('31'!$V:$V,$C424,'31'!$AB:$AB)))-IF($D424="","",IF(ISNA(SUMIF('31'!$B:$B,$D424,'31'!$L:$L)),0,SUMIF('31'!$B:$B,$D424,'31'!$L:$L)))))</f>
        <v/>
      </c>
      <c r="AK424" s="37" t="str">
        <f t="shared" si="22"/>
        <v/>
      </c>
      <c r="AL424" s="33" t="str">
        <f t="shared" si="23"/>
        <v/>
      </c>
    </row>
    <row r="425" spans="1:38" s="40" customFormat="1" ht="16.2" thickBot="1">
      <c r="A425" s="38"/>
      <c r="B425" s="39"/>
      <c r="C425" s="42"/>
      <c r="D425" s="70" t="s">
        <v>137</v>
      </c>
      <c r="E425" s="71">
        <f>SUM(E325:E424)</f>
        <v>0</v>
      </c>
      <c r="F425" s="71">
        <f>SUM(F325:F424)</f>
        <v>0</v>
      </c>
      <c r="G425" s="71">
        <f t="shared" ref="G425:AK425" si="24">SUM(G325:G424)</f>
        <v>0</v>
      </c>
      <c r="H425" s="71">
        <f t="shared" si="24"/>
        <v>0</v>
      </c>
      <c r="I425" s="71">
        <f t="shared" si="24"/>
        <v>0</v>
      </c>
      <c r="J425" s="71">
        <f t="shared" si="24"/>
        <v>0</v>
      </c>
      <c r="K425" s="71">
        <f t="shared" si="24"/>
        <v>0</v>
      </c>
      <c r="L425" s="71">
        <f t="shared" si="24"/>
        <v>0</v>
      </c>
      <c r="M425" s="71">
        <f t="shared" si="24"/>
        <v>0</v>
      </c>
      <c r="N425" s="71">
        <f t="shared" si="24"/>
        <v>0</v>
      </c>
      <c r="O425" s="71">
        <f t="shared" si="24"/>
        <v>0</v>
      </c>
      <c r="P425" s="71">
        <f t="shared" si="24"/>
        <v>0</v>
      </c>
      <c r="Q425" s="71">
        <f t="shared" si="24"/>
        <v>0</v>
      </c>
      <c r="R425" s="71">
        <f t="shared" si="24"/>
        <v>0</v>
      </c>
      <c r="S425" s="71">
        <f t="shared" si="24"/>
        <v>0</v>
      </c>
      <c r="T425" s="71">
        <f t="shared" si="24"/>
        <v>0</v>
      </c>
      <c r="U425" s="71">
        <f t="shared" si="24"/>
        <v>0</v>
      </c>
      <c r="V425" s="71">
        <f t="shared" si="24"/>
        <v>0</v>
      </c>
      <c r="W425" s="71">
        <f t="shared" si="24"/>
        <v>0</v>
      </c>
      <c r="X425" s="71">
        <f t="shared" si="24"/>
        <v>0</v>
      </c>
      <c r="Y425" s="71">
        <f t="shared" si="24"/>
        <v>0</v>
      </c>
      <c r="Z425" s="71">
        <f t="shared" si="24"/>
        <v>0</v>
      </c>
      <c r="AA425" s="71">
        <f t="shared" si="24"/>
        <v>0</v>
      </c>
      <c r="AB425" s="71">
        <f t="shared" si="24"/>
        <v>0</v>
      </c>
      <c r="AC425" s="71">
        <f t="shared" si="24"/>
        <v>0</v>
      </c>
      <c r="AD425" s="71">
        <f t="shared" si="24"/>
        <v>0</v>
      </c>
      <c r="AE425" s="71">
        <f t="shared" si="24"/>
        <v>0</v>
      </c>
      <c r="AF425" s="71">
        <f t="shared" si="24"/>
        <v>0</v>
      </c>
      <c r="AG425" s="71">
        <f t="shared" si="24"/>
        <v>0</v>
      </c>
      <c r="AH425" s="71">
        <f t="shared" si="24"/>
        <v>0</v>
      </c>
      <c r="AI425" s="71">
        <f t="shared" si="24"/>
        <v>0</v>
      </c>
      <c r="AJ425" s="71">
        <f t="shared" si="24"/>
        <v>0</v>
      </c>
      <c r="AK425" s="71">
        <f t="shared" si="24"/>
        <v>0</v>
      </c>
      <c r="AL425" s="72" t="str">
        <f>COUNTA(AL325:AL424)-COUNTIF(AL325:AL424,"")&amp;" COND"</f>
        <v>21 COND</v>
      </c>
    </row>
    <row r="430" spans="1:38">
      <c r="D430" s="7" t="s">
        <v>146</v>
      </c>
      <c r="E430" s="8">
        <f>E107+E213+E319+E425</f>
        <v>0</v>
      </c>
      <c r="F430" s="8">
        <f t="shared" ref="F430:AK430" si="25">F107+F213+F319+F425</f>
        <v>0</v>
      </c>
      <c r="G430" s="8">
        <f t="shared" si="25"/>
        <v>0</v>
      </c>
      <c r="H430" s="8">
        <f t="shared" si="25"/>
        <v>0</v>
      </c>
      <c r="I430" s="8">
        <f t="shared" si="25"/>
        <v>0</v>
      </c>
      <c r="J430" s="8">
        <f t="shared" si="25"/>
        <v>0</v>
      </c>
      <c r="K430" s="8">
        <f t="shared" si="25"/>
        <v>0</v>
      </c>
      <c r="L430" s="8">
        <f t="shared" si="25"/>
        <v>0</v>
      </c>
      <c r="M430" s="8">
        <f t="shared" si="25"/>
        <v>0</v>
      </c>
      <c r="N430" s="8">
        <f t="shared" si="25"/>
        <v>0</v>
      </c>
      <c r="O430" s="8">
        <f t="shared" si="25"/>
        <v>0</v>
      </c>
      <c r="P430" s="8">
        <f t="shared" si="25"/>
        <v>0</v>
      </c>
      <c r="Q430" s="8">
        <f t="shared" si="25"/>
        <v>0</v>
      </c>
      <c r="R430" s="8">
        <f t="shared" si="25"/>
        <v>0</v>
      </c>
      <c r="S430" s="8">
        <f t="shared" si="25"/>
        <v>0</v>
      </c>
      <c r="T430" s="8">
        <f t="shared" si="25"/>
        <v>0</v>
      </c>
      <c r="U430" s="8">
        <f t="shared" si="25"/>
        <v>0</v>
      </c>
      <c r="V430" s="8">
        <f t="shared" si="25"/>
        <v>0</v>
      </c>
      <c r="W430" s="8">
        <f t="shared" si="25"/>
        <v>0</v>
      </c>
      <c r="X430" s="8">
        <f t="shared" si="25"/>
        <v>0</v>
      </c>
      <c r="Y430" s="8">
        <f t="shared" si="25"/>
        <v>0</v>
      </c>
      <c r="Z430" s="8">
        <f t="shared" si="25"/>
        <v>0</v>
      </c>
      <c r="AA430" s="8">
        <f t="shared" si="25"/>
        <v>0</v>
      </c>
      <c r="AB430" s="8">
        <f t="shared" si="25"/>
        <v>0</v>
      </c>
      <c r="AC430" s="8">
        <f t="shared" si="25"/>
        <v>0</v>
      </c>
      <c r="AD430" s="8">
        <f t="shared" si="25"/>
        <v>0</v>
      </c>
      <c r="AE430" s="8">
        <f t="shared" si="25"/>
        <v>0</v>
      </c>
      <c r="AF430" s="8">
        <f t="shared" si="25"/>
        <v>0</v>
      </c>
      <c r="AG430" s="8">
        <f t="shared" si="25"/>
        <v>0</v>
      </c>
      <c r="AH430" s="8">
        <f t="shared" si="25"/>
        <v>0</v>
      </c>
      <c r="AI430" s="8">
        <f t="shared" si="25"/>
        <v>0</v>
      </c>
      <c r="AJ430" s="8">
        <f t="shared" si="25"/>
        <v>0</v>
      </c>
      <c r="AK430" s="8">
        <f t="shared" si="25"/>
        <v>0</v>
      </c>
      <c r="AL430" s="7" t="str">
        <f>COUNTA('BASE DATOS CONDUCTORES'!C3:C9001)&amp;" COND"</f>
        <v>140 COND</v>
      </c>
    </row>
  </sheetData>
  <sheetProtection sheet="1" objects="1" scenarios="1" formatColumns="0" formatRows="0"/>
  <mergeCells count="18">
    <mergeCell ref="G110:K110"/>
    <mergeCell ref="D4:E5"/>
    <mergeCell ref="P4:Q4"/>
    <mergeCell ref="G214:P214"/>
    <mergeCell ref="D322:E323"/>
    <mergeCell ref="D110:E111"/>
    <mergeCell ref="G322:K322"/>
    <mergeCell ref="P216:Q216"/>
    <mergeCell ref="G320:P320"/>
    <mergeCell ref="P110:Q110"/>
    <mergeCell ref="D216:E217"/>
    <mergeCell ref="G216:K216"/>
    <mergeCell ref="L216:O216"/>
    <mergeCell ref="L322:O322"/>
    <mergeCell ref="P322:Q322"/>
    <mergeCell ref="G4:K4"/>
    <mergeCell ref="L4:O4"/>
    <mergeCell ref="L110:O110"/>
  </mergeCells>
  <phoneticPr fontId="3" type="noConversion"/>
  <conditionalFormatting sqref="AK7:AK106 AK113:AK212 AK325:AK424">
    <cfRule type="cellIs" dxfId="4" priority="5" stopIfTrue="1" operator="lessThanOrEqual">
      <formula>-20</formula>
    </cfRule>
  </conditionalFormatting>
  <conditionalFormatting sqref="AK219:AK318">
    <cfRule type="cellIs" dxfId="3" priority="4" stopIfTrue="1" operator="lessThanOrEqual">
      <formula>-20</formula>
    </cfRule>
  </conditionalFormatting>
  <conditionalFormatting sqref="AK219:AK318">
    <cfRule type="cellIs" dxfId="2" priority="3" stopIfTrue="1" operator="lessThanOrEqual">
      <formula>-20</formula>
    </cfRule>
  </conditionalFormatting>
  <conditionalFormatting sqref="AK219:AK318">
    <cfRule type="cellIs" dxfId="1" priority="2" stopIfTrue="1" operator="lessThanOrEqual">
      <formula>-20</formula>
    </cfRule>
  </conditionalFormatting>
  <conditionalFormatting sqref="AK219:AK318">
    <cfRule type="cellIs" dxfId="0" priority="1" stopIfTrue="1" operator="lessThanOrEqual">
      <formula>-20</formula>
    </cfRule>
  </conditionalFormatting>
  <dataValidations count="1">
    <dataValidation type="list" allowBlank="1" showInputMessage="1" showErrorMessage="1" sqref="F1">
      <formula1>$M$1:$X$1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8" scale="32" orientation="portrait" r:id="rId1"/>
  <headerFooter alignWithMargins="0"/>
  <rowBreaks count="2" manualBreakCount="2">
    <brk id="214" min="3" max="37" man="1"/>
    <brk id="42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8" max="18" width="11.5546875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indexed="13"/>
  </sheetPr>
  <dimension ref="A1:F402"/>
  <sheetViews>
    <sheetView showGridLines="0" workbookViewId="0">
      <selection activeCell="A2" sqref="A2"/>
    </sheetView>
  </sheetViews>
  <sheetFormatPr baseColWidth="10" defaultRowHeight="13.2"/>
  <cols>
    <col min="1" max="1" width="22.33203125" style="95" customWidth="1"/>
    <col min="2" max="2" width="6.77734375" customWidth="1"/>
    <col min="3" max="3" width="11.5546875" style="103" customWidth="1"/>
    <col min="4" max="4" width="22.33203125" style="100" customWidth="1"/>
    <col min="5" max="5" width="6.77734375" style="101" customWidth="1"/>
    <col min="6" max="6" width="3.77734375" customWidth="1"/>
  </cols>
  <sheetData>
    <row r="1" spans="1:6">
      <c r="A1" s="93" t="s">
        <v>152</v>
      </c>
      <c r="B1" s="18" t="s">
        <v>207</v>
      </c>
      <c r="C1" s="96" t="s">
        <v>209</v>
      </c>
      <c r="D1" s="97" t="s">
        <v>210</v>
      </c>
      <c r="E1" s="98" t="s">
        <v>207</v>
      </c>
      <c r="F1" s="76"/>
    </row>
    <row r="2" spans="1:6">
      <c r="A2" s="94"/>
      <c r="B2" s="9"/>
      <c r="C2" s="96" t="str">
        <f>IF(B2="","",A2)</f>
        <v/>
      </c>
      <c r="D2" s="99">
        <f>IF(E2="","",VLOOKUP(E2,'CUADRO GENERADO'!D:AK,34,FALSE))</f>
        <v>0</v>
      </c>
      <c r="E2" s="102">
        <f>IF('BASE DATOS CONDUCTORES'!D4="","",'BASE DATOS CONDUCTORES'!D4)</f>
        <v>2</v>
      </c>
      <c r="F2" s="76"/>
    </row>
    <row r="3" spans="1:6">
      <c r="A3" s="94"/>
      <c r="B3" s="9"/>
      <c r="C3" s="96" t="str">
        <f t="shared" ref="C3:C66" si="0">IF(B3="","",A3)</f>
        <v/>
      </c>
      <c r="D3" s="99">
        <f>IF(E3="","",VLOOKUP(E3,'CUADRO GENERADO'!D:AK,34,FALSE))</f>
        <v>0</v>
      </c>
      <c r="E3" s="102">
        <f>IF('BASE DATOS CONDUCTORES'!D5="","",'BASE DATOS CONDUCTORES'!D5)</f>
        <v>10</v>
      </c>
      <c r="F3" s="76"/>
    </row>
    <row r="4" spans="1:6">
      <c r="A4" s="94"/>
      <c r="B4" s="9"/>
      <c r="C4" s="96" t="str">
        <f t="shared" si="0"/>
        <v/>
      </c>
      <c r="D4" s="99">
        <f>IF(E4="","",VLOOKUP(E4,'CUADRO GENERADO'!D:AK,34,FALSE))</f>
        <v>0</v>
      </c>
      <c r="E4" s="102">
        <f>IF('BASE DATOS CONDUCTORES'!D6="","",'BASE DATOS CONDUCTORES'!D6)</f>
        <v>8</v>
      </c>
      <c r="F4" s="76"/>
    </row>
    <row r="5" spans="1:6">
      <c r="A5" s="94"/>
      <c r="B5" s="9"/>
      <c r="C5" s="96" t="str">
        <f t="shared" si="0"/>
        <v/>
      </c>
      <c r="D5" s="99">
        <f>IF(E5="","",VLOOKUP(E5,'CUADRO GENERADO'!D:AK,34,FALSE))</f>
        <v>0</v>
      </c>
      <c r="E5" s="102">
        <f>IF('BASE DATOS CONDUCTORES'!D7="","",'BASE DATOS CONDUCTORES'!D7)</f>
        <v>241</v>
      </c>
      <c r="F5" s="76"/>
    </row>
    <row r="6" spans="1:6">
      <c r="A6" s="94"/>
      <c r="B6" s="9"/>
      <c r="C6" s="96" t="str">
        <f t="shared" si="0"/>
        <v/>
      </c>
      <c r="D6" s="99">
        <f>IF(E6="","",VLOOKUP(E6,'CUADRO GENERADO'!D:AK,34,FALSE))</f>
        <v>0</v>
      </c>
      <c r="E6" s="102">
        <f>IF('BASE DATOS CONDUCTORES'!D8="","",'BASE DATOS CONDUCTORES'!D8)</f>
        <v>15</v>
      </c>
      <c r="F6" s="76"/>
    </row>
    <row r="7" spans="1:6">
      <c r="A7" s="94"/>
      <c r="B7" s="9"/>
      <c r="C7" s="96" t="str">
        <f t="shared" si="0"/>
        <v/>
      </c>
      <c r="D7" s="99">
        <f>IF(E7="","",VLOOKUP(E7,'CUADRO GENERADO'!D:AK,34,FALSE))</f>
        <v>0</v>
      </c>
      <c r="E7" s="102">
        <f>IF('BASE DATOS CONDUCTORES'!D9="","",'BASE DATOS CONDUCTORES'!D9)</f>
        <v>47</v>
      </c>
      <c r="F7" s="76"/>
    </row>
    <row r="8" spans="1:6">
      <c r="A8" s="94"/>
      <c r="B8" s="9"/>
      <c r="C8" s="96" t="str">
        <f t="shared" si="0"/>
        <v/>
      </c>
      <c r="D8" s="99">
        <f>IF(E8="","",VLOOKUP(E8,'CUADRO GENERADO'!D:AK,34,FALSE))</f>
        <v>0</v>
      </c>
      <c r="E8" s="102">
        <f>IF('BASE DATOS CONDUCTORES'!D10="","",'BASE DATOS CONDUCTORES'!D10)</f>
        <v>7</v>
      </c>
      <c r="F8" s="76"/>
    </row>
    <row r="9" spans="1:6">
      <c r="A9" s="94"/>
      <c r="B9" s="9"/>
      <c r="C9" s="96" t="str">
        <f t="shared" si="0"/>
        <v/>
      </c>
      <c r="D9" s="99">
        <f>IF(E9="","",VLOOKUP(E9,'CUADRO GENERADO'!D:AK,34,FALSE))</f>
        <v>0</v>
      </c>
      <c r="E9" s="102">
        <f>IF('BASE DATOS CONDUCTORES'!D11="","",'BASE DATOS CONDUCTORES'!D11)</f>
        <v>29</v>
      </c>
      <c r="F9" s="76"/>
    </row>
    <row r="10" spans="1:6">
      <c r="A10" s="94"/>
      <c r="B10" s="9"/>
      <c r="C10" s="96" t="str">
        <f t="shared" si="0"/>
        <v/>
      </c>
      <c r="D10" s="99">
        <f>IF(E10="","",VLOOKUP(E10,'CUADRO GENERADO'!D:AK,34,FALSE))</f>
        <v>0</v>
      </c>
      <c r="E10" s="102">
        <f>IF('BASE DATOS CONDUCTORES'!D12="","",'BASE DATOS CONDUCTORES'!D12)</f>
        <v>22</v>
      </c>
      <c r="F10" s="76"/>
    </row>
    <row r="11" spans="1:6">
      <c r="A11" s="94"/>
      <c r="B11" s="9"/>
      <c r="C11" s="96" t="str">
        <f t="shared" si="0"/>
        <v/>
      </c>
      <c r="D11" s="99">
        <f>IF(E11="","",VLOOKUP(E11,'CUADRO GENERADO'!D:AK,34,FALSE))</f>
        <v>0</v>
      </c>
      <c r="E11" s="102">
        <f>IF('BASE DATOS CONDUCTORES'!D13="","",'BASE DATOS CONDUCTORES'!D13)</f>
        <v>30</v>
      </c>
      <c r="F11" s="76"/>
    </row>
    <row r="12" spans="1:6">
      <c r="A12" s="94"/>
      <c r="B12" s="9"/>
      <c r="C12" s="96" t="str">
        <f t="shared" si="0"/>
        <v/>
      </c>
      <c r="D12" s="99">
        <f>IF(E12="","",VLOOKUP(E12,'CUADRO GENERADO'!D:AK,34,FALSE))</f>
        <v>0</v>
      </c>
      <c r="E12" s="102">
        <f>IF('BASE DATOS CONDUCTORES'!D14="","",'BASE DATOS CONDUCTORES'!D14)</f>
        <v>31</v>
      </c>
      <c r="F12" s="76"/>
    </row>
    <row r="13" spans="1:6">
      <c r="A13" s="94"/>
      <c r="B13" s="9"/>
      <c r="C13" s="96" t="str">
        <f t="shared" si="0"/>
        <v/>
      </c>
      <c r="D13" s="99">
        <f>IF(E13="","",VLOOKUP(E13,'CUADRO GENERADO'!D:AK,34,FALSE))</f>
        <v>0</v>
      </c>
      <c r="E13" s="102">
        <f>IF('BASE DATOS CONDUCTORES'!D15="","",'BASE DATOS CONDUCTORES'!D15)</f>
        <v>44</v>
      </c>
      <c r="F13" s="76"/>
    </row>
    <row r="14" spans="1:6">
      <c r="A14" s="94"/>
      <c r="B14" s="9"/>
      <c r="C14" s="96" t="str">
        <f t="shared" si="0"/>
        <v/>
      </c>
      <c r="D14" s="99">
        <f>IF(E14="","",VLOOKUP(E14,'CUADRO GENERADO'!D:AK,34,FALSE))</f>
        <v>0</v>
      </c>
      <c r="E14" s="102">
        <f>IF('BASE DATOS CONDUCTORES'!D16="","",'BASE DATOS CONDUCTORES'!D16)</f>
        <v>71</v>
      </c>
      <c r="F14" s="76"/>
    </row>
    <row r="15" spans="1:6">
      <c r="A15" s="94"/>
      <c r="B15" s="9"/>
      <c r="C15" s="96" t="str">
        <f t="shared" si="0"/>
        <v/>
      </c>
      <c r="D15" s="99">
        <f>IF(E15="","",VLOOKUP(E15,'CUADRO GENERADO'!D:AK,34,FALSE))</f>
        <v>0</v>
      </c>
      <c r="E15" s="102">
        <f>IF('BASE DATOS CONDUCTORES'!D17="","",'BASE DATOS CONDUCTORES'!D17)</f>
        <v>40</v>
      </c>
      <c r="F15" s="76"/>
    </row>
    <row r="16" spans="1:6">
      <c r="A16" s="94"/>
      <c r="B16" s="9"/>
      <c r="C16" s="96" t="str">
        <f t="shared" si="0"/>
        <v/>
      </c>
      <c r="D16" s="99">
        <f>IF(E16="","",VLOOKUP(E16,'CUADRO GENERADO'!D:AK,34,FALSE))</f>
        <v>0</v>
      </c>
      <c r="E16" s="102">
        <f>IF('BASE DATOS CONDUCTORES'!D18="","",'BASE DATOS CONDUCTORES'!D18)</f>
        <v>49</v>
      </c>
      <c r="F16" s="76"/>
    </row>
    <row r="17" spans="1:6">
      <c r="A17" s="94"/>
      <c r="B17" s="9"/>
      <c r="C17" s="96" t="str">
        <f t="shared" si="0"/>
        <v/>
      </c>
      <c r="D17" s="99">
        <f>IF(E17="","",VLOOKUP(E17,'CUADRO GENERADO'!D:AK,34,FALSE))</f>
        <v>0</v>
      </c>
      <c r="E17" s="102">
        <f>IF('BASE DATOS CONDUCTORES'!D19="","",'BASE DATOS CONDUCTORES'!D19)</f>
        <v>104</v>
      </c>
      <c r="F17" s="76"/>
    </row>
    <row r="18" spans="1:6">
      <c r="A18" s="94"/>
      <c r="B18" s="9"/>
      <c r="C18" s="96" t="str">
        <f t="shared" si="0"/>
        <v/>
      </c>
      <c r="D18" s="99">
        <f>IF(E18="","",VLOOKUP(E18,'CUADRO GENERADO'!D:AK,34,FALSE))</f>
        <v>0</v>
      </c>
      <c r="E18" s="102">
        <f>IF('BASE DATOS CONDUCTORES'!D20="","",'BASE DATOS CONDUCTORES'!D20)</f>
        <v>46</v>
      </c>
      <c r="F18" s="76"/>
    </row>
    <row r="19" spans="1:6">
      <c r="A19" s="94"/>
      <c r="B19" s="9"/>
      <c r="C19" s="96" t="str">
        <f t="shared" si="0"/>
        <v/>
      </c>
      <c r="D19" s="99">
        <f>IF(E19="","",VLOOKUP(E19,'CUADRO GENERADO'!D:AK,34,FALSE))</f>
        <v>0</v>
      </c>
      <c r="E19" s="102">
        <f>IF('BASE DATOS CONDUCTORES'!D21="","",'BASE DATOS CONDUCTORES'!D21)</f>
        <v>223</v>
      </c>
      <c r="F19" s="76"/>
    </row>
    <row r="20" spans="1:6">
      <c r="A20" s="94"/>
      <c r="B20" s="9"/>
      <c r="C20" s="96" t="str">
        <f t="shared" si="0"/>
        <v/>
      </c>
      <c r="D20" s="99">
        <f>IF(E20="","",VLOOKUP(E20,'CUADRO GENERADO'!D:AK,34,FALSE))</f>
        <v>0</v>
      </c>
      <c r="E20" s="102">
        <f>IF('BASE DATOS CONDUCTORES'!D22="","",'BASE DATOS CONDUCTORES'!D22)</f>
        <v>48</v>
      </c>
      <c r="F20" s="76"/>
    </row>
    <row r="21" spans="1:6">
      <c r="A21" s="94"/>
      <c r="B21" s="9"/>
      <c r="C21" s="96" t="str">
        <f t="shared" si="0"/>
        <v/>
      </c>
      <c r="D21" s="99">
        <f>IF(E21="","",VLOOKUP(E21,'CUADRO GENERADO'!D:AK,34,FALSE))</f>
        <v>0</v>
      </c>
      <c r="E21" s="102">
        <f>IF('BASE DATOS CONDUCTORES'!D23="","",'BASE DATOS CONDUCTORES'!D23)</f>
        <v>50</v>
      </c>
      <c r="F21" s="76"/>
    </row>
    <row r="22" spans="1:6">
      <c r="A22" s="94"/>
      <c r="B22" s="9"/>
      <c r="C22" s="96" t="str">
        <f t="shared" si="0"/>
        <v/>
      </c>
      <c r="D22" s="99">
        <f>IF(E22="","",VLOOKUP(E22,'CUADRO GENERADO'!D:AK,34,FALSE))</f>
        <v>0</v>
      </c>
      <c r="E22" s="102">
        <f>IF('BASE DATOS CONDUCTORES'!D24="","",'BASE DATOS CONDUCTORES'!D24)</f>
        <v>55</v>
      </c>
      <c r="F22" s="76"/>
    </row>
    <row r="23" spans="1:6">
      <c r="A23" s="94"/>
      <c r="B23" s="9"/>
      <c r="C23" s="96" t="str">
        <f t="shared" si="0"/>
        <v/>
      </c>
      <c r="D23" s="99">
        <f>IF(E23="","",VLOOKUP(E23,'CUADRO GENERADO'!D:AK,34,FALSE))</f>
        <v>0</v>
      </c>
      <c r="E23" s="102">
        <f>IF('BASE DATOS CONDUCTORES'!D25="","",'BASE DATOS CONDUCTORES'!D25)</f>
        <v>171</v>
      </c>
      <c r="F23" s="76"/>
    </row>
    <row r="24" spans="1:6">
      <c r="A24" s="94"/>
      <c r="B24" s="9"/>
      <c r="C24" s="96" t="str">
        <f t="shared" si="0"/>
        <v/>
      </c>
      <c r="D24" s="99">
        <f>IF(E24="","",VLOOKUP(E24,'CUADRO GENERADO'!D:AK,34,FALSE))</f>
        <v>0</v>
      </c>
      <c r="E24" s="102">
        <f>IF('BASE DATOS CONDUCTORES'!D26="","",'BASE DATOS CONDUCTORES'!D26)</f>
        <v>63</v>
      </c>
      <c r="F24" s="76"/>
    </row>
    <row r="25" spans="1:6">
      <c r="A25" s="94"/>
      <c r="B25" s="9"/>
      <c r="C25" s="96" t="str">
        <f t="shared" si="0"/>
        <v/>
      </c>
      <c r="D25" s="99">
        <f>IF(E25="","",VLOOKUP(E25,'CUADRO GENERADO'!D:AK,34,FALSE))</f>
        <v>0</v>
      </c>
      <c r="E25" s="102">
        <f>IF('BASE DATOS CONDUCTORES'!D27="","",'BASE DATOS CONDUCTORES'!D27)</f>
        <v>62</v>
      </c>
      <c r="F25" s="76"/>
    </row>
    <row r="26" spans="1:6">
      <c r="A26" s="94"/>
      <c r="B26" s="9"/>
      <c r="C26" s="96" t="str">
        <f t="shared" si="0"/>
        <v/>
      </c>
      <c r="D26" s="99">
        <f>IF(E26="","",VLOOKUP(E26,'CUADRO GENERADO'!D:AK,34,FALSE))</f>
        <v>0</v>
      </c>
      <c r="E26" s="102">
        <f>IF('BASE DATOS CONDUCTORES'!D28="","",'BASE DATOS CONDUCTORES'!D28)</f>
        <v>66</v>
      </c>
      <c r="F26" s="76"/>
    </row>
    <row r="27" spans="1:6">
      <c r="A27" s="94"/>
      <c r="B27" s="9"/>
      <c r="C27" s="96" t="str">
        <f t="shared" si="0"/>
        <v/>
      </c>
      <c r="D27" s="99">
        <f>IF(E27="","",VLOOKUP(E27,'CUADRO GENERADO'!D:AK,34,FALSE))</f>
        <v>0</v>
      </c>
      <c r="E27" s="102">
        <f>IF('BASE DATOS CONDUCTORES'!D29="","",'BASE DATOS CONDUCTORES'!D29)</f>
        <v>73</v>
      </c>
      <c r="F27" s="76"/>
    </row>
    <row r="28" spans="1:6">
      <c r="A28" s="94"/>
      <c r="B28" s="9"/>
      <c r="C28" s="96" t="str">
        <f t="shared" si="0"/>
        <v/>
      </c>
      <c r="D28" s="99">
        <f>IF(E28="","",VLOOKUP(E28,'CUADRO GENERADO'!D:AK,34,FALSE))</f>
        <v>0</v>
      </c>
      <c r="E28" s="102">
        <f>IF('BASE DATOS CONDUCTORES'!D30="","",'BASE DATOS CONDUCTORES'!D30)</f>
        <v>72</v>
      </c>
      <c r="F28" s="76"/>
    </row>
    <row r="29" spans="1:6">
      <c r="A29" s="94"/>
      <c r="B29" s="9"/>
      <c r="C29" s="96" t="str">
        <f t="shared" si="0"/>
        <v/>
      </c>
      <c r="D29" s="99">
        <f>IF(E29="","",VLOOKUP(E29,'CUADRO GENERADO'!D:AK,34,FALSE))</f>
        <v>0</v>
      </c>
      <c r="E29" s="102">
        <f>IF('BASE DATOS CONDUCTORES'!D31="","",'BASE DATOS CONDUCTORES'!D31)</f>
        <v>80</v>
      </c>
      <c r="F29" s="76"/>
    </row>
    <row r="30" spans="1:6">
      <c r="A30" s="94"/>
      <c r="B30" s="9"/>
      <c r="C30" s="96" t="str">
        <f t="shared" si="0"/>
        <v/>
      </c>
      <c r="D30" s="99">
        <f>IF(E30="","",VLOOKUP(E30,'CUADRO GENERADO'!D:AK,34,FALSE))</f>
        <v>0</v>
      </c>
      <c r="E30" s="102">
        <f>IF('BASE DATOS CONDUCTORES'!D32="","",'BASE DATOS CONDUCTORES'!D32)</f>
        <v>93</v>
      </c>
      <c r="F30" s="76"/>
    </row>
    <row r="31" spans="1:6">
      <c r="A31" s="94"/>
      <c r="B31" s="9"/>
      <c r="C31" s="96" t="str">
        <f t="shared" si="0"/>
        <v/>
      </c>
      <c r="D31" s="99">
        <f>IF(E31="","",VLOOKUP(E31,'CUADRO GENERADO'!D:AK,34,FALSE))</f>
        <v>0</v>
      </c>
      <c r="E31" s="102">
        <f>IF('BASE DATOS CONDUCTORES'!D33="","",'BASE DATOS CONDUCTORES'!D33)</f>
        <v>205</v>
      </c>
      <c r="F31" s="76"/>
    </row>
    <row r="32" spans="1:6">
      <c r="A32" s="94"/>
      <c r="B32" s="9"/>
      <c r="C32" s="96" t="str">
        <f t="shared" si="0"/>
        <v/>
      </c>
      <c r="D32" s="99">
        <f>IF(E32="","",VLOOKUP(E32,'CUADRO GENERADO'!D:AK,34,FALSE))</f>
        <v>0</v>
      </c>
      <c r="E32" s="102">
        <f>IF('BASE DATOS CONDUCTORES'!D34="","",'BASE DATOS CONDUCTORES'!D34)</f>
        <v>14</v>
      </c>
      <c r="F32" s="76"/>
    </row>
    <row r="33" spans="1:6">
      <c r="A33" s="94"/>
      <c r="B33" s="9"/>
      <c r="C33" s="96" t="str">
        <f t="shared" si="0"/>
        <v/>
      </c>
      <c r="D33" s="99">
        <f>IF(E33="","",VLOOKUP(E33,'CUADRO GENERADO'!D:AK,34,FALSE))</f>
        <v>0</v>
      </c>
      <c r="E33" s="102">
        <f>IF('BASE DATOS CONDUCTORES'!D35="","",'BASE DATOS CONDUCTORES'!D35)</f>
        <v>91</v>
      </c>
      <c r="F33" s="76"/>
    </row>
    <row r="34" spans="1:6">
      <c r="A34" s="94"/>
      <c r="B34" s="9"/>
      <c r="C34" s="96" t="str">
        <f t="shared" si="0"/>
        <v/>
      </c>
      <c r="D34" s="99">
        <f>IF(E34="","",VLOOKUP(E34,'CUADRO GENERADO'!D:AK,34,FALSE))</f>
        <v>0</v>
      </c>
      <c r="E34" s="102">
        <f>IF('BASE DATOS CONDUCTORES'!D36="","",'BASE DATOS CONDUCTORES'!D36)</f>
        <v>92</v>
      </c>
      <c r="F34" s="76"/>
    </row>
    <row r="35" spans="1:6">
      <c r="A35" s="94"/>
      <c r="B35" s="9"/>
      <c r="C35" s="96" t="str">
        <f t="shared" si="0"/>
        <v/>
      </c>
      <c r="D35" s="99">
        <f>IF(E35="","",VLOOKUP(E35,'CUADRO GENERADO'!D:AK,34,FALSE))</f>
        <v>0</v>
      </c>
      <c r="E35" s="102">
        <f>IF('BASE DATOS CONDUCTORES'!D37="","",'BASE DATOS CONDUCTORES'!D37)</f>
        <v>89</v>
      </c>
      <c r="F35" s="76"/>
    </row>
    <row r="36" spans="1:6">
      <c r="A36" s="94"/>
      <c r="B36" s="9"/>
      <c r="C36" s="96" t="str">
        <f t="shared" si="0"/>
        <v/>
      </c>
      <c r="D36" s="99">
        <f>IF(E36="","",VLOOKUP(E36,'CUADRO GENERADO'!D:AK,34,FALSE))</f>
        <v>0</v>
      </c>
      <c r="E36" s="102">
        <f>IF('BASE DATOS CONDUCTORES'!D38="","",'BASE DATOS CONDUCTORES'!D38)</f>
        <v>213</v>
      </c>
      <c r="F36" s="76"/>
    </row>
    <row r="37" spans="1:6">
      <c r="A37" s="94"/>
      <c r="B37" s="9"/>
      <c r="C37" s="96" t="str">
        <f t="shared" si="0"/>
        <v/>
      </c>
      <c r="D37" s="99">
        <f>IF(E37="","",VLOOKUP(E37,'CUADRO GENERADO'!D:AK,34,FALSE))</f>
        <v>0</v>
      </c>
      <c r="E37" s="102">
        <f>IF('BASE DATOS CONDUCTORES'!D39="","",'BASE DATOS CONDUCTORES'!D39)</f>
        <v>95</v>
      </c>
      <c r="F37" s="76"/>
    </row>
    <row r="38" spans="1:6">
      <c r="A38" s="94"/>
      <c r="B38" s="9"/>
      <c r="C38" s="96" t="str">
        <f t="shared" si="0"/>
        <v/>
      </c>
      <c r="D38" s="99">
        <f>IF(E38="","",VLOOKUP(E38,'CUADRO GENERADO'!D:AK,34,FALSE))</f>
        <v>0</v>
      </c>
      <c r="E38" s="102">
        <f>IF('BASE DATOS CONDUCTORES'!D40="","",'BASE DATOS CONDUCTORES'!D40)</f>
        <v>97</v>
      </c>
      <c r="F38" s="76"/>
    </row>
    <row r="39" spans="1:6">
      <c r="A39" s="94"/>
      <c r="B39" s="9"/>
      <c r="C39" s="96" t="str">
        <f t="shared" si="0"/>
        <v/>
      </c>
      <c r="D39" s="99">
        <f>IF(E39="","",VLOOKUP(E39,'CUADRO GENERADO'!D:AK,34,FALSE))</f>
        <v>0</v>
      </c>
      <c r="E39" s="102">
        <f>IF('BASE DATOS CONDUCTORES'!D41="","",'BASE DATOS CONDUCTORES'!D41)</f>
        <v>103</v>
      </c>
      <c r="F39" s="76"/>
    </row>
    <row r="40" spans="1:6">
      <c r="A40" s="94"/>
      <c r="B40" s="9"/>
      <c r="C40" s="96" t="str">
        <f t="shared" si="0"/>
        <v/>
      </c>
      <c r="D40" s="99">
        <f>IF(E40="","",VLOOKUP(E40,'CUADRO GENERADO'!D:AK,34,FALSE))</f>
        <v>0</v>
      </c>
      <c r="E40" s="102">
        <f>IF('BASE DATOS CONDUCTORES'!D42="","",'BASE DATOS CONDUCTORES'!D42)</f>
        <v>204</v>
      </c>
      <c r="F40" s="76"/>
    </row>
    <row r="41" spans="1:6">
      <c r="A41" s="94"/>
      <c r="B41" s="9"/>
      <c r="C41" s="96" t="str">
        <f t="shared" si="0"/>
        <v/>
      </c>
      <c r="D41" s="99">
        <f>IF(E41="","",VLOOKUP(E41,'CUADRO GENERADO'!D:AK,34,FALSE))</f>
        <v>0</v>
      </c>
      <c r="E41" s="102">
        <f>IF('BASE DATOS CONDUCTORES'!D43="","",'BASE DATOS CONDUCTORES'!D43)</f>
        <v>106</v>
      </c>
      <c r="F41" s="76"/>
    </row>
    <row r="42" spans="1:6">
      <c r="A42" s="94"/>
      <c r="B42" s="9"/>
      <c r="C42" s="96" t="str">
        <f t="shared" si="0"/>
        <v/>
      </c>
      <c r="D42" s="99">
        <f>IF(E42="","",VLOOKUP(E42,'CUADRO GENERADO'!D:AK,34,FALSE))</f>
        <v>0</v>
      </c>
      <c r="E42" s="102">
        <f>IF('BASE DATOS CONDUCTORES'!D44="","",'BASE DATOS CONDUCTORES'!D44)</f>
        <v>9</v>
      </c>
      <c r="F42" s="76"/>
    </row>
    <row r="43" spans="1:6">
      <c r="A43" s="94"/>
      <c r="B43" s="9"/>
      <c r="C43" s="96" t="str">
        <f t="shared" si="0"/>
        <v/>
      </c>
      <c r="D43" s="99">
        <f>IF(E43="","",VLOOKUP(E43,'CUADRO GENERADO'!D:AK,34,FALSE))</f>
        <v>0</v>
      </c>
      <c r="E43" s="102">
        <f>IF('BASE DATOS CONDUCTORES'!D45="","",'BASE DATOS CONDUCTORES'!D45)</f>
        <v>108</v>
      </c>
      <c r="F43" s="76"/>
    </row>
    <row r="44" spans="1:6">
      <c r="A44" s="94"/>
      <c r="B44" s="9"/>
      <c r="C44" s="96" t="str">
        <f t="shared" si="0"/>
        <v/>
      </c>
      <c r="D44" s="99">
        <f>IF(E44="","",VLOOKUP(E44,'CUADRO GENERADO'!D:AK,34,FALSE))</f>
        <v>0</v>
      </c>
      <c r="E44" s="102">
        <f>IF('BASE DATOS CONDUCTORES'!D46="","",'BASE DATOS CONDUCTORES'!D46)</f>
        <v>115</v>
      </c>
      <c r="F44" s="76"/>
    </row>
    <row r="45" spans="1:6">
      <c r="A45" s="94"/>
      <c r="B45" s="9"/>
      <c r="C45" s="96" t="str">
        <f t="shared" si="0"/>
        <v/>
      </c>
      <c r="D45" s="99">
        <f>IF(E45="","",VLOOKUP(E45,'CUADRO GENERADO'!D:AK,34,FALSE))</f>
        <v>0</v>
      </c>
      <c r="E45" s="102">
        <f>IF('BASE DATOS CONDUCTORES'!D47="","",'BASE DATOS CONDUCTORES'!D47)</f>
        <v>169</v>
      </c>
      <c r="F45" s="76"/>
    </row>
    <row r="46" spans="1:6">
      <c r="A46" s="94"/>
      <c r="B46" s="9"/>
      <c r="C46" s="96" t="str">
        <f t="shared" si="0"/>
        <v/>
      </c>
      <c r="D46" s="99">
        <f>IF(E46="","",VLOOKUP(E46,'CUADRO GENERADO'!D:AK,34,FALSE))</f>
        <v>0</v>
      </c>
      <c r="E46" s="102">
        <f>IF('BASE DATOS CONDUCTORES'!D48="","",'BASE DATOS CONDUCTORES'!D48)</f>
        <v>117</v>
      </c>
      <c r="F46" s="76"/>
    </row>
    <row r="47" spans="1:6">
      <c r="A47" s="94"/>
      <c r="B47" s="9"/>
      <c r="C47" s="96" t="str">
        <f t="shared" si="0"/>
        <v/>
      </c>
      <c r="D47" s="99">
        <f>IF(E47="","",VLOOKUP(E47,'CUADRO GENERADO'!D:AK,34,FALSE))</f>
        <v>0</v>
      </c>
      <c r="E47" s="102">
        <f>IF('BASE DATOS CONDUCTORES'!D49="","",'BASE DATOS CONDUCTORES'!D49)</f>
        <v>206</v>
      </c>
      <c r="F47" s="76"/>
    </row>
    <row r="48" spans="1:6">
      <c r="A48" s="94"/>
      <c r="B48" s="9"/>
      <c r="C48" s="96" t="str">
        <f t="shared" si="0"/>
        <v/>
      </c>
      <c r="D48" s="99">
        <f>IF(E48="","",VLOOKUP(E48,'CUADRO GENERADO'!D:AK,34,FALSE))</f>
        <v>0</v>
      </c>
      <c r="E48" s="102">
        <f>IF('BASE DATOS CONDUCTORES'!D50="","",'BASE DATOS CONDUCTORES'!D50)</f>
        <v>230</v>
      </c>
      <c r="F48" s="76"/>
    </row>
    <row r="49" spans="1:6">
      <c r="A49" s="94"/>
      <c r="B49" s="9"/>
      <c r="C49" s="96" t="str">
        <f t="shared" si="0"/>
        <v/>
      </c>
      <c r="D49" s="99">
        <f>IF(E49="","",VLOOKUP(E49,'CUADRO GENERADO'!D:AK,34,FALSE))</f>
        <v>0</v>
      </c>
      <c r="E49" s="102">
        <f>IF('BASE DATOS CONDUCTORES'!D51="","",'BASE DATOS CONDUCTORES'!D51)</f>
        <v>120</v>
      </c>
      <c r="F49" s="76"/>
    </row>
    <row r="50" spans="1:6">
      <c r="A50" s="94"/>
      <c r="B50" s="9"/>
      <c r="C50" s="96" t="str">
        <f t="shared" si="0"/>
        <v/>
      </c>
      <c r="D50" s="99">
        <f>IF(E50="","",VLOOKUP(E50,'CUADRO GENERADO'!D:AK,34,FALSE))</f>
        <v>0</v>
      </c>
      <c r="E50" s="102">
        <f>IF('BASE DATOS CONDUCTORES'!D52="","",'BASE DATOS CONDUCTORES'!D52)</f>
        <v>122</v>
      </c>
      <c r="F50" s="76"/>
    </row>
    <row r="51" spans="1:6">
      <c r="A51" s="94"/>
      <c r="B51" s="9"/>
      <c r="C51" s="96" t="str">
        <f t="shared" si="0"/>
        <v/>
      </c>
      <c r="D51" s="99">
        <f>IF(E51="","",VLOOKUP(E51,'CUADRO GENERADO'!D:AK,34,FALSE))</f>
        <v>0</v>
      </c>
      <c r="E51" s="102">
        <f>IF('BASE DATOS CONDUCTORES'!D53="","",'BASE DATOS CONDUCTORES'!D53)</f>
        <v>123</v>
      </c>
      <c r="F51" s="76"/>
    </row>
    <row r="52" spans="1:6">
      <c r="A52" s="94"/>
      <c r="B52" s="9"/>
      <c r="C52" s="96" t="str">
        <f t="shared" si="0"/>
        <v/>
      </c>
      <c r="D52" s="99">
        <f>IF(E52="","",VLOOKUP(E52,'CUADRO GENERADO'!D:AK,34,FALSE))</f>
        <v>0</v>
      </c>
      <c r="E52" s="102">
        <f>IF('BASE DATOS CONDUCTORES'!D54="","",'BASE DATOS CONDUCTORES'!D54)</f>
        <v>118</v>
      </c>
      <c r="F52" s="76"/>
    </row>
    <row r="53" spans="1:6">
      <c r="A53" s="94"/>
      <c r="B53" s="9"/>
      <c r="C53" s="96" t="str">
        <f t="shared" si="0"/>
        <v/>
      </c>
      <c r="D53" s="99">
        <f>IF(E53="","",VLOOKUP(E53,'CUADRO GENERADO'!D:AK,34,FALSE))</f>
        <v>0</v>
      </c>
      <c r="E53" s="102">
        <f>IF('BASE DATOS CONDUCTORES'!D55="","",'BASE DATOS CONDUCTORES'!D55)</f>
        <v>131</v>
      </c>
      <c r="F53" s="76"/>
    </row>
    <row r="54" spans="1:6">
      <c r="A54" s="94"/>
      <c r="B54" s="9"/>
      <c r="C54" s="96" t="str">
        <f t="shared" si="0"/>
        <v/>
      </c>
      <c r="D54" s="99">
        <f>IF(E54="","",VLOOKUP(E54,'CUADRO GENERADO'!D:AK,34,FALSE))</f>
        <v>0</v>
      </c>
      <c r="E54" s="102">
        <f>IF('BASE DATOS CONDUCTORES'!D56="","",'BASE DATOS CONDUCTORES'!D56)</f>
        <v>231</v>
      </c>
      <c r="F54" s="76"/>
    </row>
    <row r="55" spans="1:6">
      <c r="A55" s="94"/>
      <c r="B55" s="9"/>
      <c r="C55" s="96" t="str">
        <f t="shared" si="0"/>
        <v/>
      </c>
      <c r="D55" s="99">
        <f>IF(E55="","",VLOOKUP(E55,'CUADRO GENERADO'!D:AK,34,FALSE))</f>
        <v>0</v>
      </c>
      <c r="E55" s="102">
        <f>IF('BASE DATOS CONDUCTORES'!D57="","",'BASE DATOS CONDUCTORES'!D57)</f>
        <v>136</v>
      </c>
      <c r="F55" s="76"/>
    </row>
    <row r="56" spans="1:6">
      <c r="A56" s="94"/>
      <c r="B56" s="9"/>
      <c r="C56" s="96" t="str">
        <f t="shared" si="0"/>
        <v/>
      </c>
      <c r="D56" s="99">
        <f>IF(E56="","",VLOOKUP(E56,'CUADRO GENERADO'!D:AK,34,FALSE))</f>
        <v>0</v>
      </c>
      <c r="E56" s="102">
        <f>IF('BASE DATOS CONDUCTORES'!D58="","",'BASE DATOS CONDUCTORES'!D58)</f>
        <v>137</v>
      </c>
      <c r="F56" s="76"/>
    </row>
    <row r="57" spans="1:6">
      <c r="A57" s="94"/>
      <c r="B57" s="9"/>
      <c r="C57" s="96" t="str">
        <f t="shared" si="0"/>
        <v/>
      </c>
      <c r="D57" s="99">
        <f>IF(E57="","",VLOOKUP(E57,'CUADRO GENERADO'!D:AK,34,FALSE))</f>
        <v>0</v>
      </c>
      <c r="E57" s="102">
        <f>IF('BASE DATOS CONDUCTORES'!D59="","",'BASE DATOS CONDUCTORES'!D59)</f>
        <v>209</v>
      </c>
      <c r="F57" s="76"/>
    </row>
    <row r="58" spans="1:6">
      <c r="A58" s="94"/>
      <c r="B58" s="9"/>
      <c r="C58" s="96" t="str">
        <f t="shared" si="0"/>
        <v/>
      </c>
      <c r="D58" s="99">
        <f>IF(E58="","",VLOOKUP(E58,'CUADRO GENERADO'!D:AK,34,FALSE))</f>
        <v>0</v>
      </c>
      <c r="E58" s="102">
        <f>IF('BASE DATOS CONDUCTORES'!D60="","",'BASE DATOS CONDUCTORES'!D60)</f>
        <v>149</v>
      </c>
      <c r="F58" s="76"/>
    </row>
    <row r="59" spans="1:6">
      <c r="A59" s="94"/>
      <c r="B59" s="9"/>
      <c r="C59" s="96" t="str">
        <f t="shared" si="0"/>
        <v/>
      </c>
      <c r="D59" s="99">
        <f>IF(E59="","",VLOOKUP(E59,'CUADRO GENERADO'!D:AK,34,FALSE))</f>
        <v>0</v>
      </c>
      <c r="E59" s="102">
        <f>IF('BASE DATOS CONDUCTORES'!D61="","",'BASE DATOS CONDUCTORES'!D61)</f>
        <v>145</v>
      </c>
      <c r="F59" s="76"/>
    </row>
    <row r="60" spans="1:6">
      <c r="A60" s="94"/>
      <c r="B60" s="9"/>
      <c r="C60" s="96" t="str">
        <f t="shared" si="0"/>
        <v/>
      </c>
      <c r="D60" s="99">
        <f>IF(E60="","",VLOOKUP(E60,'CUADRO GENERADO'!D:AK,34,FALSE))</f>
        <v>0</v>
      </c>
      <c r="E60" s="102">
        <f>IF('BASE DATOS CONDUCTORES'!D62="","",'BASE DATOS CONDUCTORES'!D62)</f>
        <v>150</v>
      </c>
      <c r="F60" s="76"/>
    </row>
    <row r="61" spans="1:6">
      <c r="A61" s="94"/>
      <c r="B61" s="9"/>
      <c r="C61" s="96" t="str">
        <f t="shared" si="0"/>
        <v/>
      </c>
      <c r="D61" s="99">
        <f>IF(E61="","",VLOOKUP(E61,'CUADRO GENERADO'!D:AK,34,FALSE))</f>
        <v>0</v>
      </c>
      <c r="E61" s="102">
        <f>IF('BASE DATOS CONDUCTORES'!D63="","",'BASE DATOS CONDUCTORES'!D63)</f>
        <v>156</v>
      </c>
      <c r="F61" s="76"/>
    </row>
    <row r="62" spans="1:6">
      <c r="A62" s="94"/>
      <c r="B62" s="9"/>
      <c r="C62" s="96" t="str">
        <f t="shared" si="0"/>
        <v/>
      </c>
      <c r="D62" s="99">
        <f>IF(E62="","",VLOOKUP(E62,'CUADRO GENERADO'!D:AK,34,FALSE))</f>
        <v>0</v>
      </c>
      <c r="E62" s="102">
        <f>IF('BASE DATOS CONDUCTORES'!D64="","",'BASE DATOS CONDUCTORES'!D64)</f>
        <v>151</v>
      </c>
      <c r="F62" s="76"/>
    </row>
    <row r="63" spans="1:6">
      <c r="A63" s="94"/>
      <c r="B63" s="9"/>
      <c r="C63" s="96" t="str">
        <f t="shared" si="0"/>
        <v/>
      </c>
      <c r="D63" s="99">
        <f>IF(E63="","",VLOOKUP(E63,'CUADRO GENERADO'!D:AK,34,FALSE))</f>
        <v>0</v>
      </c>
      <c r="E63" s="102">
        <f>IF('BASE DATOS CONDUCTORES'!D65="","",'BASE DATOS CONDUCTORES'!D65)</f>
        <v>202</v>
      </c>
      <c r="F63" s="76"/>
    </row>
    <row r="64" spans="1:6">
      <c r="A64" s="94"/>
      <c r="B64" s="9"/>
      <c r="C64" s="96" t="str">
        <f t="shared" si="0"/>
        <v/>
      </c>
      <c r="D64" s="99">
        <f>IF(E64="","",VLOOKUP(E64,'CUADRO GENERADO'!D:AK,34,FALSE))</f>
        <v>0</v>
      </c>
      <c r="E64" s="102">
        <f>IF('BASE DATOS CONDUCTORES'!D66="","",'BASE DATOS CONDUCTORES'!D66)</f>
        <v>159</v>
      </c>
      <c r="F64" s="76"/>
    </row>
    <row r="65" spans="1:6">
      <c r="A65" s="94"/>
      <c r="B65" s="9"/>
      <c r="C65" s="96" t="str">
        <f t="shared" si="0"/>
        <v/>
      </c>
      <c r="D65" s="99">
        <f>IF(E65="","",VLOOKUP(E65,'CUADRO GENERADO'!D:AK,34,FALSE))</f>
        <v>0</v>
      </c>
      <c r="E65" s="102">
        <f>IF('BASE DATOS CONDUCTORES'!D67="","",'BASE DATOS CONDUCTORES'!D67)</f>
        <v>173</v>
      </c>
      <c r="F65" s="76"/>
    </row>
    <row r="66" spans="1:6">
      <c r="A66" s="94"/>
      <c r="B66" s="9"/>
      <c r="C66" s="96" t="str">
        <f t="shared" si="0"/>
        <v/>
      </c>
      <c r="D66" s="99">
        <f>IF(E66="","",VLOOKUP(E66,'CUADRO GENERADO'!D:AK,34,FALSE))</f>
        <v>0</v>
      </c>
      <c r="E66" s="102">
        <f>IF('BASE DATOS CONDUCTORES'!D68="","",'BASE DATOS CONDUCTORES'!D68)</f>
        <v>190</v>
      </c>
      <c r="F66" s="76"/>
    </row>
    <row r="67" spans="1:6">
      <c r="A67" s="94"/>
      <c r="B67" s="9"/>
      <c r="C67" s="96" t="str">
        <f t="shared" ref="C67:C130" si="1">IF(B67="","",A67)</f>
        <v/>
      </c>
      <c r="D67" s="99">
        <f>IF(E67="","",VLOOKUP(E67,'CUADRO GENERADO'!D:AK,34,FALSE))</f>
        <v>0</v>
      </c>
      <c r="E67" s="102">
        <f>IF('BASE DATOS CONDUCTORES'!D69="","",'BASE DATOS CONDUCTORES'!D69)</f>
        <v>189</v>
      </c>
      <c r="F67" s="76"/>
    </row>
    <row r="68" spans="1:6">
      <c r="A68" s="94"/>
      <c r="B68" s="9"/>
      <c r="C68" s="96" t="str">
        <f t="shared" si="1"/>
        <v/>
      </c>
      <c r="D68" s="99">
        <f>IF(E68="","",VLOOKUP(E68,'CUADRO GENERADO'!D:AK,34,FALSE))</f>
        <v>0</v>
      </c>
      <c r="E68" s="102">
        <f>IF('BASE DATOS CONDUCTORES'!D70="","",'BASE DATOS CONDUCTORES'!D70)</f>
        <v>235</v>
      </c>
      <c r="F68" s="76"/>
    </row>
    <row r="69" spans="1:6">
      <c r="A69" s="94"/>
      <c r="B69" s="9"/>
      <c r="C69" s="96" t="str">
        <f t="shared" si="1"/>
        <v/>
      </c>
      <c r="D69" s="99">
        <f>IF(E69="","",VLOOKUP(E69,'CUADRO GENERADO'!D:AK,34,FALSE))</f>
        <v>0</v>
      </c>
      <c r="E69" s="102">
        <f>IF('BASE DATOS CONDUCTORES'!D71="","",'BASE DATOS CONDUCTORES'!D71)</f>
        <v>20</v>
      </c>
      <c r="F69" s="76"/>
    </row>
    <row r="70" spans="1:6">
      <c r="A70" s="94"/>
      <c r="B70" s="9"/>
      <c r="C70" s="96" t="str">
        <f t="shared" si="1"/>
        <v/>
      </c>
      <c r="D70" s="99">
        <f>IF(E70="","",VLOOKUP(E70,'CUADRO GENERADO'!D:AK,34,FALSE))</f>
        <v>0</v>
      </c>
      <c r="E70" s="102">
        <f>IF('BASE DATOS CONDUCTORES'!D72="","",'BASE DATOS CONDUCTORES'!D72)</f>
        <v>200</v>
      </c>
      <c r="F70" s="76"/>
    </row>
    <row r="71" spans="1:6">
      <c r="A71" s="94"/>
      <c r="B71" s="9"/>
      <c r="C71" s="96" t="str">
        <f t="shared" si="1"/>
        <v/>
      </c>
      <c r="D71" s="99">
        <f>IF(E71="","",VLOOKUP(E71,'CUADRO GENERADO'!D:AK,34,FALSE))</f>
        <v>0</v>
      </c>
      <c r="E71" s="102">
        <f>IF('BASE DATOS CONDUCTORES'!D73="","",'BASE DATOS CONDUCTORES'!D73)</f>
        <v>252</v>
      </c>
      <c r="F71" s="76"/>
    </row>
    <row r="72" spans="1:6">
      <c r="A72" s="94"/>
      <c r="B72" s="9"/>
      <c r="C72" s="96" t="str">
        <f t="shared" si="1"/>
        <v/>
      </c>
      <c r="D72" s="99">
        <f>IF(E72="","",VLOOKUP(E72,'CUADRO GENERADO'!D:AK,34,FALSE))</f>
        <v>0</v>
      </c>
      <c r="E72" s="102">
        <f>IF('BASE DATOS CONDUCTORES'!D74="","",'BASE DATOS CONDUCTORES'!D74)</f>
        <v>280</v>
      </c>
      <c r="F72" s="76"/>
    </row>
    <row r="73" spans="1:6">
      <c r="A73" s="94"/>
      <c r="B73" s="9"/>
      <c r="C73" s="96" t="str">
        <f t="shared" si="1"/>
        <v/>
      </c>
      <c r="D73" s="99">
        <f>IF(E73="","",VLOOKUP(E73,'CUADRO GENERADO'!D:AK,34,FALSE))</f>
        <v>0</v>
      </c>
      <c r="E73" s="102">
        <f>IF('BASE DATOS CONDUCTORES'!D75="","",'BASE DATOS CONDUCTORES'!D75)</f>
        <v>285</v>
      </c>
      <c r="F73" s="76"/>
    </row>
    <row r="74" spans="1:6">
      <c r="A74" s="94"/>
      <c r="B74" s="9"/>
      <c r="C74" s="96" t="str">
        <f t="shared" si="1"/>
        <v/>
      </c>
      <c r="D74" s="99">
        <f>IF(E74="","",VLOOKUP(E74,'CUADRO GENERADO'!D:AK,34,FALSE))</f>
        <v>0</v>
      </c>
      <c r="E74" s="102">
        <f>IF('BASE DATOS CONDUCTORES'!D76="","",'BASE DATOS CONDUCTORES'!D76)</f>
        <v>221</v>
      </c>
      <c r="F74" s="76"/>
    </row>
    <row r="75" spans="1:6">
      <c r="A75" s="94"/>
      <c r="B75" s="9"/>
      <c r="C75" s="96" t="str">
        <f t="shared" si="1"/>
        <v/>
      </c>
      <c r="D75" s="99">
        <f>IF(E75="","",VLOOKUP(E75,'CUADRO GENERADO'!D:AK,34,FALSE))</f>
        <v>0</v>
      </c>
      <c r="E75" s="102">
        <f>IF('BASE DATOS CONDUCTORES'!D77="","",'BASE DATOS CONDUCTORES'!D77)</f>
        <v>199</v>
      </c>
      <c r="F75" s="76"/>
    </row>
    <row r="76" spans="1:6">
      <c r="A76" s="94"/>
      <c r="B76" s="9"/>
      <c r="C76" s="96" t="str">
        <f t="shared" si="1"/>
        <v/>
      </c>
      <c r="D76" s="99">
        <f>IF(E76="","",VLOOKUP(E76,'CUADRO GENERADO'!D:AK,34,FALSE))</f>
        <v>0</v>
      </c>
      <c r="E76" s="102">
        <f>IF('BASE DATOS CONDUCTORES'!D78="","",'BASE DATOS CONDUCTORES'!D78)</f>
        <v>191</v>
      </c>
      <c r="F76" s="76"/>
    </row>
    <row r="77" spans="1:6">
      <c r="A77" s="94"/>
      <c r="B77" s="9"/>
      <c r="C77" s="96" t="str">
        <f t="shared" si="1"/>
        <v/>
      </c>
      <c r="D77" s="99">
        <f>IF(E77="","",VLOOKUP(E77,'CUADRO GENERADO'!D:AK,34,FALSE))</f>
        <v>0</v>
      </c>
      <c r="E77" s="102">
        <f>IF('BASE DATOS CONDUCTORES'!D79="","",'BASE DATOS CONDUCTORES'!D79)</f>
        <v>271</v>
      </c>
      <c r="F77" s="76"/>
    </row>
    <row r="78" spans="1:6">
      <c r="A78" s="94"/>
      <c r="B78" s="9"/>
      <c r="C78" s="96" t="str">
        <f t="shared" si="1"/>
        <v/>
      </c>
      <c r="D78" s="99">
        <f>IF(E78="","",VLOOKUP(E78,'CUADRO GENERADO'!D:AK,34,FALSE))</f>
        <v>0</v>
      </c>
      <c r="E78" s="102">
        <f>IF('BASE DATOS CONDUCTORES'!D80="","",'BASE DATOS CONDUCTORES'!D80)</f>
        <v>287</v>
      </c>
      <c r="F78" s="76"/>
    </row>
    <row r="79" spans="1:6">
      <c r="A79" s="94"/>
      <c r="B79" s="9"/>
      <c r="C79" s="96" t="str">
        <f t="shared" si="1"/>
        <v/>
      </c>
      <c r="D79" s="99">
        <f>IF(E79="","",VLOOKUP(E79,'CUADRO GENERADO'!D:AK,34,FALSE))</f>
        <v>0</v>
      </c>
      <c r="E79" s="102">
        <f>IF('BASE DATOS CONDUCTORES'!D81="","",'BASE DATOS CONDUCTORES'!D81)</f>
        <v>288</v>
      </c>
      <c r="F79" s="76"/>
    </row>
    <row r="80" spans="1:6">
      <c r="A80" s="94"/>
      <c r="B80" s="9"/>
      <c r="C80" s="96" t="str">
        <f t="shared" si="1"/>
        <v/>
      </c>
      <c r="D80" s="99">
        <f>IF(E80="","",VLOOKUP(E80,'CUADRO GENERADO'!D:AK,34,FALSE))</f>
        <v>0</v>
      </c>
      <c r="E80" s="102">
        <f>IF('BASE DATOS CONDUCTORES'!D82="","",'BASE DATOS CONDUCTORES'!D82)</f>
        <v>251</v>
      </c>
      <c r="F80" s="76"/>
    </row>
    <row r="81" spans="1:6">
      <c r="A81" s="94"/>
      <c r="B81" s="9"/>
      <c r="C81" s="96" t="str">
        <f t="shared" si="1"/>
        <v/>
      </c>
      <c r="D81" s="99">
        <f>IF(E81="","",VLOOKUP(E81,'CUADRO GENERADO'!D:AK,34,FALSE))</f>
        <v>0</v>
      </c>
      <c r="E81" s="102">
        <f>IF('BASE DATOS CONDUCTORES'!D83="","",'BASE DATOS CONDUCTORES'!D83)</f>
        <v>270</v>
      </c>
      <c r="F81" s="76"/>
    </row>
    <row r="82" spans="1:6">
      <c r="A82" s="94"/>
      <c r="B82" s="9"/>
      <c r="C82" s="96" t="str">
        <f t="shared" si="1"/>
        <v/>
      </c>
      <c r="D82" s="99">
        <f>IF(E82="","",VLOOKUP(E82,'CUADRO GENERADO'!D:AK,34,FALSE))</f>
        <v>0</v>
      </c>
      <c r="E82" s="102">
        <f>IF('BASE DATOS CONDUCTORES'!D84="","",'BASE DATOS CONDUCTORES'!D84)</f>
        <v>279</v>
      </c>
      <c r="F82" s="76"/>
    </row>
    <row r="83" spans="1:6">
      <c r="A83" s="94"/>
      <c r="B83" s="9"/>
      <c r="C83" s="96" t="str">
        <f t="shared" si="1"/>
        <v/>
      </c>
      <c r="D83" s="99">
        <f>IF(E83="","",VLOOKUP(E83,'CUADRO GENERADO'!D:AK,34,FALSE))</f>
        <v>0</v>
      </c>
      <c r="E83" s="102">
        <f>IF('BASE DATOS CONDUCTORES'!D85="","",'BASE DATOS CONDUCTORES'!D85)</f>
        <v>276</v>
      </c>
      <c r="F83" s="76"/>
    </row>
    <row r="84" spans="1:6">
      <c r="A84" s="94"/>
      <c r="B84" s="9"/>
      <c r="C84" s="96" t="str">
        <f t="shared" si="1"/>
        <v/>
      </c>
      <c r="D84" s="99">
        <f>IF(E84="","",VLOOKUP(E84,'CUADRO GENERADO'!D:AK,34,FALSE))</f>
        <v>0</v>
      </c>
      <c r="E84" s="102">
        <f>IF('BASE DATOS CONDUCTORES'!D86="","",'BASE DATOS CONDUCTORES'!D86)</f>
        <v>272</v>
      </c>
      <c r="F84" s="76"/>
    </row>
    <row r="85" spans="1:6">
      <c r="A85" s="94"/>
      <c r="B85" s="9"/>
      <c r="C85" s="96" t="str">
        <f t="shared" si="1"/>
        <v/>
      </c>
      <c r="D85" s="99">
        <f>IF(E85="","",VLOOKUP(E85,'CUADRO GENERADO'!D:AK,34,FALSE))</f>
        <v>0</v>
      </c>
      <c r="E85" s="102">
        <f>IF('BASE DATOS CONDUCTORES'!D87="","",'BASE DATOS CONDUCTORES'!D87)</f>
        <v>192</v>
      </c>
      <c r="F85" s="76"/>
    </row>
    <row r="86" spans="1:6">
      <c r="A86" s="94"/>
      <c r="B86" s="9"/>
      <c r="C86" s="96" t="str">
        <f t="shared" si="1"/>
        <v/>
      </c>
      <c r="D86" s="99">
        <f>IF(E86="","",VLOOKUP(E86,'CUADRO GENERADO'!D:AK,34,FALSE))</f>
        <v>0</v>
      </c>
      <c r="E86" s="102">
        <f>IF('BASE DATOS CONDUCTORES'!D88="","",'BASE DATOS CONDUCTORES'!D88)</f>
        <v>197</v>
      </c>
      <c r="F86" s="76"/>
    </row>
    <row r="87" spans="1:6">
      <c r="A87" s="94"/>
      <c r="B87" s="9"/>
      <c r="C87" s="96" t="str">
        <f t="shared" si="1"/>
        <v/>
      </c>
      <c r="D87" s="99">
        <f>IF(E87="","",VLOOKUP(E87,'CUADRO GENERADO'!D:AK,34,FALSE))</f>
        <v>0</v>
      </c>
      <c r="E87" s="102">
        <f>IF('BASE DATOS CONDUCTORES'!D89="","",'BASE DATOS CONDUCTORES'!D89)</f>
        <v>246</v>
      </c>
      <c r="F87" s="76"/>
    </row>
    <row r="88" spans="1:6">
      <c r="A88" s="94"/>
      <c r="B88" s="9"/>
      <c r="C88" s="96" t="str">
        <f t="shared" si="1"/>
        <v/>
      </c>
      <c r="D88" s="99">
        <f>IF(E88="","",VLOOKUP(E88,'CUADRO GENERADO'!D:AK,34,FALSE))</f>
        <v>0</v>
      </c>
      <c r="E88" s="102">
        <f>IF('BASE DATOS CONDUCTORES'!D90="","",'BASE DATOS CONDUCTORES'!D90)</f>
        <v>254</v>
      </c>
      <c r="F88" s="76"/>
    </row>
    <row r="89" spans="1:6">
      <c r="A89" s="94"/>
      <c r="B89" s="9"/>
      <c r="C89" s="96" t="str">
        <f t="shared" si="1"/>
        <v/>
      </c>
      <c r="D89" s="99">
        <f>IF(E89="","",VLOOKUP(E89,'CUADRO GENERADO'!D:AK,34,FALSE))</f>
        <v>0</v>
      </c>
      <c r="E89" s="102">
        <f>IF('BASE DATOS CONDUCTORES'!D91="","",'BASE DATOS CONDUCTORES'!D91)</f>
        <v>277</v>
      </c>
      <c r="F89" s="76"/>
    </row>
    <row r="90" spans="1:6">
      <c r="A90" s="94"/>
      <c r="B90" s="9"/>
      <c r="C90" s="96" t="str">
        <f t="shared" si="1"/>
        <v/>
      </c>
      <c r="D90" s="99">
        <f>IF(E90="","",VLOOKUP(E90,'CUADRO GENERADO'!D:AK,34,FALSE))</f>
        <v>0</v>
      </c>
      <c r="E90" s="102">
        <f>IF('BASE DATOS CONDUCTORES'!D92="","",'BASE DATOS CONDUCTORES'!D92)</f>
        <v>198</v>
      </c>
      <c r="F90" s="76"/>
    </row>
    <row r="91" spans="1:6">
      <c r="A91" s="94"/>
      <c r="B91" s="9"/>
      <c r="C91" s="96" t="str">
        <f t="shared" si="1"/>
        <v/>
      </c>
      <c r="D91" s="99">
        <f>IF(E91="","",VLOOKUP(E91,'CUADRO GENERADO'!D:AK,34,FALSE))</f>
        <v>0</v>
      </c>
      <c r="E91" s="102">
        <f>IF('BASE DATOS CONDUCTORES'!D93="","",'BASE DATOS CONDUCTORES'!D93)</f>
        <v>172</v>
      </c>
      <c r="F91" s="76"/>
    </row>
    <row r="92" spans="1:6">
      <c r="A92" s="94"/>
      <c r="B92" s="9"/>
      <c r="C92" s="96" t="str">
        <f t="shared" si="1"/>
        <v/>
      </c>
      <c r="D92" s="99">
        <f>IF(E92="","",VLOOKUP(E92,'CUADRO GENERADO'!D:AK,34,FALSE))</f>
        <v>0</v>
      </c>
      <c r="E92" s="102">
        <f>IF('BASE DATOS CONDUCTORES'!D94="","",'BASE DATOS CONDUCTORES'!D94)</f>
        <v>193</v>
      </c>
      <c r="F92" s="76"/>
    </row>
    <row r="93" spans="1:6">
      <c r="A93" s="94"/>
      <c r="B93" s="9"/>
      <c r="C93" s="96" t="str">
        <f t="shared" si="1"/>
        <v/>
      </c>
      <c r="D93" s="99">
        <f>IF(E93="","",VLOOKUP(E93,'CUADRO GENERADO'!D:AK,34,FALSE))</f>
        <v>0</v>
      </c>
      <c r="E93" s="102">
        <f>IF('BASE DATOS CONDUCTORES'!D95="","",'BASE DATOS CONDUCTORES'!D95)</f>
        <v>278</v>
      </c>
      <c r="F93" s="76"/>
    </row>
    <row r="94" spans="1:6">
      <c r="A94" s="94"/>
      <c r="B94" s="9"/>
      <c r="C94" s="96" t="str">
        <f t="shared" si="1"/>
        <v/>
      </c>
      <c r="D94" s="99">
        <f>IF(E94="","",VLOOKUP(E94,'CUADRO GENERADO'!D:AK,34,FALSE))</f>
        <v>0</v>
      </c>
      <c r="E94" s="102">
        <f>IF('BASE DATOS CONDUCTORES'!D96="","",'BASE DATOS CONDUCTORES'!D96)</f>
        <v>248</v>
      </c>
      <c r="F94" s="76"/>
    </row>
    <row r="95" spans="1:6">
      <c r="A95" s="94"/>
      <c r="B95" s="9"/>
      <c r="C95" s="96" t="str">
        <f t="shared" si="1"/>
        <v/>
      </c>
      <c r="D95" s="99">
        <f>IF(E95="","",VLOOKUP(E95,'CUADRO GENERADO'!D:AK,34,FALSE))</f>
        <v>0</v>
      </c>
      <c r="E95" s="102">
        <f>IF('BASE DATOS CONDUCTORES'!D97="","",'BASE DATOS CONDUCTORES'!D97)</f>
        <v>196</v>
      </c>
      <c r="F95" s="76"/>
    </row>
    <row r="96" spans="1:6">
      <c r="A96" s="94"/>
      <c r="B96" s="9"/>
      <c r="C96" s="96" t="str">
        <f t="shared" si="1"/>
        <v/>
      </c>
      <c r="D96" s="99">
        <f>IF(E96="","",VLOOKUP(E96,'CUADRO GENERADO'!D:AK,34,FALSE))</f>
        <v>0</v>
      </c>
      <c r="E96" s="102">
        <f>IF('BASE DATOS CONDUCTORES'!D98="","",'BASE DATOS CONDUCTORES'!D98)</f>
        <v>286</v>
      </c>
      <c r="F96" s="76"/>
    </row>
    <row r="97" spans="1:6">
      <c r="A97" s="94"/>
      <c r="B97" s="9"/>
      <c r="C97" s="96" t="str">
        <f t="shared" si="1"/>
        <v/>
      </c>
      <c r="D97" s="99">
        <f>IF(E97="","",VLOOKUP(E97,'CUADRO GENERADO'!D:AK,34,FALSE))</f>
        <v>0</v>
      </c>
      <c r="E97" s="102">
        <f>IF('BASE DATOS CONDUCTORES'!D99="","",'BASE DATOS CONDUCTORES'!D99)</f>
        <v>283</v>
      </c>
      <c r="F97" s="76"/>
    </row>
    <row r="98" spans="1:6">
      <c r="A98" s="94"/>
      <c r="B98" s="9"/>
      <c r="C98" s="96" t="str">
        <f t="shared" si="1"/>
        <v/>
      </c>
      <c r="D98" s="99">
        <f>IF(E98="","",VLOOKUP(E98,'CUADRO GENERADO'!D:AK,34,FALSE))</f>
        <v>0</v>
      </c>
      <c r="E98" s="102">
        <f>IF('BASE DATOS CONDUCTORES'!D100="","",'BASE DATOS CONDUCTORES'!D100)</f>
        <v>220</v>
      </c>
      <c r="F98" s="76"/>
    </row>
    <row r="99" spans="1:6">
      <c r="A99" s="94"/>
      <c r="B99" s="9"/>
      <c r="C99" s="96" t="str">
        <f t="shared" si="1"/>
        <v/>
      </c>
      <c r="D99" s="99">
        <f>IF(E99="","",VLOOKUP(E99,'CUADRO GENERADO'!D:AK,34,FALSE))</f>
        <v>0</v>
      </c>
      <c r="E99" s="102">
        <f>IF('BASE DATOS CONDUCTORES'!D101="","",'BASE DATOS CONDUCTORES'!D101)</f>
        <v>281</v>
      </c>
      <c r="F99" s="76"/>
    </row>
    <row r="100" spans="1:6">
      <c r="A100" s="94"/>
      <c r="B100" s="9"/>
      <c r="C100" s="96" t="str">
        <f t="shared" si="1"/>
        <v/>
      </c>
      <c r="D100" s="99">
        <f>IF(E100="","",VLOOKUP(E100,'CUADRO GENERADO'!D:AK,34,FALSE))</f>
        <v>0</v>
      </c>
      <c r="E100" s="102">
        <f>IF('BASE DATOS CONDUCTORES'!D102="","",'BASE DATOS CONDUCTORES'!D102)</f>
        <v>284</v>
      </c>
      <c r="F100" s="76"/>
    </row>
    <row r="101" spans="1:6">
      <c r="A101" s="94"/>
      <c r="B101" s="9"/>
      <c r="C101" s="96" t="str">
        <f t="shared" si="1"/>
        <v/>
      </c>
      <c r="D101" s="99">
        <f>IF(E101="","",VLOOKUP(E101,'CUADRO GENERADO'!D:AK,34,FALSE))</f>
        <v>0</v>
      </c>
      <c r="E101" s="102">
        <f>IF('BASE DATOS CONDUCTORES'!D103="","",'BASE DATOS CONDUCTORES'!D103)</f>
        <v>212</v>
      </c>
      <c r="F101" s="76"/>
    </row>
    <row r="102" spans="1:6">
      <c r="A102" s="94"/>
      <c r="B102" s="9"/>
      <c r="C102" s="96" t="str">
        <f t="shared" si="1"/>
        <v/>
      </c>
      <c r="D102" s="99">
        <f>IF(E102="","",VLOOKUP(E102,'CUADRO GENERADO'!D:AK,34,FALSE))</f>
        <v>0</v>
      </c>
      <c r="E102" s="102">
        <f>IF('BASE DATOS CONDUCTORES'!D104="","",'BASE DATOS CONDUCTORES'!D104)</f>
        <v>258</v>
      </c>
      <c r="F102" s="76"/>
    </row>
    <row r="103" spans="1:6">
      <c r="A103" s="94"/>
      <c r="B103" s="9"/>
      <c r="C103" s="96" t="str">
        <f t="shared" si="1"/>
        <v/>
      </c>
      <c r="D103" s="99">
        <f>IF(E103="","",VLOOKUP(E103,'CUADRO GENERADO'!D:AK,34,FALSE))</f>
        <v>0</v>
      </c>
      <c r="E103" s="102">
        <f>IF('BASE DATOS CONDUCTORES'!D105="","",'BASE DATOS CONDUCTORES'!D105)</f>
        <v>236</v>
      </c>
      <c r="F103" s="76"/>
    </row>
    <row r="104" spans="1:6">
      <c r="A104" s="94"/>
      <c r="B104" s="9"/>
      <c r="C104" s="96" t="str">
        <f t="shared" si="1"/>
        <v/>
      </c>
      <c r="D104" s="99">
        <f>IF(E104="","",VLOOKUP(E104,'CUADRO GENERADO'!D:AK,34,FALSE))</f>
        <v>0</v>
      </c>
      <c r="E104" s="102">
        <f>IF('BASE DATOS CONDUCTORES'!D106="","",'BASE DATOS CONDUCTORES'!D106)</f>
        <v>227</v>
      </c>
      <c r="F104" s="76"/>
    </row>
    <row r="105" spans="1:6">
      <c r="A105" s="94"/>
      <c r="B105" s="9"/>
      <c r="C105" s="96" t="str">
        <f t="shared" si="1"/>
        <v/>
      </c>
      <c r="D105" s="99">
        <f>IF(E105="","",VLOOKUP(E105,'CUADRO GENERADO'!D:AK,34,FALSE))</f>
        <v>0</v>
      </c>
      <c r="E105" s="102">
        <f>IF('BASE DATOS CONDUCTORES'!D107="","",'BASE DATOS CONDUCTORES'!D107)</f>
        <v>249</v>
      </c>
      <c r="F105" s="76"/>
    </row>
    <row r="106" spans="1:6">
      <c r="A106" s="94"/>
      <c r="B106" s="9"/>
      <c r="C106" s="96" t="str">
        <f t="shared" si="1"/>
        <v/>
      </c>
      <c r="D106" s="99">
        <f>IF(E106="","",VLOOKUP(E106,'CUADRO GENERADO'!D:AK,34,FALSE))</f>
        <v>0</v>
      </c>
      <c r="E106" s="102">
        <f>IF('BASE DATOS CONDUCTORES'!D108="","",'BASE DATOS CONDUCTORES'!D108)</f>
        <v>239</v>
      </c>
      <c r="F106" s="76"/>
    </row>
    <row r="107" spans="1:6">
      <c r="A107" s="94"/>
      <c r="B107" s="9"/>
      <c r="C107" s="96" t="str">
        <f t="shared" si="1"/>
        <v/>
      </c>
      <c r="D107" s="99">
        <f>IF(E107="","",VLOOKUP(E107,'CUADRO GENERADO'!D:AK,34,FALSE))</f>
        <v>0</v>
      </c>
      <c r="E107" s="102">
        <f>IF('BASE DATOS CONDUCTORES'!D109="","",'BASE DATOS CONDUCTORES'!D109)</f>
        <v>215</v>
      </c>
      <c r="F107" s="76"/>
    </row>
    <row r="108" spans="1:6">
      <c r="A108" s="94"/>
      <c r="B108" s="9"/>
      <c r="C108" s="96" t="str">
        <f t="shared" si="1"/>
        <v/>
      </c>
      <c r="D108" s="99">
        <f>IF(E108="","",VLOOKUP(E108,'CUADRO GENERADO'!D:AK,34,FALSE))</f>
        <v>0</v>
      </c>
      <c r="E108" s="102">
        <f>IF('BASE DATOS CONDUCTORES'!D110="","",'BASE DATOS CONDUCTORES'!D110)</f>
        <v>259</v>
      </c>
      <c r="F108" s="76"/>
    </row>
    <row r="109" spans="1:6">
      <c r="A109" s="94"/>
      <c r="B109" s="9"/>
      <c r="C109" s="96" t="str">
        <f t="shared" si="1"/>
        <v/>
      </c>
      <c r="D109" s="99">
        <f>IF(E109="","",VLOOKUP(E109,'CUADRO GENERADO'!D:AK,34,FALSE))</f>
        <v>0</v>
      </c>
      <c r="E109" s="102">
        <f>IF('BASE DATOS CONDUCTORES'!D111="","",'BASE DATOS CONDUCTORES'!D111)</f>
        <v>240</v>
      </c>
      <c r="F109" s="76"/>
    </row>
    <row r="110" spans="1:6">
      <c r="A110" s="94"/>
      <c r="B110" s="9"/>
      <c r="C110" s="96" t="str">
        <f t="shared" si="1"/>
        <v/>
      </c>
      <c r="D110" s="99">
        <f>IF(E110="","",VLOOKUP(E110,'CUADRO GENERADO'!D:AK,34,FALSE))</f>
        <v>0</v>
      </c>
      <c r="E110" s="102">
        <f>IF('BASE DATOS CONDUCTORES'!D112="","",'BASE DATOS CONDUCTORES'!D112)</f>
        <v>232</v>
      </c>
      <c r="F110" s="76"/>
    </row>
    <row r="111" spans="1:6">
      <c r="A111" s="94"/>
      <c r="B111" s="9"/>
      <c r="C111" s="96" t="str">
        <f t="shared" si="1"/>
        <v/>
      </c>
      <c r="D111" s="99">
        <f>IF(E111="","",VLOOKUP(E111,'CUADRO GENERADO'!D:AK,34,FALSE))</f>
        <v>0</v>
      </c>
      <c r="E111" s="102">
        <f>IF('BASE DATOS CONDUCTORES'!D113="","",'BASE DATOS CONDUCTORES'!D113)</f>
        <v>255</v>
      </c>
      <c r="F111" s="76"/>
    </row>
    <row r="112" spans="1:6">
      <c r="A112" s="94"/>
      <c r="B112" s="9"/>
      <c r="C112" s="96" t="str">
        <f t="shared" si="1"/>
        <v/>
      </c>
      <c r="D112" s="99">
        <f>IF(E112="","",VLOOKUP(E112,'CUADRO GENERADO'!D:AK,34,FALSE))</f>
        <v>0</v>
      </c>
      <c r="E112" s="102">
        <f>IF('BASE DATOS CONDUCTORES'!D114="","",'BASE DATOS CONDUCTORES'!D114)</f>
        <v>261</v>
      </c>
      <c r="F112" s="76"/>
    </row>
    <row r="113" spans="1:6">
      <c r="A113" s="94"/>
      <c r="B113" s="9"/>
      <c r="C113" s="96" t="str">
        <f t="shared" si="1"/>
        <v/>
      </c>
      <c r="D113" s="99">
        <f>IF(E113="","",VLOOKUP(E113,'CUADRO GENERADO'!D:AK,34,FALSE))</f>
        <v>0</v>
      </c>
      <c r="E113" s="102">
        <f>IF('BASE DATOS CONDUCTORES'!D115="","",'BASE DATOS CONDUCTORES'!D115)</f>
        <v>64</v>
      </c>
      <c r="F113" s="76"/>
    </row>
    <row r="114" spans="1:6">
      <c r="A114" s="94"/>
      <c r="B114" s="9"/>
      <c r="C114" s="96" t="str">
        <f t="shared" si="1"/>
        <v/>
      </c>
      <c r="D114" s="99">
        <f>IF(E114="","",VLOOKUP(E114,'CUADRO GENERADO'!D:AK,34,FALSE))</f>
        <v>0</v>
      </c>
      <c r="E114" s="102">
        <f>IF('BASE DATOS CONDUCTORES'!D116="","",'BASE DATOS CONDUCTORES'!D116)</f>
        <v>245</v>
      </c>
      <c r="F114" s="76"/>
    </row>
    <row r="115" spans="1:6">
      <c r="A115" s="94"/>
      <c r="B115" s="9"/>
      <c r="C115" s="96" t="str">
        <f t="shared" si="1"/>
        <v/>
      </c>
      <c r="D115" s="99">
        <f>IF(E115="","",VLOOKUP(E115,'CUADRO GENERADO'!D:AK,34,FALSE))</f>
        <v>0</v>
      </c>
      <c r="E115" s="102">
        <f>IF('BASE DATOS CONDUCTORES'!D117="","",'BASE DATOS CONDUCTORES'!D117)</f>
        <v>219</v>
      </c>
      <c r="F115" s="76"/>
    </row>
    <row r="116" spans="1:6">
      <c r="A116" s="94"/>
      <c r="B116" s="9"/>
      <c r="C116" s="96" t="str">
        <f t="shared" si="1"/>
        <v/>
      </c>
      <c r="D116" s="99">
        <f>IF(E116="","",VLOOKUP(E116,'CUADRO GENERADO'!D:AK,34,FALSE))</f>
        <v>0</v>
      </c>
      <c r="E116" s="102">
        <f>IF('BASE DATOS CONDUCTORES'!D118="","",'BASE DATOS CONDUCTORES'!D118)</f>
        <v>32</v>
      </c>
      <c r="F116" s="76"/>
    </row>
    <row r="117" spans="1:6">
      <c r="A117" s="94"/>
      <c r="B117" s="9"/>
      <c r="C117" s="96" t="str">
        <f t="shared" si="1"/>
        <v/>
      </c>
      <c r="D117" s="99">
        <f>IF(E117="","",VLOOKUP(E117,'CUADRO GENERADO'!D:AK,34,FALSE))</f>
        <v>0</v>
      </c>
      <c r="E117" s="102">
        <f>IF('BASE DATOS CONDUCTORES'!D119="","",'BASE DATOS CONDUCTORES'!D119)</f>
        <v>262</v>
      </c>
      <c r="F117" s="76"/>
    </row>
    <row r="118" spans="1:6">
      <c r="A118" s="94"/>
      <c r="B118" s="9"/>
      <c r="C118" s="96" t="str">
        <f t="shared" si="1"/>
        <v/>
      </c>
      <c r="D118" s="99">
        <f>IF(E118="","",VLOOKUP(E118,'CUADRO GENERADO'!D:AK,34,FALSE))</f>
        <v>0</v>
      </c>
      <c r="E118" s="102">
        <f>IF('BASE DATOS CONDUCTORES'!D120="","",'BASE DATOS CONDUCTORES'!D120)</f>
        <v>290</v>
      </c>
      <c r="F118" s="76"/>
    </row>
    <row r="119" spans="1:6">
      <c r="A119" s="94"/>
      <c r="B119" s="9"/>
      <c r="C119" s="96" t="str">
        <f t="shared" si="1"/>
        <v/>
      </c>
      <c r="D119" s="99">
        <f>IF(E119="","",VLOOKUP(E119,'CUADRO GENERADO'!D:AK,34,FALSE))</f>
        <v>0</v>
      </c>
      <c r="E119" s="102">
        <f>IF('BASE DATOS CONDUCTORES'!D121="","",'BASE DATOS CONDUCTORES'!D121)</f>
        <v>291</v>
      </c>
      <c r="F119" s="76"/>
    </row>
    <row r="120" spans="1:6">
      <c r="A120" s="94"/>
      <c r="B120" s="9"/>
      <c r="C120" s="96" t="str">
        <f t="shared" si="1"/>
        <v/>
      </c>
      <c r="D120" s="99">
        <f>IF(E120="","",VLOOKUP(E120,'CUADRO GENERADO'!D:AK,34,FALSE))</f>
        <v>0</v>
      </c>
      <c r="E120" s="102">
        <f>IF('BASE DATOS CONDUCTORES'!D122="","",'BASE DATOS CONDUCTORES'!D122)</f>
        <v>253</v>
      </c>
      <c r="F120" s="76"/>
    </row>
    <row r="121" spans="1:6">
      <c r="A121" s="94"/>
      <c r="B121" s="9"/>
      <c r="C121" s="96" t="str">
        <f t="shared" si="1"/>
        <v/>
      </c>
      <c r="D121" s="99">
        <f>IF(E121="","",VLOOKUP(E121,'CUADRO GENERADO'!D:AK,34,FALSE))</f>
        <v>0</v>
      </c>
      <c r="E121" s="102">
        <f>IF('BASE DATOS CONDUCTORES'!D123="","",'BASE DATOS CONDUCTORES'!D123)</f>
        <v>263</v>
      </c>
      <c r="F121" s="76"/>
    </row>
    <row r="122" spans="1:6">
      <c r="A122" s="94"/>
      <c r="B122" s="9"/>
      <c r="C122" s="96" t="str">
        <f t="shared" si="1"/>
        <v/>
      </c>
      <c r="D122" s="99">
        <f>IF(E122="","",VLOOKUP(E122,'CUADRO GENERADO'!D:AK,34,FALSE))</f>
        <v>0</v>
      </c>
      <c r="E122" s="102">
        <f>IF('BASE DATOS CONDUCTORES'!D124="","",'BASE DATOS CONDUCTORES'!D124)</f>
        <v>174</v>
      </c>
      <c r="F122" s="76"/>
    </row>
    <row r="123" spans="1:6">
      <c r="A123" s="94"/>
      <c r="B123" s="9"/>
      <c r="C123" s="96" t="str">
        <f t="shared" si="1"/>
        <v/>
      </c>
      <c r="D123" s="99">
        <f>IF(E123="","",VLOOKUP(E123,'CUADRO GENERADO'!D:AK,34,FALSE))</f>
        <v>0</v>
      </c>
      <c r="E123" s="102">
        <f>IF('BASE DATOS CONDUCTORES'!D125="","",'BASE DATOS CONDUCTORES'!D125)</f>
        <v>264</v>
      </c>
      <c r="F123" s="76"/>
    </row>
    <row r="124" spans="1:6">
      <c r="A124" s="94"/>
      <c r="B124" s="9"/>
      <c r="C124" s="96" t="str">
        <f t="shared" si="1"/>
        <v/>
      </c>
      <c r="D124" s="99">
        <f>IF(E124="","",VLOOKUP(E124,'CUADRO GENERADO'!D:AK,34,FALSE))</f>
        <v>0</v>
      </c>
      <c r="E124" s="102">
        <f>IF('BASE DATOS CONDUCTORES'!D126="","",'BASE DATOS CONDUCTORES'!D126)</f>
        <v>175</v>
      </c>
      <c r="F124" s="76"/>
    </row>
    <row r="125" spans="1:6">
      <c r="A125" s="94"/>
      <c r="B125" s="9"/>
      <c r="C125" s="96" t="str">
        <f t="shared" si="1"/>
        <v/>
      </c>
      <c r="D125" s="99">
        <f>IF(E125="","",VLOOKUP(E125,'CUADRO GENERADO'!D:AK,34,FALSE))</f>
        <v>0</v>
      </c>
      <c r="E125" s="102">
        <f>IF('BASE DATOS CONDUCTORES'!D127="","",'BASE DATOS CONDUCTORES'!D127)</f>
        <v>222</v>
      </c>
      <c r="F125" s="76"/>
    </row>
    <row r="126" spans="1:6">
      <c r="A126" s="94"/>
      <c r="B126" s="9"/>
      <c r="C126" s="96" t="str">
        <f t="shared" si="1"/>
        <v/>
      </c>
      <c r="D126" s="99">
        <f>IF(E126="","",VLOOKUP(E126,'CUADRO GENERADO'!D:AK,34,FALSE))</f>
        <v>0</v>
      </c>
      <c r="E126" s="102">
        <f>IF('BASE DATOS CONDUCTORES'!D128="","",'BASE DATOS CONDUCTORES'!D128)</f>
        <v>292</v>
      </c>
      <c r="F126" s="76"/>
    </row>
    <row r="127" spans="1:6">
      <c r="A127" s="94"/>
      <c r="B127" s="9"/>
      <c r="C127" s="96" t="str">
        <f t="shared" si="1"/>
        <v/>
      </c>
      <c r="D127" s="99">
        <f>IF(E127="","",VLOOKUP(E127,'CUADRO GENERADO'!D:AK,34,FALSE))</f>
        <v>0</v>
      </c>
      <c r="E127" s="102">
        <f>IF('BASE DATOS CONDUCTORES'!D129="","",'BASE DATOS CONDUCTORES'!D129)</f>
        <v>176</v>
      </c>
      <c r="F127" s="76"/>
    </row>
    <row r="128" spans="1:6">
      <c r="A128" s="94"/>
      <c r="B128" s="9"/>
      <c r="C128" s="96" t="str">
        <f t="shared" si="1"/>
        <v/>
      </c>
      <c r="D128" s="99">
        <f>IF(E128="","",VLOOKUP(E128,'CUADRO GENERADO'!D:AK,34,FALSE))</f>
        <v>0</v>
      </c>
      <c r="E128" s="102">
        <f>IF('BASE DATOS CONDUCTORES'!D130="","",'BASE DATOS CONDUCTORES'!D130)</f>
        <v>293</v>
      </c>
      <c r="F128" s="76"/>
    </row>
    <row r="129" spans="1:6">
      <c r="A129" s="94"/>
      <c r="B129" s="9"/>
      <c r="C129" s="96" t="str">
        <f t="shared" si="1"/>
        <v/>
      </c>
      <c r="D129" s="99">
        <f>IF(E129="","",VLOOKUP(E129,'CUADRO GENERADO'!D:AK,34,FALSE))</f>
        <v>0</v>
      </c>
      <c r="E129" s="102">
        <f>IF('BASE DATOS CONDUCTORES'!D131="","",'BASE DATOS CONDUCTORES'!D131)</f>
        <v>177</v>
      </c>
      <c r="F129" s="76"/>
    </row>
    <row r="130" spans="1:6">
      <c r="A130" s="94"/>
      <c r="B130" s="9"/>
      <c r="C130" s="96" t="str">
        <f t="shared" si="1"/>
        <v/>
      </c>
      <c r="D130" s="99">
        <f>IF(E130="","",VLOOKUP(E130,'CUADRO GENERADO'!D:AK,34,FALSE))</f>
        <v>0</v>
      </c>
      <c r="E130" s="102">
        <f>IF('BASE DATOS CONDUCTORES'!D132="","",'BASE DATOS CONDUCTORES'!D132)</f>
        <v>178</v>
      </c>
      <c r="F130" s="76"/>
    </row>
    <row r="131" spans="1:6">
      <c r="A131" s="94"/>
      <c r="B131" s="9"/>
      <c r="C131" s="96" t="str">
        <f t="shared" ref="C131:C194" si="2">IF(B131="","",A131)</f>
        <v/>
      </c>
      <c r="D131" s="99">
        <f>IF(E131="","",VLOOKUP(E131,'CUADRO GENERADO'!D:AK,34,FALSE))</f>
        <v>0</v>
      </c>
      <c r="E131" s="102">
        <f>IF('BASE DATOS CONDUCTORES'!D133="","",'BASE DATOS CONDUCTORES'!D133)</f>
        <v>265</v>
      </c>
      <c r="F131" s="76"/>
    </row>
    <row r="132" spans="1:6">
      <c r="A132" s="94"/>
      <c r="B132" s="9"/>
      <c r="C132" s="96" t="str">
        <f t="shared" si="2"/>
        <v/>
      </c>
      <c r="D132" s="99">
        <f>IF(E132="","",VLOOKUP(E132,'CUADRO GENERADO'!D:AK,34,FALSE))</f>
        <v>0</v>
      </c>
      <c r="E132" s="102">
        <f>IF('BASE DATOS CONDUCTORES'!D134="","",'BASE DATOS CONDUCTORES'!D134)</f>
        <v>294</v>
      </c>
      <c r="F132" s="76"/>
    </row>
    <row r="133" spans="1:6">
      <c r="A133" s="94"/>
      <c r="B133" s="9"/>
      <c r="C133" s="96" t="str">
        <f t="shared" si="2"/>
        <v/>
      </c>
      <c r="D133" s="99">
        <f>IF(E133="","",VLOOKUP(E133,'CUADRO GENERADO'!D:AK,34,FALSE))</f>
        <v>0</v>
      </c>
      <c r="E133" s="102">
        <f>IF('BASE DATOS CONDUCTORES'!D135="","",'BASE DATOS CONDUCTORES'!D135)</f>
        <v>179</v>
      </c>
      <c r="F133" s="76"/>
    </row>
    <row r="134" spans="1:6">
      <c r="A134" s="94"/>
      <c r="B134" s="9"/>
      <c r="C134" s="96" t="str">
        <f t="shared" si="2"/>
        <v/>
      </c>
      <c r="D134" s="99">
        <f>IF(E134="","",VLOOKUP(E134,'CUADRO GENERADO'!D:AK,34,FALSE))</f>
        <v>0</v>
      </c>
      <c r="E134" s="102">
        <f>IF('BASE DATOS CONDUCTORES'!D136="","",'BASE DATOS CONDUCTORES'!D136)</f>
        <v>128</v>
      </c>
      <c r="F134" s="76"/>
    </row>
    <row r="135" spans="1:6">
      <c r="A135" s="94"/>
      <c r="B135" s="9"/>
      <c r="C135" s="96" t="str">
        <f t="shared" si="2"/>
        <v/>
      </c>
      <c r="D135" s="99">
        <f>IF(E135="","",VLOOKUP(E135,'CUADRO GENERADO'!D:AK,34,FALSE))</f>
        <v>0</v>
      </c>
      <c r="E135" s="102">
        <f>IF('BASE DATOS CONDUCTORES'!D137="","",'BASE DATOS CONDUCTORES'!D137)</f>
        <v>100</v>
      </c>
      <c r="F135" s="76"/>
    </row>
    <row r="136" spans="1:6">
      <c r="A136" s="94"/>
      <c r="B136" s="9"/>
      <c r="C136" s="96" t="str">
        <f t="shared" si="2"/>
        <v/>
      </c>
      <c r="D136" s="99">
        <f>IF(E136="","",VLOOKUP(E136,'CUADRO GENERADO'!D:AK,34,FALSE))</f>
        <v>0</v>
      </c>
      <c r="E136" s="102">
        <f>IF('BASE DATOS CONDUCTORES'!D138="","",'BASE DATOS CONDUCTORES'!D138)</f>
        <v>101</v>
      </c>
      <c r="F136" s="76"/>
    </row>
    <row r="137" spans="1:6">
      <c r="A137" s="94"/>
      <c r="B137" s="9"/>
      <c r="C137" s="96" t="str">
        <f t="shared" si="2"/>
        <v/>
      </c>
      <c r="D137" s="99">
        <f>IF(E137="","",VLOOKUP(E137,'CUADRO GENERADO'!D:AK,34,FALSE))</f>
        <v>0</v>
      </c>
      <c r="E137" s="102">
        <f>IF('BASE DATOS CONDUCTORES'!D139="","",'BASE DATOS CONDUCTORES'!D139)</f>
        <v>102</v>
      </c>
      <c r="F137" s="76"/>
    </row>
    <row r="138" spans="1:6">
      <c r="A138" s="94"/>
      <c r="B138" s="9"/>
      <c r="C138" s="96" t="str">
        <f t="shared" si="2"/>
        <v/>
      </c>
      <c r="D138" s="99">
        <f>IF(E138="","",VLOOKUP(E138,'CUADRO GENERADO'!D:AK,34,FALSE))</f>
        <v>0</v>
      </c>
      <c r="E138" s="102">
        <f>IF('BASE DATOS CONDUCTORES'!D140="","",'BASE DATOS CONDUCTORES'!D140)</f>
        <v>295</v>
      </c>
      <c r="F138" s="76"/>
    </row>
    <row r="139" spans="1:6">
      <c r="A139" s="94"/>
      <c r="B139" s="9"/>
      <c r="C139" s="96" t="str">
        <f t="shared" si="2"/>
        <v/>
      </c>
      <c r="D139" s="99">
        <f>IF(E139="","",VLOOKUP(E139,'CUADRO GENERADO'!D:AK,34,FALSE))</f>
        <v>0</v>
      </c>
      <c r="E139" s="102">
        <f>IF('BASE DATOS CONDUCTORES'!D141="","",'BASE DATOS CONDUCTORES'!D141)</f>
        <v>181</v>
      </c>
      <c r="F139" s="76"/>
    </row>
    <row r="140" spans="1:6">
      <c r="A140" s="94"/>
      <c r="B140" s="9"/>
      <c r="C140" s="96" t="str">
        <f t="shared" si="2"/>
        <v/>
      </c>
      <c r="D140" s="99">
        <f>IF(E140="","",VLOOKUP(E140,'CUADRO GENERADO'!D:AK,34,FALSE))</f>
        <v>0</v>
      </c>
      <c r="E140" s="102">
        <f>IF('BASE DATOS CONDUCTORES'!D142="","",'BASE DATOS CONDUCTORES'!D142)</f>
        <v>182</v>
      </c>
      <c r="F140" s="76"/>
    </row>
    <row r="141" spans="1:6">
      <c r="A141" s="94"/>
      <c r="B141" s="9"/>
      <c r="C141" s="96" t="str">
        <f t="shared" si="2"/>
        <v/>
      </c>
      <c r="D141" s="99" t="str">
        <f>IF(E141="","",VLOOKUP(E141,'CUADRO GENERADO'!D:AK,34,FALSE))</f>
        <v/>
      </c>
      <c r="E141" s="102" t="str">
        <f>IF('BASE DATOS CONDUCTORES'!D143="","",'BASE DATOS CONDUCTORES'!D143)</f>
        <v/>
      </c>
      <c r="F141" s="76"/>
    </row>
    <row r="142" spans="1:6">
      <c r="A142" s="94"/>
      <c r="B142" s="9"/>
      <c r="C142" s="96" t="str">
        <f t="shared" si="2"/>
        <v/>
      </c>
      <c r="D142" s="99" t="str">
        <f>IF(E142="","",VLOOKUP(E142,'CUADRO GENERADO'!D:AK,34,FALSE))</f>
        <v/>
      </c>
      <c r="E142" s="102" t="str">
        <f>IF('BASE DATOS CONDUCTORES'!D144="","",'BASE DATOS CONDUCTORES'!D144)</f>
        <v/>
      </c>
      <c r="F142" s="76"/>
    </row>
    <row r="143" spans="1:6">
      <c r="A143" s="94"/>
      <c r="B143" s="9"/>
      <c r="C143" s="96" t="str">
        <f t="shared" si="2"/>
        <v/>
      </c>
      <c r="D143" s="99" t="str">
        <f>IF(E143="","",VLOOKUP(E143,'CUADRO GENERADO'!D:AK,34,FALSE))</f>
        <v/>
      </c>
      <c r="E143" s="102" t="str">
        <f>IF('BASE DATOS CONDUCTORES'!D145="","",'BASE DATOS CONDUCTORES'!D145)</f>
        <v/>
      </c>
      <c r="F143" s="76"/>
    </row>
    <row r="144" spans="1:6">
      <c r="A144" s="94"/>
      <c r="B144" s="9"/>
      <c r="C144" s="96" t="str">
        <f t="shared" si="2"/>
        <v/>
      </c>
      <c r="D144" s="99" t="str">
        <f>IF(E144="","",VLOOKUP(E144,'CUADRO GENERADO'!D:AK,34,FALSE))</f>
        <v/>
      </c>
      <c r="E144" s="102" t="str">
        <f>IF('BASE DATOS CONDUCTORES'!D146="","",'BASE DATOS CONDUCTORES'!D146)</f>
        <v/>
      </c>
      <c r="F144" s="76"/>
    </row>
    <row r="145" spans="1:6">
      <c r="A145" s="94"/>
      <c r="B145" s="9"/>
      <c r="C145" s="96" t="str">
        <f t="shared" si="2"/>
        <v/>
      </c>
      <c r="D145" s="99" t="str">
        <f>IF(E145="","",VLOOKUP(E145,'CUADRO GENERADO'!D:AK,34,FALSE))</f>
        <v/>
      </c>
      <c r="E145" s="102" t="str">
        <f>IF('BASE DATOS CONDUCTORES'!D147="","",'BASE DATOS CONDUCTORES'!D147)</f>
        <v/>
      </c>
      <c r="F145" s="76"/>
    </row>
    <row r="146" spans="1:6">
      <c r="A146" s="94"/>
      <c r="B146" s="9"/>
      <c r="C146" s="96" t="str">
        <f t="shared" si="2"/>
        <v/>
      </c>
      <c r="D146" s="99" t="str">
        <f>IF(E146="","",VLOOKUP(E146,'CUADRO GENERADO'!D:AK,34,FALSE))</f>
        <v/>
      </c>
      <c r="E146" s="102" t="str">
        <f>IF('BASE DATOS CONDUCTORES'!D148="","",'BASE DATOS CONDUCTORES'!D148)</f>
        <v/>
      </c>
      <c r="F146" s="76"/>
    </row>
    <row r="147" spans="1:6">
      <c r="A147" s="94"/>
      <c r="B147" s="9"/>
      <c r="C147" s="96" t="str">
        <f t="shared" si="2"/>
        <v/>
      </c>
      <c r="D147" s="99" t="str">
        <f>IF(E147="","",VLOOKUP(E147,'CUADRO GENERADO'!D:AK,34,FALSE))</f>
        <v/>
      </c>
      <c r="E147" s="102" t="str">
        <f>IF('BASE DATOS CONDUCTORES'!D149="","",'BASE DATOS CONDUCTORES'!D149)</f>
        <v/>
      </c>
      <c r="F147" s="76"/>
    </row>
    <row r="148" spans="1:6">
      <c r="A148" s="94"/>
      <c r="B148" s="9"/>
      <c r="C148" s="96" t="str">
        <f t="shared" si="2"/>
        <v/>
      </c>
      <c r="D148" s="99" t="str">
        <f>IF(E148="","",VLOOKUP(E148,'CUADRO GENERADO'!D:AK,34,FALSE))</f>
        <v/>
      </c>
      <c r="E148" s="102" t="str">
        <f>IF('BASE DATOS CONDUCTORES'!D150="","",'BASE DATOS CONDUCTORES'!D150)</f>
        <v/>
      </c>
      <c r="F148" s="76"/>
    </row>
    <row r="149" spans="1:6">
      <c r="A149" s="94"/>
      <c r="B149" s="9"/>
      <c r="C149" s="96" t="str">
        <f t="shared" si="2"/>
        <v/>
      </c>
      <c r="D149" s="99" t="str">
        <f>IF(E149="","",VLOOKUP(E149,'CUADRO GENERADO'!D:AK,34,FALSE))</f>
        <v/>
      </c>
      <c r="E149" s="102" t="str">
        <f>IF('BASE DATOS CONDUCTORES'!D151="","",'BASE DATOS CONDUCTORES'!D151)</f>
        <v/>
      </c>
      <c r="F149" s="76"/>
    </row>
    <row r="150" spans="1:6">
      <c r="A150" s="94"/>
      <c r="B150" s="9"/>
      <c r="C150" s="96" t="str">
        <f t="shared" si="2"/>
        <v/>
      </c>
      <c r="D150" s="99" t="str">
        <f>IF(E150="","",VLOOKUP(E150,'CUADRO GENERADO'!D:AK,34,FALSE))</f>
        <v/>
      </c>
      <c r="E150" s="102" t="str">
        <f>IF('BASE DATOS CONDUCTORES'!D152="","",'BASE DATOS CONDUCTORES'!D152)</f>
        <v/>
      </c>
      <c r="F150" s="76"/>
    </row>
    <row r="151" spans="1:6">
      <c r="A151" s="94"/>
      <c r="B151" s="9"/>
      <c r="C151" s="96" t="str">
        <f t="shared" si="2"/>
        <v/>
      </c>
      <c r="D151" s="99" t="str">
        <f>IF(E151="","",VLOOKUP(E151,'CUADRO GENERADO'!D:AK,34,FALSE))</f>
        <v/>
      </c>
      <c r="E151" s="102" t="str">
        <f>IF('BASE DATOS CONDUCTORES'!D153="","",'BASE DATOS CONDUCTORES'!D153)</f>
        <v/>
      </c>
      <c r="F151" s="76"/>
    </row>
    <row r="152" spans="1:6">
      <c r="A152" s="94"/>
      <c r="B152" s="9"/>
      <c r="C152" s="96" t="str">
        <f t="shared" si="2"/>
        <v/>
      </c>
      <c r="D152" s="99" t="str">
        <f>IF(E152="","",VLOOKUP(E152,'CUADRO GENERADO'!D:AK,34,FALSE))</f>
        <v/>
      </c>
      <c r="E152" s="102" t="str">
        <f>IF('BASE DATOS CONDUCTORES'!D154="","",'BASE DATOS CONDUCTORES'!D154)</f>
        <v/>
      </c>
      <c r="F152" s="76"/>
    </row>
    <row r="153" spans="1:6">
      <c r="A153" s="94"/>
      <c r="B153" s="9"/>
      <c r="C153" s="96" t="str">
        <f t="shared" si="2"/>
        <v/>
      </c>
      <c r="D153" s="99" t="str">
        <f>IF(E153="","",VLOOKUP(E153,'CUADRO GENERADO'!D:AK,34,FALSE))</f>
        <v/>
      </c>
      <c r="E153" s="102" t="str">
        <f>IF('BASE DATOS CONDUCTORES'!D155="","",'BASE DATOS CONDUCTORES'!D155)</f>
        <v/>
      </c>
      <c r="F153" s="76"/>
    </row>
    <row r="154" spans="1:6">
      <c r="A154" s="94"/>
      <c r="B154" s="9"/>
      <c r="C154" s="96" t="str">
        <f t="shared" si="2"/>
        <v/>
      </c>
      <c r="D154" s="99" t="str">
        <f>IF(E154="","",VLOOKUP(E154,'CUADRO GENERADO'!D:AK,34,FALSE))</f>
        <v/>
      </c>
      <c r="E154" s="102" t="str">
        <f>IF('BASE DATOS CONDUCTORES'!D156="","",'BASE DATOS CONDUCTORES'!D156)</f>
        <v/>
      </c>
      <c r="F154" s="76"/>
    </row>
    <row r="155" spans="1:6">
      <c r="A155" s="94"/>
      <c r="B155" s="9"/>
      <c r="C155" s="96" t="str">
        <f t="shared" si="2"/>
        <v/>
      </c>
      <c r="D155" s="99" t="str">
        <f>IF(E155="","",VLOOKUP(E155,'CUADRO GENERADO'!D:AK,34,FALSE))</f>
        <v/>
      </c>
      <c r="E155" s="102" t="str">
        <f>IF('BASE DATOS CONDUCTORES'!D157="","",'BASE DATOS CONDUCTORES'!D157)</f>
        <v/>
      </c>
      <c r="F155" s="76"/>
    </row>
    <row r="156" spans="1:6">
      <c r="A156" s="94"/>
      <c r="B156" s="9"/>
      <c r="C156" s="96" t="str">
        <f t="shared" si="2"/>
        <v/>
      </c>
      <c r="D156" s="99" t="str">
        <f>IF(E156="","",VLOOKUP(E156,'CUADRO GENERADO'!D:AK,34,FALSE))</f>
        <v/>
      </c>
      <c r="E156" s="102" t="str">
        <f>IF('BASE DATOS CONDUCTORES'!D158="","",'BASE DATOS CONDUCTORES'!D158)</f>
        <v/>
      </c>
      <c r="F156" s="76"/>
    </row>
    <row r="157" spans="1:6">
      <c r="A157" s="94"/>
      <c r="B157" s="9"/>
      <c r="C157" s="96" t="str">
        <f t="shared" si="2"/>
        <v/>
      </c>
      <c r="D157" s="99" t="str">
        <f>IF(E157="","",VLOOKUP(E157,'CUADRO GENERADO'!D:AK,34,FALSE))</f>
        <v/>
      </c>
      <c r="E157" s="102" t="str">
        <f>IF('BASE DATOS CONDUCTORES'!D159="","",'BASE DATOS CONDUCTORES'!D159)</f>
        <v/>
      </c>
      <c r="F157" s="76"/>
    </row>
    <row r="158" spans="1:6">
      <c r="A158" s="94"/>
      <c r="B158" s="9"/>
      <c r="C158" s="96" t="str">
        <f t="shared" si="2"/>
        <v/>
      </c>
      <c r="D158" s="99" t="str">
        <f>IF(E158="","",VLOOKUP(E158,'CUADRO GENERADO'!D:AK,34,FALSE))</f>
        <v/>
      </c>
      <c r="E158" s="102" t="str">
        <f>IF('BASE DATOS CONDUCTORES'!D160="","",'BASE DATOS CONDUCTORES'!D160)</f>
        <v/>
      </c>
      <c r="F158" s="76"/>
    </row>
    <row r="159" spans="1:6">
      <c r="A159" s="94"/>
      <c r="B159" s="9"/>
      <c r="C159" s="96" t="str">
        <f t="shared" si="2"/>
        <v/>
      </c>
      <c r="D159" s="99" t="str">
        <f>IF(E159="","",VLOOKUP(E159,'CUADRO GENERADO'!D:AK,34,FALSE))</f>
        <v/>
      </c>
      <c r="E159" s="102" t="str">
        <f>IF('BASE DATOS CONDUCTORES'!D161="","",'BASE DATOS CONDUCTORES'!D161)</f>
        <v/>
      </c>
      <c r="F159" s="76"/>
    </row>
    <row r="160" spans="1:6">
      <c r="A160" s="94"/>
      <c r="B160" s="9"/>
      <c r="C160" s="96" t="str">
        <f t="shared" si="2"/>
        <v/>
      </c>
      <c r="D160" s="99" t="str">
        <f>IF(E160="","",VLOOKUP(E160,'CUADRO GENERADO'!D:AK,34,FALSE))</f>
        <v/>
      </c>
      <c r="E160" s="102" t="str">
        <f>IF('BASE DATOS CONDUCTORES'!D162="","",'BASE DATOS CONDUCTORES'!D162)</f>
        <v/>
      </c>
      <c r="F160" s="76"/>
    </row>
    <row r="161" spans="1:6">
      <c r="A161" s="94"/>
      <c r="B161" s="9"/>
      <c r="C161" s="96" t="str">
        <f t="shared" si="2"/>
        <v/>
      </c>
      <c r="D161" s="99" t="str">
        <f>IF(E161="","",VLOOKUP(E161,'CUADRO GENERADO'!D:AK,34,FALSE))</f>
        <v/>
      </c>
      <c r="E161" s="102" t="str">
        <f>IF('BASE DATOS CONDUCTORES'!D163="","",'BASE DATOS CONDUCTORES'!D163)</f>
        <v/>
      </c>
      <c r="F161" s="76"/>
    </row>
    <row r="162" spans="1:6">
      <c r="A162" s="94"/>
      <c r="B162" s="9"/>
      <c r="C162" s="96" t="str">
        <f t="shared" si="2"/>
        <v/>
      </c>
      <c r="D162" s="99" t="str">
        <f>IF(E162="","",VLOOKUP(E162,'CUADRO GENERADO'!D:AK,34,FALSE))</f>
        <v/>
      </c>
      <c r="E162" s="102" t="str">
        <f>IF('BASE DATOS CONDUCTORES'!D164="","",'BASE DATOS CONDUCTORES'!D164)</f>
        <v/>
      </c>
      <c r="F162" s="76"/>
    </row>
    <row r="163" spans="1:6">
      <c r="A163" s="94"/>
      <c r="B163" s="9"/>
      <c r="C163" s="96" t="str">
        <f t="shared" si="2"/>
        <v/>
      </c>
      <c r="D163" s="99" t="str">
        <f>IF(E163="","",VLOOKUP(E163,'CUADRO GENERADO'!D:AK,34,FALSE))</f>
        <v/>
      </c>
      <c r="E163" s="102" t="str">
        <f>IF('BASE DATOS CONDUCTORES'!D165="","",'BASE DATOS CONDUCTORES'!D165)</f>
        <v/>
      </c>
      <c r="F163" s="76"/>
    </row>
    <row r="164" spans="1:6">
      <c r="A164" s="94"/>
      <c r="B164" s="9"/>
      <c r="C164" s="96" t="str">
        <f t="shared" si="2"/>
        <v/>
      </c>
      <c r="D164" s="99" t="str">
        <f>IF(E164="","",VLOOKUP(E164,'CUADRO GENERADO'!D:AK,34,FALSE))</f>
        <v/>
      </c>
      <c r="E164" s="102" t="str">
        <f>IF('BASE DATOS CONDUCTORES'!D166="","",'BASE DATOS CONDUCTORES'!D166)</f>
        <v/>
      </c>
      <c r="F164" s="76"/>
    </row>
    <row r="165" spans="1:6">
      <c r="A165" s="94"/>
      <c r="B165" s="9"/>
      <c r="C165" s="96" t="str">
        <f t="shared" si="2"/>
        <v/>
      </c>
      <c r="D165" s="99" t="str">
        <f>IF(E165="","",VLOOKUP(E165,'CUADRO GENERADO'!D:AK,34,FALSE))</f>
        <v/>
      </c>
      <c r="E165" s="102" t="str">
        <f>IF('BASE DATOS CONDUCTORES'!D167="","",'BASE DATOS CONDUCTORES'!D167)</f>
        <v/>
      </c>
      <c r="F165" s="76"/>
    </row>
    <row r="166" spans="1:6">
      <c r="A166" s="94"/>
      <c r="B166" s="9"/>
      <c r="C166" s="96" t="str">
        <f t="shared" si="2"/>
        <v/>
      </c>
      <c r="D166" s="99" t="str">
        <f>IF(E166="","",VLOOKUP(E166,'CUADRO GENERADO'!D:AK,34,FALSE))</f>
        <v/>
      </c>
      <c r="E166" s="102" t="str">
        <f>IF('BASE DATOS CONDUCTORES'!D168="","",'BASE DATOS CONDUCTORES'!D168)</f>
        <v/>
      </c>
      <c r="F166" s="76"/>
    </row>
    <row r="167" spans="1:6">
      <c r="A167" s="94"/>
      <c r="B167" s="9"/>
      <c r="C167" s="96" t="str">
        <f t="shared" si="2"/>
        <v/>
      </c>
      <c r="D167" s="99" t="str">
        <f>IF(E167="","",VLOOKUP(E167,'CUADRO GENERADO'!D:AK,34,FALSE))</f>
        <v/>
      </c>
      <c r="E167" s="102" t="str">
        <f>IF('BASE DATOS CONDUCTORES'!D169="","",'BASE DATOS CONDUCTORES'!D169)</f>
        <v/>
      </c>
      <c r="F167" s="76"/>
    </row>
    <row r="168" spans="1:6">
      <c r="A168" s="94"/>
      <c r="B168" s="9"/>
      <c r="C168" s="96" t="str">
        <f t="shared" si="2"/>
        <v/>
      </c>
      <c r="D168" s="99" t="str">
        <f>IF(E168="","",VLOOKUP(E168,'CUADRO GENERADO'!D:AK,34,FALSE))</f>
        <v/>
      </c>
      <c r="E168" s="102" t="str">
        <f>IF('BASE DATOS CONDUCTORES'!D170="","",'BASE DATOS CONDUCTORES'!D170)</f>
        <v/>
      </c>
      <c r="F168" s="76"/>
    </row>
    <row r="169" spans="1:6">
      <c r="A169" s="94"/>
      <c r="B169" s="9"/>
      <c r="C169" s="96" t="str">
        <f t="shared" si="2"/>
        <v/>
      </c>
      <c r="D169" s="99" t="str">
        <f>IF(E169="","",VLOOKUP(E169,'CUADRO GENERADO'!D:AK,34,FALSE))</f>
        <v/>
      </c>
      <c r="E169" s="102" t="str">
        <f>IF('BASE DATOS CONDUCTORES'!D171="","",'BASE DATOS CONDUCTORES'!D171)</f>
        <v/>
      </c>
      <c r="F169" s="76"/>
    </row>
    <row r="170" spans="1:6">
      <c r="A170" s="94"/>
      <c r="B170" s="9"/>
      <c r="C170" s="96" t="str">
        <f t="shared" si="2"/>
        <v/>
      </c>
      <c r="D170" s="99" t="str">
        <f>IF(E170="","",VLOOKUP(E170,'CUADRO GENERADO'!D:AK,34,FALSE))</f>
        <v/>
      </c>
      <c r="E170" s="102" t="str">
        <f>IF('BASE DATOS CONDUCTORES'!D172="","",'BASE DATOS CONDUCTORES'!D172)</f>
        <v/>
      </c>
      <c r="F170" s="76"/>
    </row>
    <row r="171" spans="1:6">
      <c r="A171" s="94"/>
      <c r="B171" s="9"/>
      <c r="C171" s="96" t="str">
        <f t="shared" si="2"/>
        <v/>
      </c>
      <c r="D171" s="99" t="str">
        <f>IF(E171="","",VLOOKUP(E171,'CUADRO GENERADO'!D:AK,34,FALSE))</f>
        <v/>
      </c>
      <c r="E171" s="102" t="str">
        <f>IF('BASE DATOS CONDUCTORES'!D173="","",'BASE DATOS CONDUCTORES'!D173)</f>
        <v/>
      </c>
      <c r="F171" s="76"/>
    </row>
    <row r="172" spans="1:6">
      <c r="A172" s="94"/>
      <c r="B172" s="9"/>
      <c r="C172" s="96" t="str">
        <f t="shared" si="2"/>
        <v/>
      </c>
      <c r="D172" s="99" t="str">
        <f>IF(E172="","",VLOOKUP(E172,'CUADRO GENERADO'!D:AK,34,FALSE))</f>
        <v/>
      </c>
      <c r="E172" s="102" t="str">
        <f>IF('BASE DATOS CONDUCTORES'!D174="","",'BASE DATOS CONDUCTORES'!D174)</f>
        <v/>
      </c>
      <c r="F172" s="76"/>
    </row>
    <row r="173" spans="1:6">
      <c r="A173" s="94"/>
      <c r="B173" s="9"/>
      <c r="C173" s="96" t="str">
        <f t="shared" si="2"/>
        <v/>
      </c>
      <c r="D173" s="99" t="str">
        <f>IF(E173="","",VLOOKUP(E173,'CUADRO GENERADO'!D:AK,34,FALSE))</f>
        <v/>
      </c>
      <c r="E173" s="102" t="str">
        <f>IF('BASE DATOS CONDUCTORES'!D175="","",'BASE DATOS CONDUCTORES'!D175)</f>
        <v/>
      </c>
      <c r="F173" s="76"/>
    </row>
    <row r="174" spans="1:6">
      <c r="A174" s="94"/>
      <c r="B174" s="9"/>
      <c r="C174" s="96" t="str">
        <f t="shared" si="2"/>
        <v/>
      </c>
      <c r="D174" s="99" t="str">
        <f>IF(E174="","",VLOOKUP(E174,'CUADRO GENERADO'!D:AK,34,FALSE))</f>
        <v/>
      </c>
      <c r="E174" s="102" t="str">
        <f>IF('BASE DATOS CONDUCTORES'!D176="","",'BASE DATOS CONDUCTORES'!D176)</f>
        <v/>
      </c>
      <c r="F174" s="76"/>
    </row>
    <row r="175" spans="1:6">
      <c r="A175" s="94"/>
      <c r="B175" s="9"/>
      <c r="C175" s="96" t="str">
        <f t="shared" si="2"/>
        <v/>
      </c>
      <c r="D175" s="99" t="str">
        <f>IF(E175="","",VLOOKUP(E175,'CUADRO GENERADO'!D:AK,34,FALSE))</f>
        <v/>
      </c>
      <c r="E175" s="102" t="str">
        <f>IF('BASE DATOS CONDUCTORES'!D177="","",'BASE DATOS CONDUCTORES'!D177)</f>
        <v/>
      </c>
      <c r="F175" s="76"/>
    </row>
    <row r="176" spans="1:6">
      <c r="A176" s="94"/>
      <c r="B176" s="9"/>
      <c r="C176" s="96" t="str">
        <f t="shared" si="2"/>
        <v/>
      </c>
      <c r="D176" s="99" t="str">
        <f>IF(E176="","",VLOOKUP(E176,'CUADRO GENERADO'!D:AK,34,FALSE))</f>
        <v/>
      </c>
      <c r="E176" s="102" t="str">
        <f>IF('BASE DATOS CONDUCTORES'!D178="","",'BASE DATOS CONDUCTORES'!D178)</f>
        <v/>
      </c>
      <c r="F176" s="76"/>
    </row>
    <row r="177" spans="1:6">
      <c r="A177" s="94"/>
      <c r="B177" s="9"/>
      <c r="C177" s="96" t="str">
        <f t="shared" si="2"/>
        <v/>
      </c>
      <c r="D177" s="99" t="str">
        <f>IF(E177="","",VLOOKUP(E177,'CUADRO GENERADO'!D:AK,34,FALSE))</f>
        <v/>
      </c>
      <c r="E177" s="102" t="str">
        <f>IF('BASE DATOS CONDUCTORES'!D179="","",'BASE DATOS CONDUCTORES'!D179)</f>
        <v/>
      </c>
      <c r="F177" s="76"/>
    </row>
    <row r="178" spans="1:6">
      <c r="A178" s="94"/>
      <c r="B178" s="9"/>
      <c r="C178" s="96" t="str">
        <f t="shared" si="2"/>
        <v/>
      </c>
      <c r="D178" s="99" t="str">
        <f>IF(E178="","",VLOOKUP(E178,'CUADRO GENERADO'!D:AK,34,FALSE))</f>
        <v/>
      </c>
      <c r="E178" s="102" t="str">
        <f>IF('BASE DATOS CONDUCTORES'!D180="","",'BASE DATOS CONDUCTORES'!D180)</f>
        <v/>
      </c>
      <c r="F178" s="76"/>
    </row>
    <row r="179" spans="1:6">
      <c r="A179" s="94"/>
      <c r="B179" s="9"/>
      <c r="C179" s="96" t="str">
        <f t="shared" si="2"/>
        <v/>
      </c>
      <c r="D179" s="99" t="str">
        <f>IF(E179="","",VLOOKUP(E179,'CUADRO GENERADO'!D:AK,34,FALSE))</f>
        <v/>
      </c>
      <c r="E179" s="102" t="str">
        <f>IF('BASE DATOS CONDUCTORES'!D181="","",'BASE DATOS CONDUCTORES'!D181)</f>
        <v/>
      </c>
      <c r="F179" s="76"/>
    </row>
    <row r="180" spans="1:6">
      <c r="A180" s="94"/>
      <c r="B180" s="9"/>
      <c r="C180" s="96" t="str">
        <f t="shared" si="2"/>
        <v/>
      </c>
      <c r="D180" s="99" t="str">
        <f>IF(E180="","",VLOOKUP(E180,'CUADRO GENERADO'!D:AK,34,FALSE))</f>
        <v/>
      </c>
      <c r="E180" s="102" t="str">
        <f>IF('BASE DATOS CONDUCTORES'!D182="","",'BASE DATOS CONDUCTORES'!D182)</f>
        <v/>
      </c>
      <c r="F180" s="76"/>
    </row>
    <row r="181" spans="1:6">
      <c r="A181" s="94"/>
      <c r="B181" s="9"/>
      <c r="C181" s="96" t="str">
        <f t="shared" si="2"/>
        <v/>
      </c>
      <c r="D181" s="99" t="str">
        <f>IF(E181="","",VLOOKUP(E181,'CUADRO GENERADO'!D:AK,34,FALSE))</f>
        <v/>
      </c>
      <c r="E181" s="102" t="str">
        <f>IF('BASE DATOS CONDUCTORES'!D183="","",'BASE DATOS CONDUCTORES'!D183)</f>
        <v/>
      </c>
      <c r="F181" s="76"/>
    </row>
    <row r="182" spans="1:6">
      <c r="A182" s="94"/>
      <c r="B182" s="9"/>
      <c r="C182" s="96" t="str">
        <f t="shared" si="2"/>
        <v/>
      </c>
      <c r="D182" s="99" t="str">
        <f>IF(E182="","",VLOOKUP(E182,'CUADRO GENERADO'!D:AK,34,FALSE))</f>
        <v/>
      </c>
      <c r="E182" s="102" t="str">
        <f>IF('BASE DATOS CONDUCTORES'!D184="","",'BASE DATOS CONDUCTORES'!D184)</f>
        <v/>
      </c>
      <c r="F182" s="76"/>
    </row>
    <row r="183" spans="1:6">
      <c r="A183" s="94"/>
      <c r="B183" s="9"/>
      <c r="C183" s="96" t="str">
        <f t="shared" si="2"/>
        <v/>
      </c>
      <c r="D183" s="99" t="str">
        <f>IF(E183="","",VLOOKUP(E183,'CUADRO GENERADO'!D:AK,34,FALSE))</f>
        <v/>
      </c>
      <c r="E183" s="102" t="str">
        <f>IF('BASE DATOS CONDUCTORES'!D185="","",'BASE DATOS CONDUCTORES'!D185)</f>
        <v/>
      </c>
      <c r="F183" s="76"/>
    </row>
    <row r="184" spans="1:6">
      <c r="A184" s="94"/>
      <c r="B184" s="9"/>
      <c r="C184" s="96" t="str">
        <f t="shared" si="2"/>
        <v/>
      </c>
      <c r="D184" s="99" t="str">
        <f>IF(E184="","",VLOOKUP(E184,'CUADRO GENERADO'!D:AK,34,FALSE))</f>
        <v/>
      </c>
      <c r="E184" s="102" t="str">
        <f>IF('BASE DATOS CONDUCTORES'!D186="","",'BASE DATOS CONDUCTORES'!D186)</f>
        <v/>
      </c>
      <c r="F184" s="76"/>
    </row>
    <row r="185" spans="1:6">
      <c r="A185" s="94"/>
      <c r="B185" s="9"/>
      <c r="C185" s="96" t="str">
        <f t="shared" si="2"/>
        <v/>
      </c>
      <c r="D185" s="99" t="str">
        <f>IF(E185="","",VLOOKUP(E185,'CUADRO GENERADO'!D:AK,34,FALSE))</f>
        <v/>
      </c>
      <c r="E185" s="102" t="str">
        <f>IF('BASE DATOS CONDUCTORES'!D187="","",'BASE DATOS CONDUCTORES'!D187)</f>
        <v/>
      </c>
      <c r="F185" s="76"/>
    </row>
    <row r="186" spans="1:6">
      <c r="A186" s="94"/>
      <c r="B186" s="9"/>
      <c r="C186" s="96" t="str">
        <f t="shared" si="2"/>
        <v/>
      </c>
      <c r="D186" s="99" t="str">
        <f>IF(E186="","",VLOOKUP(E186,'CUADRO GENERADO'!D:AK,34,FALSE))</f>
        <v/>
      </c>
      <c r="E186" s="102" t="str">
        <f>IF('BASE DATOS CONDUCTORES'!D188="","",'BASE DATOS CONDUCTORES'!D188)</f>
        <v/>
      </c>
      <c r="F186" s="76"/>
    </row>
    <row r="187" spans="1:6">
      <c r="A187" s="94"/>
      <c r="B187" s="9"/>
      <c r="C187" s="96" t="str">
        <f t="shared" si="2"/>
        <v/>
      </c>
      <c r="D187" s="99" t="str">
        <f>IF(E187="","",VLOOKUP(E187,'CUADRO GENERADO'!D:AK,34,FALSE))</f>
        <v/>
      </c>
      <c r="E187" s="102" t="str">
        <f>IF('BASE DATOS CONDUCTORES'!D189="","",'BASE DATOS CONDUCTORES'!D189)</f>
        <v/>
      </c>
      <c r="F187" s="76"/>
    </row>
    <row r="188" spans="1:6">
      <c r="A188" s="94"/>
      <c r="B188" s="9"/>
      <c r="C188" s="96" t="str">
        <f t="shared" si="2"/>
        <v/>
      </c>
      <c r="D188" s="99" t="str">
        <f>IF(E188="","",VLOOKUP(E188,'CUADRO GENERADO'!D:AK,34,FALSE))</f>
        <v/>
      </c>
      <c r="E188" s="102" t="str">
        <f>IF('BASE DATOS CONDUCTORES'!D190="","",'BASE DATOS CONDUCTORES'!D190)</f>
        <v/>
      </c>
      <c r="F188" s="76"/>
    </row>
    <row r="189" spans="1:6">
      <c r="A189" s="94"/>
      <c r="B189" s="9"/>
      <c r="C189" s="96" t="str">
        <f t="shared" si="2"/>
        <v/>
      </c>
      <c r="D189" s="99" t="str">
        <f>IF(E189="","",VLOOKUP(E189,'CUADRO GENERADO'!D:AK,34,FALSE))</f>
        <v/>
      </c>
      <c r="E189" s="102" t="str">
        <f>IF('BASE DATOS CONDUCTORES'!D191="","",'BASE DATOS CONDUCTORES'!D191)</f>
        <v/>
      </c>
      <c r="F189" s="76"/>
    </row>
    <row r="190" spans="1:6">
      <c r="A190" s="94"/>
      <c r="B190" s="9"/>
      <c r="C190" s="96" t="str">
        <f t="shared" si="2"/>
        <v/>
      </c>
      <c r="D190" s="99" t="str">
        <f>IF(E190="","",VLOOKUP(E190,'CUADRO GENERADO'!D:AK,34,FALSE))</f>
        <v/>
      </c>
      <c r="E190" s="102" t="str">
        <f>IF('BASE DATOS CONDUCTORES'!D192="","",'BASE DATOS CONDUCTORES'!D192)</f>
        <v/>
      </c>
      <c r="F190" s="76"/>
    </row>
    <row r="191" spans="1:6">
      <c r="A191" s="94"/>
      <c r="B191" s="9"/>
      <c r="C191" s="96" t="str">
        <f t="shared" si="2"/>
        <v/>
      </c>
      <c r="D191" s="99" t="str">
        <f>IF(E191="","",VLOOKUP(E191,'CUADRO GENERADO'!D:AK,34,FALSE))</f>
        <v/>
      </c>
      <c r="E191" s="102" t="str">
        <f>IF('BASE DATOS CONDUCTORES'!D193="","",'BASE DATOS CONDUCTORES'!D193)</f>
        <v/>
      </c>
      <c r="F191" s="76"/>
    </row>
    <row r="192" spans="1:6">
      <c r="A192" s="94"/>
      <c r="B192" s="9"/>
      <c r="C192" s="96" t="str">
        <f t="shared" si="2"/>
        <v/>
      </c>
      <c r="D192" s="99" t="str">
        <f>IF(E192="","",VLOOKUP(E192,'CUADRO GENERADO'!D:AK,34,FALSE))</f>
        <v/>
      </c>
      <c r="E192" s="102" t="str">
        <f>IF('BASE DATOS CONDUCTORES'!D194="","",'BASE DATOS CONDUCTORES'!D194)</f>
        <v/>
      </c>
      <c r="F192" s="76"/>
    </row>
    <row r="193" spans="1:6">
      <c r="A193" s="94"/>
      <c r="B193" s="9"/>
      <c r="C193" s="96" t="str">
        <f t="shared" si="2"/>
        <v/>
      </c>
      <c r="D193" s="99" t="str">
        <f>IF(E193="","",VLOOKUP(E193,'CUADRO GENERADO'!D:AK,34,FALSE))</f>
        <v/>
      </c>
      <c r="E193" s="102" t="str">
        <f>IF('BASE DATOS CONDUCTORES'!D195="","",'BASE DATOS CONDUCTORES'!D195)</f>
        <v/>
      </c>
      <c r="F193" s="76"/>
    </row>
    <row r="194" spans="1:6">
      <c r="A194" s="94"/>
      <c r="B194" s="9"/>
      <c r="C194" s="96" t="str">
        <f t="shared" si="2"/>
        <v/>
      </c>
      <c r="D194" s="99" t="str">
        <f>IF(E194="","",VLOOKUP(E194,'CUADRO GENERADO'!D:AK,34,FALSE))</f>
        <v/>
      </c>
      <c r="E194" s="102" t="str">
        <f>IF('BASE DATOS CONDUCTORES'!D196="","",'BASE DATOS CONDUCTORES'!D196)</f>
        <v/>
      </c>
      <c r="F194" s="76"/>
    </row>
    <row r="195" spans="1:6">
      <c r="A195" s="94"/>
      <c r="B195" s="9"/>
      <c r="C195" s="96" t="str">
        <f t="shared" ref="C195:C258" si="3">IF(B195="","",A195)</f>
        <v/>
      </c>
      <c r="D195" s="99" t="str">
        <f>IF(E195="","",VLOOKUP(E195,'CUADRO GENERADO'!D:AK,34,FALSE))</f>
        <v/>
      </c>
      <c r="E195" s="102" t="str">
        <f>IF('BASE DATOS CONDUCTORES'!D197="","",'BASE DATOS CONDUCTORES'!D197)</f>
        <v/>
      </c>
      <c r="F195" s="76"/>
    </row>
    <row r="196" spans="1:6">
      <c r="A196" s="94"/>
      <c r="B196" s="9"/>
      <c r="C196" s="96" t="str">
        <f t="shared" si="3"/>
        <v/>
      </c>
      <c r="D196" s="99" t="str">
        <f>IF(E196="","",VLOOKUP(E196,'CUADRO GENERADO'!D:AK,34,FALSE))</f>
        <v/>
      </c>
      <c r="E196" s="102" t="str">
        <f>IF('BASE DATOS CONDUCTORES'!D198="","",'BASE DATOS CONDUCTORES'!D198)</f>
        <v/>
      </c>
      <c r="F196" s="76"/>
    </row>
    <row r="197" spans="1:6">
      <c r="A197" s="94"/>
      <c r="B197" s="9"/>
      <c r="C197" s="96" t="str">
        <f t="shared" si="3"/>
        <v/>
      </c>
      <c r="D197" s="99" t="str">
        <f>IF(E197="","",VLOOKUP(E197,'CUADRO GENERADO'!D:AK,34,FALSE))</f>
        <v/>
      </c>
      <c r="E197" s="102" t="str">
        <f>IF('BASE DATOS CONDUCTORES'!D199="","",'BASE DATOS CONDUCTORES'!D199)</f>
        <v/>
      </c>
      <c r="F197" s="76"/>
    </row>
    <row r="198" spans="1:6">
      <c r="A198" s="94"/>
      <c r="B198" s="9"/>
      <c r="C198" s="96" t="str">
        <f t="shared" si="3"/>
        <v/>
      </c>
      <c r="D198" s="99" t="str">
        <f>IF(E198="","",VLOOKUP(E198,'CUADRO GENERADO'!D:AK,34,FALSE))</f>
        <v/>
      </c>
      <c r="E198" s="102" t="str">
        <f>IF('BASE DATOS CONDUCTORES'!D200="","",'BASE DATOS CONDUCTORES'!D200)</f>
        <v/>
      </c>
      <c r="F198" s="76"/>
    </row>
    <row r="199" spans="1:6">
      <c r="A199" s="94"/>
      <c r="B199" s="9"/>
      <c r="C199" s="96" t="str">
        <f t="shared" si="3"/>
        <v/>
      </c>
      <c r="D199" s="99" t="str">
        <f>IF(E199="","",VLOOKUP(E199,'CUADRO GENERADO'!D:AK,34,FALSE))</f>
        <v/>
      </c>
      <c r="E199" s="102" t="str">
        <f>IF('BASE DATOS CONDUCTORES'!D201="","",'BASE DATOS CONDUCTORES'!D201)</f>
        <v/>
      </c>
      <c r="F199" s="76"/>
    </row>
    <row r="200" spans="1:6">
      <c r="A200" s="94"/>
      <c r="B200" s="9"/>
      <c r="C200" s="96" t="str">
        <f t="shared" si="3"/>
        <v/>
      </c>
      <c r="D200" s="99" t="str">
        <f>IF(E200="","",VLOOKUP(E200,'CUADRO GENERADO'!D:AK,34,FALSE))</f>
        <v/>
      </c>
      <c r="E200" s="102" t="str">
        <f>IF('BASE DATOS CONDUCTORES'!D202="","",'BASE DATOS CONDUCTORES'!D202)</f>
        <v/>
      </c>
      <c r="F200" s="76"/>
    </row>
    <row r="201" spans="1:6">
      <c r="A201" s="94"/>
      <c r="B201" s="9"/>
      <c r="C201" s="96" t="str">
        <f t="shared" si="3"/>
        <v/>
      </c>
      <c r="D201" s="99" t="str">
        <f>IF(E201="","",VLOOKUP(E201,'CUADRO GENERADO'!D:AK,34,FALSE))</f>
        <v/>
      </c>
      <c r="E201" s="102" t="str">
        <f>IF('BASE DATOS CONDUCTORES'!D203="","",'BASE DATOS CONDUCTORES'!D203)</f>
        <v/>
      </c>
      <c r="F201" s="76"/>
    </row>
    <row r="202" spans="1:6">
      <c r="A202" s="94"/>
      <c r="B202" s="9"/>
      <c r="C202" s="96" t="str">
        <f t="shared" si="3"/>
        <v/>
      </c>
      <c r="D202" s="99" t="str">
        <f>IF(E202="","",VLOOKUP(E202,'CUADRO GENERADO'!D:AK,34,FALSE))</f>
        <v/>
      </c>
      <c r="E202" s="102" t="str">
        <f>IF('BASE DATOS CONDUCTORES'!D204="","",'BASE DATOS CONDUCTORES'!D204)</f>
        <v/>
      </c>
      <c r="F202" s="76"/>
    </row>
    <row r="203" spans="1:6">
      <c r="A203" s="94"/>
      <c r="B203" s="9"/>
      <c r="C203" s="96" t="str">
        <f t="shared" si="3"/>
        <v/>
      </c>
      <c r="D203" s="99" t="str">
        <f>IF(E203="","",VLOOKUP(E203,'CUADRO GENERADO'!D:AK,34,FALSE))</f>
        <v/>
      </c>
      <c r="E203" s="102" t="str">
        <f>IF('BASE DATOS CONDUCTORES'!D205="","",'BASE DATOS CONDUCTORES'!D205)</f>
        <v/>
      </c>
      <c r="F203" s="76"/>
    </row>
    <row r="204" spans="1:6">
      <c r="A204" s="94"/>
      <c r="B204" s="9"/>
      <c r="C204" s="96" t="str">
        <f t="shared" si="3"/>
        <v/>
      </c>
      <c r="D204" s="99" t="str">
        <f>IF(E204="","",VLOOKUP(E204,'CUADRO GENERADO'!D:AK,34,FALSE))</f>
        <v/>
      </c>
      <c r="E204" s="102" t="str">
        <f>IF('BASE DATOS CONDUCTORES'!D206="","",'BASE DATOS CONDUCTORES'!D206)</f>
        <v/>
      </c>
      <c r="F204" s="76"/>
    </row>
    <row r="205" spans="1:6">
      <c r="A205" s="94"/>
      <c r="B205" s="9"/>
      <c r="C205" s="96" t="str">
        <f t="shared" si="3"/>
        <v/>
      </c>
      <c r="D205" s="99" t="str">
        <f>IF(E205="","",VLOOKUP(E205,'CUADRO GENERADO'!D:AK,34,FALSE))</f>
        <v/>
      </c>
      <c r="E205" s="102" t="str">
        <f>IF('BASE DATOS CONDUCTORES'!D207="","",'BASE DATOS CONDUCTORES'!D207)</f>
        <v/>
      </c>
      <c r="F205" s="76"/>
    </row>
    <row r="206" spans="1:6">
      <c r="A206" s="94"/>
      <c r="B206" s="9"/>
      <c r="C206" s="96" t="str">
        <f t="shared" si="3"/>
        <v/>
      </c>
      <c r="D206" s="99" t="str">
        <f>IF(E206="","",VLOOKUP(E206,'CUADRO GENERADO'!D:AK,34,FALSE))</f>
        <v/>
      </c>
      <c r="E206" s="102" t="str">
        <f>IF('BASE DATOS CONDUCTORES'!D208="","",'BASE DATOS CONDUCTORES'!D208)</f>
        <v/>
      </c>
      <c r="F206" s="76"/>
    </row>
    <row r="207" spans="1:6">
      <c r="A207" s="94"/>
      <c r="B207" s="9"/>
      <c r="C207" s="96" t="str">
        <f t="shared" si="3"/>
        <v/>
      </c>
      <c r="D207" s="99" t="str">
        <f>IF(E207="","",VLOOKUP(E207,'CUADRO GENERADO'!D:AK,34,FALSE))</f>
        <v/>
      </c>
      <c r="E207" s="102" t="str">
        <f>IF('BASE DATOS CONDUCTORES'!D209="","",'BASE DATOS CONDUCTORES'!D209)</f>
        <v/>
      </c>
      <c r="F207" s="76"/>
    </row>
    <row r="208" spans="1:6">
      <c r="A208" s="94"/>
      <c r="B208" s="9"/>
      <c r="C208" s="96" t="str">
        <f t="shared" si="3"/>
        <v/>
      </c>
      <c r="D208" s="99" t="str">
        <f>IF(E208="","",VLOOKUP(E208,'CUADRO GENERADO'!D:AK,34,FALSE))</f>
        <v/>
      </c>
      <c r="E208" s="102" t="str">
        <f>IF('BASE DATOS CONDUCTORES'!D210="","",'BASE DATOS CONDUCTORES'!D210)</f>
        <v/>
      </c>
      <c r="F208" s="76"/>
    </row>
    <row r="209" spans="1:6">
      <c r="A209" s="94"/>
      <c r="B209" s="9"/>
      <c r="C209" s="96" t="str">
        <f t="shared" si="3"/>
        <v/>
      </c>
      <c r="D209" s="99" t="str">
        <f>IF(E209="","",VLOOKUP(E209,'CUADRO GENERADO'!D:AK,34,FALSE))</f>
        <v/>
      </c>
      <c r="E209" s="102" t="str">
        <f>IF('BASE DATOS CONDUCTORES'!D211="","",'BASE DATOS CONDUCTORES'!D211)</f>
        <v/>
      </c>
      <c r="F209" s="76"/>
    </row>
    <row r="210" spans="1:6">
      <c r="A210" s="94"/>
      <c r="B210" s="9"/>
      <c r="C210" s="96" t="str">
        <f t="shared" si="3"/>
        <v/>
      </c>
      <c r="D210" s="99" t="str">
        <f>IF(E210="","",VLOOKUP(E210,'CUADRO GENERADO'!D:AK,34,FALSE))</f>
        <v/>
      </c>
      <c r="E210" s="102" t="str">
        <f>IF('BASE DATOS CONDUCTORES'!D212="","",'BASE DATOS CONDUCTORES'!D212)</f>
        <v/>
      </c>
      <c r="F210" s="76"/>
    </row>
    <row r="211" spans="1:6">
      <c r="A211" s="94"/>
      <c r="B211" s="9"/>
      <c r="C211" s="96" t="str">
        <f t="shared" si="3"/>
        <v/>
      </c>
      <c r="D211" s="99" t="str">
        <f>IF(E211="","",VLOOKUP(E211,'CUADRO GENERADO'!D:AK,34,FALSE))</f>
        <v/>
      </c>
      <c r="E211" s="102" t="str">
        <f>IF('BASE DATOS CONDUCTORES'!D213="","",'BASE DATOS CONDUCTORES'!D213)</f>
        <v/>
      </c>
      <c r="F211" s="76"/>
    </row>
    <row r="212" spans="1:6">
      <c r="A212" s="94"/>
      <c r="B212" s="9"/>
      <c r="C212" s="96" t="str">
        <f t="shared" si="3"/>
        <v/>
      </c>
      <c r="D212" s="99" t="str">
        <f>IF(E212="","",VLOOKUP(E212,'CUADRO GENERADO'!D:AK,34,FALSE))</f>
        <v/>
      </c>
      <c r="E212" s="102" t="str">
        <f>IF('BASE DATOS CONDUCTORES'!D214="","",'BASE DATOS CONDUCTORES'!D214)</f>
        <v/>
      </c>
      <c r="F212" s="76"/>
    </row>
    <row r="213" spans="1:6">
      <c r="A213" s="94"/>
      <c r="B213" s="9"/>
      <c r="C213" s="96" t="str">
        <f t="shared" si="3"/>
        <v/>
      </c>
      <c r="D213" s="99" t="str">
        <f>IF(E213="","",VLOOKUP(E213,'CUADRO GENERADO'!D:AK,34,FALSE))</f>
        <v/>
      </c>
      <c r="E213" s="102" t="str">
        <f>IF('BASE DATOS CONDUCTORES'!D215="","",'BASE DATOS CONDUCTORES'!D215)</f>
        <v/>
      </c>
      <c r="F213" s="76"/>
    </row>
    <row r="214" spans="1:6">
      <c r="A214" s="94"/>
      <c r="B214" s="9"/>
      <c r="C214" s="96" t="str">
        <f t="shared" si="3"/>
        <v/>
      </c>
      <c r="D214" s="99" t="str">
        <f>IF(E214="","",VLOOKUP(E214,'CUADRO GENERADO'!D:AK,34,FALSE))</f>
        <v/>
      </c>
      <c r="E214" s="102" t="str">
        <f>IF('BASE DATOS CONDUCTORES'!D216="","",'BASE DATOS CONDUCTORES'!D216)</f>
        <v/>
      </c>
      <c r="F214" s="76"/>
    </row>
    <row r="215" spans="1:6">
      <c r="A215" s="94"/>
      <c r="B215" s="9"/>
      <c r="C215" s="96" t="str">
        <f t="shared" si="3"/>
        <v/>
      </c>
      <c r="D215" s="99" t="str">
        <f>IF(E215="","",VLOOKUP(E215,'CUADRO GENERADO'!D:AK,34,FALSE))</f>
        <v/>
      </c>
      <c r="E215" s="102" t="str">
        <f>IF('BASE DATOS CONDUCTORES'!D217="","",'BASE DATOS CONDUCTORES'!D217)</f>
        <v/>
      </c>
      <c r="F215" s="76"/>
    </row>
    <row r="216" spans="1:6">
      <c r="A216" s="94"/>
      <c r="B216" s="9"/>
      <c r="C216" s="96" t="str">
        <f t="shared" si="3"/>
        <v/>
      </c>
      <c r="D216" s="99" t="str">
        <f>IF(E216="","",VLOOKUP(E216,'CUADRO GENERADO'!D:AK,34,FALSE))</f>
        <v/>
      </c>
      <c r="E216" s="102" t="str">
        <f>IF('BASE DATOS CONDUCTORES'!D218="","",'BASE DATOS CONDUCTORES'!D218)</f>
        <v/>
      </c>
      <c r="F216" s="76"/>
    </row>
    <row r="217" spans="1:6">
      <c r="A217" s="94"/>
      <c r="B217" s="9"/>
      <c r="C217" s="96" t="str">
        <f t="shared" si="3"/>
        <v/>
      </c>
      <c r="D217" s="99" t="str">
        <f>IF(E217="","",VLOOKUP(E217,'CUADRO GENERADO'!D:AK,34,FALSE))</f>
        <v/>
      </c>
      <c r="E217" s="102" t="str">
        <f>IF('BASE DATOS CONDUCTORES'!D219="","",'BASE DATOS CONDUCTORES'!D219)</f>
        <v/>
      </c>
      <c r="F217" s="76"/>
    </row>
    <row r="218" spans="1:6">
      <c r="A218" s="94"/>
      <c r="B218" s="9"/>
      <c r="C218" s="96" t="str">
        <f t="shared" si="3"/>
        <v/>
      </c>
      <c r="D218" s="99" t="str">
        <f>IF(E218="","",VLOOKUP(E218,'CUADRO GENERADO'!D:AK,34,FALSE))</f>
        <v/>
      </c>
      <c r="E218" s="102" t="str">
        <f>IF('BASE DATOS CONDUCTORES'!D220="","",'BASE DATOS CONDUCTORES'!D220)</f>
        <v/>
      </c>
      <c r="F218" s="76"/>
    </row>
    <row r="219" spans="1:6">
      <c r="A219" s="94"/>
      <c r="B219" s="9"/>
      <c r="C219" s="96" t="str">
        <f t="shared" si="3"/>
        <v/>
      </c>
      <c r="D219" s="99" t="str">
        <f>IF(E219="","",VLOOKUP(E219,'CUADRO GENERADO'!D:AK,34,FALSE))</f>
        <v/>
      </c>
      <c r="E219" s="102" t="str">
        <f>IF('BASE DATOS CONDUCTORES'!D221="","",'BASE DATOS CONDUCTORES'!D221)</f>
        <v/>
      </c>
      <c r="F219" s="76"/>
    </row>
    <row r="220" spans="1:6">
      <c r="A220" s="94"/>
      <c r="B220" s="9"/>
      <c r="C220" s="96" t="str">
        <f t="shared" si="3"/>
        <v/>
      </c>
      <c r="D220" s="99" t="str">
        <f>IF(E220="","",VLOOKUP(E220,'CUADRO GENERADO'!D:AK,34,FALSE))</f>
        <v/>
      </c>
      <c r="E220" s="102" t="str">
        <f>IF('BASE DATOS CONDUCTORES'!D222="","",'BASE DATOS CONDUCTORES'!D222)</f>
        <v/>
      </c>
      <c r="F220" s="76"/>
    </row>
    <row r="221" spans="1:6">
      <c r="A221" s="94"/>
      <c r="B221" s="9"/>
      <c r="C221" s="96" t="str">
        <f t="shared" si="3"/>
        <v/>
      </c>
      <c r="D221" s="99" t="str">
        <f>IF(E221="","",VLOOKUP(E221,'CUADRO GENERADO'!D:AK,34,FALSE))</f>
        <v/>
      </c>
      <c r="E221" s="102" t="str">
        <f>IF('BASE DATOS CONDUCTORES'!D223="","",'BASE DATOS CONDUCTORES'!D223)</f>
        <v/>
      </c>
      <c r="F221" s="76"/>
    </row>
    <row r="222" spans="1:6">
      <c r="A222" s="94"/>
      <c r="B222" s="9"/>
      <c r="C222" s="96" t="str">
        <f t="shared" si="3"/>
        <v/>
      </c>
      <c r="D222" s="99" t="str">
        <f>IF(E222="","",VLOOKUP(E222,'CUADRO GENERADO'!D:AK,34,FALSE))</f>
        <v/>
      </c>
      <c r="E222" s="102" t="str">
        <f>IF('BASE DATOS CONDUCTORES'!D224="","",'BASE DATOS CONDUCTORES'!D224)</f>
        <v/>
      </c>
      <c r="F222" s="76"/>
    </row>
    <row r="223" spans="1:6">
      <c r="A223" s="94"/>
      <c r="B223" s="9"/>
      <c r="C223" s="96" t="str">
        <f t="shared" si="3"/>
        <v/>
      </c>
      <c r="D223" s="99" t="str">
        <f>IF(E223="","",VLOOKUP(E223,'CUADRO GENERADO'!D:AK,34,FALSE))</f>
        <v/>
      </c>
      <c r="E223" s="102" t="str">
        <f>IF('BASE DATOS CONDUCTORES'!D225="","",'BASE DATOS CONDUCTORES'!D225)</f>
        <v/>
      </c>
      <c r="F223" s="76"/>
    </row>
    <row r="224" spans="1:6">
      <c r="A224" s="94"/>
      <c r="B224" s="9"/>
      <c r="C224" s="96" t="str">
        <f t="shared" si="3"/>
        <v/>
      </c>
      <c r="D224" s="99" t="str">
        <f>IF(E224="","",VLOOKUP(E224,'CUADRO GENERADO'!D:AK,34,FALSE))</f>
        <v/>
      </c>
      <c r="E224" s="102" t="str">
        <f>IF('BASE DATOS CONDUCTORES'!D226="","",'BASE DATOS CONDUCTORES'!D226)</f>
        <v/>
      </c>
      <c r="F224" s="76"/>
    </row>
    <row r="225" spans="1:6">
      <c r="A225" s="94"/>
      <c r="B225" s="9"/>
      <c r="C225" s="96" t="str">
        <f t="shared" si="3"/>
        <v/>
      </c>
      <c r="D225" s="99" t="str">
        <f>IF(E225="","",VLOOKUP(E225,'CUADRO GENERADO'!D:AK,34,FALSE))</f>
        <v/>
      </c>
      <c r="E225" s="102" t="str">
        <f>IF('BASE DATOS CONDUCTORES'!D227="","",'BASE DATOS CONDUCTORES'!D227)</f>
        <v/>
      </c>
      <c r="F225" s="76"/>
    </row>
    <row r="226" spans="1:6">
      <c r="A226" s="94"/>
      <c r="B226" s="9"/>
      <c r="C226" s="96" t="str">
        <f t="shared" si="3"/>
        <v/>
      </c>
      <c r="D226" s="99" t="str">
        <f>IF(E226="","",VLOOKUP(E226,'CUADRO GENERADO'!D:AK,34,FALSE))</f>
        <v/>
      </c>
      <c r="E226" s="102" t="str">
        <f>IF('BASE DATOS CONDUCTORES'!D228="","",'BASE DATOS CONDUCTORES'!D228)</f>
        <v/>
      </c>
      <c r="F226" s="76"/>
    </row>
    <row r="227" spans="1:6">
      <c r="A227" s="94"/>
      <c r="B227" s="9"/>
      <c r="C227" s="96" t="str">
        <f t="shared" si="3"/>
        <v/>
      </c>
      <c r="D227" s="99" t="str">
        <f>IF(E227="","",VLOOKUP(E227,'CUADRO GENERADO'!D:AK,34,FALSE))</f>
        <v/>
      </c>
      <c r="E227" s="102" t="str">
        <f>IF('BASE DATOS CONDUCTORES'!D229="","",'BASE DATOS CONDUCTORES'!D229)</f>
        <v/>
      </c>
      <c r="F227" s="76"/>
    </row>
    <row r="228" spans="1:6">
      <c r="A228" s="94"/>
      <c r="B228" s="9"/>
      <c r="C228" s="96" t="str">
        <f t="shared" si="3"/>
        <v/>
      </c>
      <c r="D228" s="99" t="str">
        <f>IF(E228="","",VLOOKUP(E228,'CUADRO GENERADO'!D:AK,34,FALSE))</f>
        <v/>
      </c>
      <c r="E228" s="102" t="str">
        <f>IF('BASE DATOS CONDUCTORES'!D230="","",'BASE DATOS CONDUCTORES'!D230)</f>
        <v/>
      </c>
      <c r="F228" s="76"/>
    </row>
    <row r="229" spans="1:6">
      <c r="A229" s="94"/>
      <c r="B229" s="9"/>
      <c r="C229" s="96" t="str">
        <f t="shared" si="3"/>
        <v/>
      </c>
      <c r="D229" s="99" t="str">
        <f>IF(E229="","",VLOOKUP(E229,'CUADRO GENERADO'!D:AK,34,FALSE))</f>
        <v/>
      </c>
      <c r="E229" s="102" t="str">
        <f>IF('BASE DATOS CONDUCTORES'!D231="","",'BASE DATOS CONDUCTORES'!D231)</f>
        <v/>
      </c>
      <c r="F229" s="76"/>
    </row>
    <row r="230" spans="1:6">
      <c r="A230" s="94"/>
      <c r="B230" s="9"/>
      <c r="C230" s="96" t="str">
        <f t="shared" si="3"/>
        <v/>
      </c>
      <c r="D230" s="99" t="str">
        <f>IF(E230="","",VLOOKUP(E230,'CUADRO GENERADO'!D:AK,34,FALSE))</f>
        <v/>
      </c>
      <c r="E230" s="102" t="str">
        <f>IF('BASE DATOS CONDUCTORES'!D232="","",'BASE DATOS CONDUCTORES'!D232)</f>
        <v/>
      </c>
      <c r="F230" s="76"/>
    </row>
    <row r="231" spans="1:6">
      <c r="A231" s="94"/>
      <c r="B231" s="9"/>
      <c r="C231" s="96" t="str">
        <f t="shared" si="3"/>
        <v/>
      </c>
      <c r="D231" s="99" t="str">
        <f>IF(E231="","",VLOOKUP(E231,'CUADRO GENERADO'!D:AK,34,FALSE))</f>
        <v/>
      </c>
      <c r="E231" s="102" t="str">
        <f>IF('BASE DATOS CONDUCTORES'!D233="","",'BASE DATOS CONDUCTORES'!D233)</f>
        <v/>
      </c>
      <c r="F231" s="76"/>
    </row>
    <row r="232" spans="1:6">
      <c r="A232" s="94"/>
      <c r="B232" s="9"/>
      <c r="C232" s="96" t="str">
        <f t="shared" si="3"/>
        <v/>
      </c>
      <c r="D232" s="99" t="str">
        <f>IF(E232="","",VLOOKUP(E232,'CUADRO GENERADO'!D:AK,34,FALSE))</f>
        <v/>
      </c>
      <c r="E232" s="102" t="str">
        <f>IF('BASE DATOS CONDUCTORES'!D234="","",'BASE DATOS CONDUCTORES'!D234)</f>
        <v/>
      </c>
      <c r="F232" s="76"/>
    </row>
    <row r="233" spans="1:6">
      <c r="A233" s="94"/>
      <c r="B233" s="9"/>
      <c r="C233" s="96" t="str">
        <f t="shared" si="3"/>
        <v/>
      </c>
      <c r="D233" s="99" t="str">
        <f>IF(E233="","",VLOOKUP(E233,'CUADRO GENERADO'!D:AK,34,FALSE))</f>
        <v/>
      </c>
      <c r="E233" s="102" t="str">
        <f>IF('BASE DATOS CONDUCTORES'!D235="","",'BASE DATOS CONDUCTORES'!D235)</f>
        <v/>
      </c>
      <c r="F233" s="76"/>
    </row>
    <row r="234" spans="1:6">
      <c r="A234" s="94"/>
      <c r="B234" s="9"/>
      <c r="C234" s="96" t="str">
        <f t="shared" si="3"/>
        <v/>
      </c>
      <c r="D234" s="99" t="str">
        <f>IF(E234="","",VLOOKUP(E234,'CUADRO GENERADO'!D:AK,34,FALSE))</f>
        <v/>
      </c>
      <c r="E234" s="102" t="str">
        <f>IF('BASE DATOS CONDUCTORES'!D236="","",'BASE DATOS CONDUCTORES'!D236)</f>
        <v/>
      </c>
      <c r="F234" s="76"/>
    </row>
    <row r="235" spans="1:6">
      <c r="A235" s="94"/>
      <c r="B235" s="9"/>
      <c r="C235" s="96" t="str">
        <f t="shared" si="3"/>
        <v/>
      </c>
      <c r="D235" s="99" t="str">
        <f>IF(E235="","",VLOOKUP(E235,'CUADRO GENERADO'!D:AK,34,FALSE))</f>
        <v/>
      </c>
      <c r="E235" s="102" t="str">
        <f>IF('BASE DATOS CONDUCTORES'!D237="","",'BASE DATOS CONDUCTORES'!D237)</f>
        <v/>
      </c>
      <c r="F235" s="76"/>
    </row>
    <row r="236" spans="1:6">
      <c r="A236" s="94"/>
      <c r="B236" s="9"/>
      <c r="C236" s="96" t="str">
        <f t="shared" si="3"/>
        <v/>
      </c>
      <c r="D236" s="99" t="str">
        <f>IF(E236="","",VLOOKUP(E236,'CUADRO GENERADO'!D:AK,34,FALSE))</f>
        <v/>
      </c>
      <c r="E236" s="102" t="str">
        <f>IF('BASE DATOS CONDUCTORES'!D238="","",'BASE DATOS CONDUCTORES'!D238)</f>
        <v/>
      </c>
      <c r="F236" s="76"/>
    </row>
    <row r="237" spans="1:6">
      <c r="A237" s="94"/>
      <c r="B237" s="9"/>
      <c r="C237" s="96" t="str">
        <f t="shared" si="3"/>
        <v/>
      </c>
      <c r="D237" s="99" t="str">
        <f>IF(E237="","",VLOOKUP(E237,'CUADRO GENERADO'!D:AK,34,FALSE))</f>
        <v/>
      </c>
      <c r="E237" s="102" t="str">
        <f>IF('BASE DATOS CONDUCTORES'!D239="","",'BASE DATOS CONDUCTORES'!D239)</f>
        <v/>
      </c>
      <c r="F237" s="76"/>
    </row>
    <row r="238" spans="1:6">
      <c r="A238" s="94"/>
      <c r="B238" s="9"/>
      <c r="C238" s="96" t="str">
        <f t="shared" si="3"/>
        <v/>
      </c>
      <c r="D238" s="99" t="str">
        <f>IF(E238="","",VLOOKUP(E238,'CUADRO GENERADO'!D:AK,34,FALSE))</f>
        <v/>
      </c>
      <c r="E238" s="102" t="str">
        <f>IF('BASE DATOS CONDUCTORES'!D240="","",'BASE DATOS CONDUCTORES'!D240)</f>
        <v/>
      </c>
      <c r="F238" s="76"/>
    </row>
    <row r="239" spans="1:6">
      <c r="A239" s="94"/>
      <c r="B239" s="9"/>
      <c r="C239" s="96" t="str">
        <f t="shared" si="3"/>
        <v/>
      </c>
      <c r="D239" s="99" t="str">
        <f>IF(E239="","",VLOOKUP(E239,'CUADRO GENERADO'!D:AK,34,FALSE))</f>
        <v/>
      </c>
      <c r="E239" s="102" t="str">
        <f>IF('BASE DATOS CONDUCTORES'!D241="","",'BASE DATOS CONDUCTORES'!D241)</f>
        <v/>
      </c>
      <c r="F239" s="76"/>
    </row>
    <row r="240" spans="1:6">
      <c r="A240" s="94"/>
      <c r="B240" s="9"/>
      <c r="C240" s="96" t="str">
        <f t="shared" si="3"/>
        <v/>
      </c>
      <c r="D240" s="99" t="str">
        <f>IF(E240="","",VLOOKUP(E240,'CUADRO GENERADO'!D:AK,34,FALSE))</f>
        <v/>
      </c>
      <c r="E240" s="102" t="str">
        <f>IF('BASE DATOS CONDUCTORES'!D242="","",'BASE DATOS CONDUCTORES'!D242)</f>
        <v/>
      </c>
      <c r="F240" s="76"/>
    </row>
    <row r="241" spans="1:6">
      <c r="A241" s="94"/>
      <c r="B241" s="9"/>
      <c r="C241" s="96" t="str">
        <f t="shared" si="3"/>
        <v/>
      </c>
      <c r="D241" s="99" t="str">
        <f>IF(E241="","",VLOOKUP(E241,'CUADRO GENERADO'!D:AK,34,FALSE))</f>
        <v/>
      </c>
      <c r="E241" s="102" t="str">
        <f>IF('BASE DATOS CONDUCTORES'!D243="","",'BASE DATOS CONDUCTORES'!D243)</f>
        <v/>
      </c>
      <c r="F241" s="76"/>
    </row>
    <row r="242" spans="1:6">
      <c r="A242" s="94"/>
      <c r="B242" s="9"/>
      <c r="C242" s="96" t="str">
        <f t="shared" si="3"/>
        <v/>
      </c>
      <c r="D242" s="99" t="str">
        <f>IF(E242="","",VLOOKUP(E242,'CUADRO GENERADO'!D:AK,34,FALSE))</f>
        <v/>
      </c>
      <c r="E242" s="102" t="str">
        <f>IF('BASE DATOS CONDUCTORES'!D244="","",'BASE DATOS CONDUCTORES'!D244)</f>
        <v/>
      </c>
      <c r="F242" s="76"/>
    </row>
    <row r="243" spans="1:6">
      <c r="A243" s="94"/>
      <c r="B243" s="9"/>
      <c r="C243" s="96" t="str">
        <f t="shared" si="3"/>
        <v/>
      </c>
      <c r="D243" s="99" t="str">
        <f>IF(E243="","",VLOOKUP(E243,'CUADRO GENERADO'!D:AK,34,FALSE))</f>
        <v/>
      </c>
      <c r="E243" s="102" t="str">
        <f>IF('BASE DATOS CONDUCTORES'!D245="","",'BASE DATOS CONDUCTORES'!D245)</f>
        <v/>
      </c>
      <c r="F243" s="76"/>
    </row>
    <row r="244" spans="1:6">
      <c r="A244" s="94"/>
      <c r="B244" s="9"/>
      <c r="C244" s="96" t="str">
        <f t="shared" si="3"/>
        <v/>
      </c>
      <c r="D244" s="99" t="str">
        <f>IF(E244="","",VLOOKUP(E244,'CUADRO GENERADO'!D:AK,34,FALSE))</f>
        <v/>
      </c>
      <c r="E244" s="102" t="str">
        <f>IF('BASE DATOS CONDUCTORES'!D246="","",'BASE DATOS CONDUCTORES'!D246)</f>
        <v/>
      </c>
      <c r="F244" s="76"/>
    </row>
    <row r="245" spans="1:6">
      <c r="A245" s="94"/>
      <c r="B245" s="9"/>
      <c r="C245" s="96" t="str">
        <f t="shared" si="3"/>
        <v/>
      </c>
      <c r="D245" s="99" t="str">
        <f>IF(E245="","",VLOOKUP(E245,'CUADRO GENERADO'!D:AK,34,FALSE))</f>
        <v/>
      </c>
      <c r="E245" s="102" t="str">
        <f>IF('BASE DATOS CONDUCTORES'!D247="","",'BASE DATOS CONDUCTORES'!D247)</f>
        <v/>
      </c>
      <c r="F245" s="76"/>
    </row>
    <row r="246" spans="1:6">
      <c r="A246" s="94"/>
      <c r="B246" s="9"/>
      <c r="C246" s="96" t="str">
        <f t="shared" si="3"/>
        <v/>
      </c>
      <c r="D246" s="99" t="str">
        <f>IF(E246="","",VLOOKUP(E246,'CUADRO GENERADO'!D:AK,34,FALSE))</f>
        <v/>
      </c>
      <c r="E246" s="102" t="str">
        <f>IF('BASE DATOS CONDUCTORES'!D248="","",'BASE DATOS CONDUCTORES'!D248)</f>
        <v/>
      </c>
      <c r="F246" s="76"/>
    </row>
    <row r="247" spans="1:6">
      <c r="A247" s="94"/>
      <c r="B247" s="9"/>
      <c r="C247" s="96" t="str">
        <f t="shared" si="3"/>
        <v/>
      </c>
      <c r="D247" s="99" t="str">
        <f>IF(E247="","",VLOOKUP(E247,'CUADRO GENERADO'!D:AK,34,FALSE))</f>
        <v/>
      </c>
      <c r="E247" s="102" t="str">
        <f>IF('BASE DATOS CONDUCTORES'!D249="","",'BASE DATOS CONDUCTORES'!D249)</f>
        <v/>
      </c>
      <c r="F247" s="76"/>
    </row>
    <row r="248" spans="1:6">
      <c r="A248" s="94"/>
      <c r="B248" s="9"/>
      <c r="C248" s="96" t="str">
        <f t="shared" si="3"/>
        <v/>
      </c>
      <c r="D248" s="99" t="str">
        <f>IF(E248="","",VLOOKUP(E248,'CUADRO GENERADO'!D:AK,34,FALSE))</f>
        <v/>
      </c>
      <c r="E248" s="102" t="str">
        <f>IF('BASE DATOS CONDUCTORES'!D250="","",'BASE DATOS CONDUCTORES'!D250)</f>
        <v/>
      </c>
      <c r="F248" s="76"/>
    </row>
    <row r="249" spans="1:6">
      <c r="A249" s="94"/>
      <c r="B249" s="9"/>
      <c r="C249" s="96" t="str">
        <f t="shared" si="3"/>
        <v/>
      </c>
      <c r="D249" s="99" t="str">
        <f>IF(E249="","",VLOOKUP(E249,'CUADRO GENERADO'!D:AK,34,FALSE))</f>
        <v/>
      </c>
      <c r="E249" s="102" t="str">
        <f>IF('BASE DATOS CONDUCTORES'!D251="","",'BASE DATOS CONDUCTORES'!D251)</f>
        <v/>
      </c>
      <c r="F249" s="76"/>
    </row>
    <row r="250" spans="1:6">
      <c r="A250" s="94"/>
      <c r="B250" s="9"/>
      <c r="C250" s="96" t="str">
        <f t="shared" si="3"/>
        <v/>
      </c>
      <c r="D250" s="99" t="str">
        <f>IF(E250="","",VLOOKUP(E250,'CUADRO GENERADO'!D:AK,34,FALSE))</f>
        <v/>
      </c>
      <c r="E250" s="102" t="str">
        <f>IF('BASE DATOS CONDUCTORES'!D252="","",'BASE DATOS CONDUCTORES'!D252)</f>
        <v/>
      </c>
      <c r="F250" s="76"/>
    </row>
    <row r="251" spans="1:6">
      <c r="A251" s="94"/>
      <c r="B251" s="9"/>
      <c r="C251" s="96" t="str">
        <f t="shared" si="3"/>
        <v/>
      </c>
      <c r="D251" s="99" t="str">
        <f>IF(E251="","",VLOOKUP(E251,'CUADRO GENERADO'!D:AK,34,FALSE))</f>
        <v/>
      </c>
      <c r="E251" s="102" t="str">
        <f>IF('BASE DATOS CONDUCTORES'!D253="","",'BASE DATOS CONDUCTORES'!D253)</f>
        <v/>
      </c>
      <c r="F251" s="76"/>
    </row>
    <row r="252" spans="1:6">
      <c r="A252" s="94"/>
      <c r="B252" s="9"/>
      <c r="C252" s="96" t="str">
        <f t="shared" si="3"/>
        <v/>
      </c>
      <c r="D252" s="99" t="str">
        <f>IF(E252="","",VLOOKUP(E252,'CUADRO GENERADO'!D:AK,34,FALSE))</f>
        <v/>
      </c>
      <c r="E252" s="102" t="str">
        <f>IF('BASE DATOS CONDUCTORES'!D254="","",'BASE DATOS CONDUCTORES'!D254)</f>
        <v/>
      </c>
      <c r="F252" s="76"/>
    </row>
    <row r="253" spans="1:6">
      <c r="A253" s="94"/>
      <c r="B253" s="9"/>
      <c r="C253" s="96" t="str">
        <f t="shared" si="3"/>
        <v/>
      </c>
      <c r="D253" s="99" t="str">
        <f>IF(E253="","",VLOOKUP(E253,'CUADRO GENERADO'!D:AK,34,FALSE))</f>
        <v/>
      </c>
      <c r="E253" s="102" t="str">
        <f>IF('BASE DATOS CONDUCTORES'!D255="","",'BASE DATOS CONDUCTORES'!D255)</f>
        <v/>
      </c>
      <c r="F253" s="76"/>
    </row>
    <row r="254" spans="1:6">
      <c r="A254" s="94"/>
      <c r="B254" s="9"/>
      <c r="C254" s="96" t="str">
        <f t="shared" si="3"/>
        <v/>
      </c>
      <c r="D254" s="99" t="str">
        <f>IF(E254="","",VLOOKUP(E254,'CUADRO GENERADO'!D:AK,34,FALSE))</f>
        <v/>
      </c>
      <c r="E254" s="102" t="str">
        <f>IF('BASE DATOS CONDUCTORES'!D256="","",'BASE DATOS CONDUCTORES'!D256)</f>
        <v/>
      </c>
      <c r="F254" s="76"/>
    </row>
    <row r="255" spans="1:6">
      <c r="A255" s="94"/>
      <c r="B255" s="9"/>
      <c r="C255" s="96" t="str">
        <f t="shared" si="3"/>
        <v/>
      </c>
      <c r="D255" s="99" t="str">
        <f>IF(E255="","",VLOOKUP(E255,'CUADRO GENERADO'!D:AK,34,FALSE))</f>
        <v/>
      </c>
      <c r="E255" s="102" t="str">
        <f>IF('BASE DATOS CONDUCTORES'!D257="","",'BASE DATOS CONDUCTORES'!D257)</f>
        <v/>
      </c>
      <c r="F255" s="76"/>
    </row>
    <row r="256" spans="1:6">
      <c r="A256" s="94"/>
      <c r="B256" s="9"/>
      <c r="C256" s="96" t="str">
        <f t="shared" si="3"/>
        <v/>
      </c>
      <c r="D256" s="99" t="str">
        <f>IF(E256="","",VLOOKUP(E256,'CUADRO GENERADO'!D:AK,34,FALSE))</f>
        <v/>
      </c>
      <c r="E256" s="102" t="str">
        <f>IF('BASE DATOS CONDUCTORES'!D258="","",'BASE DATOS CONDUCTORES'!D258)</f>
        <v/>
      </c>
      <c r="F256" s="76"/>
    </row>
    <row r="257" spans="1:6">
      <c r="A257" s="94"/>
      <c r="B257" s="9"/>
      <c r="C257" s="96" t="str">
        <f t="shared" si="3"/>
        <v/>
      </c>
      <c r="D257" s="99" t="str">
        <f>IF(E257="","",VLOOKUP(E257,'CUADRO GENERADO'!D:AK,34,FALSE))</f>
        <v/>
      </c>
      <c r="E257" s="102" t="str">
        <f>IF('BASE DATOS CONDUCTORES'!D259="","",'BASE DATOS CONDUCTORES'!D259)</f>
        <v/>
      </c>
      <c r="F257" s="76"/>
    </row>
    <row r="258" spans="1:6">
      <c r="A258" s="94"/>
      <c r="B258" s="9"/>
      <c r="C258" s="96" t="str">
        <f t="shared" si="3"/>
        <v/>
      </c>
      <c r="D258" s="99" t="str">
        <f>IF(E258="","",VLOOKUP(E258,'CUADRO GENERADO'!D:AK,34,FALSE))</f>
        <v/>
      </c>
      <c r="E258" s="102" t="str">
        <f>IF('BASE DATOS CONDUCTORES'!D260="","",'BASE DATOS CONDUCTORES'!D260)</f>
        <v/>
      </c>
      <c r="F258" s="76"/>
    </row>
    <row r="259" spans="1:6">
      <c r="A259" s="94"/>
      <c r="B259" s="9"/>
      <c r="C259" s="96" t="str">
        <f t="shared" ref="C259:C322" si="4">IF(B259="","",A259)</f>
        <v/>
      </c>
      <c r="D259" s="99" t="str">
        <f>IF(E259="","",VLOOKUP(E259,'CUADRO GENERADO'!D:AK,34,FALSE))</f>
        <v/>
      </c>
      <c r="E259" s="102" t="str">
        <f>IF('BASE DATOS CONDUCTORES'!D261="","",'BASE DATOS CONDUCTORES'!D261)</f>
        <v/>
      </c>
      <c r="F259" s="76"/>
    </row>
    <row r="260" spans="1:6">
      <c r="A260" s="94"/>
      <c r="B260" s="9"/>
      <c r="C260" s="96" t="str">
        <f t="shared" si="4"/>
        <v/>
      </c>
      <c r="D260" s="99" t="str">
        <f>IF(E260="","",VLOOKUP(E260,'CUADRO GENERADO'!D:AK,34,FALSE))</f>
        <v/>
      </c>
      <c r="E260" s="102" t="str">
        <f>IF('BASE DATOS CONDUCTORES'!D262="","",'BASE DATOS CONDUCTORES'!D262)</f>
        <v/>
      </c>
      <c r="F260" s="76"/>
    </row>
    <row r="261" spans="1:6">
      <c r="A261" s="94"/>
      <c r="B261" s="9"/>
      <c r="C261" s="96" t="str">
        <f t="shared" si="4"/>
        <v/>
      </c>
      <c r="D261" s="99" t="str">
        <f>IF(E261="","",VLOOKUP(E261,'CUADRO GENERADO'!D:AK,34,FALSE))</f>
        <v/>
      </c>
      <c r="E261" s="102" t="str">
        <f>IF('BASE DATOS CONDUCTORES'!D263="","",'BASE DATOS CONDUCTORES'!D263)</f>
        <v/>
      </c>
      <c r="F261" s="76"/>
    </row>
    <row r="262" spans="1:6">
      <c r="A262" s="94"/>
      <c r="B262" s="9"/>
      <c r="C262" s="96" t="str">
        <f t="shared" si="4"/>
        <v/>
      </c>
      <c r="D262" s="99" t="str">
        <f>IF(E262="","",VLOOKUP(E262,'CUADRO GENERADO'!D:AK,34,FALSE))</f>
        <v/>
      </c>
      <c r="E262" s="102" t="str">
        <f>IF('BASE DATOS CONDUCTORES'!D264="","",'BASE DATOS CONDUCTORES'!D264)</f>
        <v/>
      </c>
      <c r="F262" s="76"/>
    </row>
    <row r="263" spans="1:6">
      <c r="A263" s="94"/>
      <c r="B263" s="9"/>
      <c r="C263" s="96" t="str">
        <f t="shared" si="4"/>
        <v/>
      </c>
      <c r="D263" s="99" t="str">
        <f>IF(E263="","",VLOOKUP(E263,'CUADRO GENERADO'!D:AK,34,FALSE))</f>
        <v/>
      </c>
      <c r="E263" s="102" t="str">
        <f>IF('BASE DATOS CONDUCTORES'!D265="","",'BASE DATOS CONDUCTORES'!D265)</f>
        <v/>
      </c>
      <c r="F263" s="76"/>
    </row>
    <row r="264" spans="1:6">
      <c r="A264" s="94"/>
      <c r="B264" s="9"/>
      <c r="C264" s="96" t="str">
        <f t="shared" si="4"/>
        <v/>
      </c>
      <c r="D264" s="99" t="str">
        <f>IF(E264="","",VLOOKUP(E264,'CUADRO GENERADO'!D:AK,34,FALSE))</f>
        <v/>
      </c>
      <c r="E264" s="102" t="str">
        <f>IF('BASE DATOS CONDUCTORES'!D266="","",'BASE DATOS CONDUCTORES'!D266)</f>
        <v/>
      </c>
      <c r="F264" s="76"/>
    </row>
    <row r="265" spans="1:6">
      <c r="A265" s="94"/>
      <c r="B265" s="9"/>
      <c r="C265" s="96" t="str">
        <f t="shared" si="4"/>
        <v/>
      </c>
      <c r="D265" s="99" t="str">
        <f>IF(E265="","",VLOOKUP(E265,'CUADRO GENERADO'!D:AK,34,FALSE))</f>
        <v/>
      </c>
      <c r="E265" s="102" t="str">
        <f>IF('BASE DATOS CONDUCTORES'!D267="","",'BASE DATOS CONDUCTORES'!D267)</f>
        <v/>
      </c>
      <c r="F265" s="76"/>
    </row>
    <row r="266" spans="1:6">
      <c r="A266" s="94"/>
      <c r="B266" s="9"/>
      <c r="C266" s="96" t="str">
        <f t="shared" si="4"/>
        <v/>
      </c>
      <c r="D266" s="99" t="str">
        <f>IF(E266="","",VLOOKUP(E266,'CUADRO GENERADO'!D:AK,34,FALSE))</f>
        <v/>
      </c>
      <c r="E266" s="102" t="str">
        <f>IF('BASE DATOS CONDUCTORES'!D268="","",'BASE DATOS CONDUCTORES'!D268)</f>
        <v/>
      </c>
      <c r="F266" s="76"/>
    </row>
    <row r="267" spans="1:6">
      <c r="A267" s="94"/>
      <c r="B267" s="9"/>
      <c r="C267" s="96" t="str">
        <f t="shared" si="4"/>
        <v/>
      </c>
      <c r="D267" s="99" t="str">
        <f>IF(E267="","",VLOOKUP(E267,'CUADRO GENERADO'!D:AK,34,FALSE))</f>
        <v/>
      </c>
      <c r="E267" s="102" t="str">
        <f>IF('BASE DATOS CONDUCTORES'!D269="","",'BASE DATOS CONDUCTORES'!D269)</f>
        <v/>
      </c>
      <c r="F267" s="76"/>
    </row>
    <row r="268" spans="1:6">
      <c r="A268" s="94"/>
      <c r="B268" s="9"/>
      <c r="C268" s="96" t="str">
        <f t="shared" si="4"/>
        <v/>
      </c>
      <c r="D268" s="99" t="str">
        <f>IF(E268="","",VLOOKUP(E268,'CUADRO GENERADO'!D:AK,34,FALSE))</f>
        <v/>
      </c>
      <c r="E268" s="102" t="str">
        <f>IF('BASE DATOS CONDUCTORES'!D270="","",'BASE DATOS CONDUCTORES'!D270)</f>
        <v/>
      </c>
      <c r="F268" s="76"/>
    </row>
    <row r="269" spans="1:6">
      <c r="A269" s="94"/>
      <c r="B269" s="9"/>
      <c r="C269" s="96" t="str">
        <f t="shared" si="4"/>
        <v/>
      </c>
      <c r="D269" s="99" t="str">
        <f>IF(E269="","",VLOOKUP(E269,'CUADRO GENERADO'!D:AK,34,FALSE))</f>
        <v/>
      </c>
      <c r="E269" s="102" t="str">
        <f>IF('BASE DATOS CONDUCTORES'!D271="","",'BASE DATOS CONDUCTORES'!D271)</f>
        <v/>
      </c>
      <c r="F269" s="76"/>
    </row>
    <row r="270" spans="1:6">
      <c r="A270" s="94"/>
      <c r="B270" s="9"/>
      <c r="C270" s="96" t="str">
        <f t="shared" si="4"/>
        <v/>
      </c>
      <c r="D270" s="99" t="str">
        <f>IF(E270="","",VLOOKUP(E270,'CUADRO GENERADO'!D:AK,34,FALSE))</f>
        <v/>
      </c>
      <c r="E270" s="102" t="str">
        <f>IF('BASE DATOS CONDUCTORES'!D272="","",'BASE DATOS CONDUCTORES'!D272)</f>
        <v/>
      </c>
      <c r="F270" s="76"/>
    </row>
    <row r="271" spans="1:6">
      <c r="A271" s="94"/>
      <c r="B271" s="9"/>
      <c r="C271" s="96" t="str">
        <f t="shared" si="4"/>
        <v/>
      </c>
      <c r="D271" s="99" t="str">
        <f>IF(E271="","",VLOOKUP(E271,'CUADRO GENERADO'!D:AK,34,FALSE))</f>
        <v/>
      </c>
      <c r="E271" s="102" t="str">
        <f>IF('BASE DATOS CONDUCTORES'!D273="","",'BASE DATOS CONDUCTORES'!D273)</f>
        <v/>
      </c>
      <c r="F271" s="76"/>
    </row>
    <row r="272" spans="1:6">
      <c r="A272" s="94"/>
      <c r="B272" s="9"/>
      <c r="C272" s="96" t="str">
        <f t="shared" si="4"/>
        <v/>
      </c>
      <c r="D272" s="99" t="str">
        <f>IF(E272="","",VLOOKUP(E272,'CUADRO GENERADO'!D:AK,34,FALSE))</f>
        <v/>
      </c>
      <c r="E272" s="102" t="str">
        <f>IF('BASE DATOS CONDUCTORES'!D274="","",'BASE DATOS CONDUCTORES'!D274)</f>
        <v/>
      </c>
      <c r="F272" s="76"/>
    </row>
    <row r="273" spans="1:6">
      <c r="A273" s="94"/>
      <c r="B273" s="9"/>
      <c r="C273" s="96" t="str">
        <f t="shared" si="4"/>
        <v/>
      </c>
      <c r="D273" s="99" t="str">
        <f>IF(E273="","",VLOOKUP(E273,'CUADRO GENERADO'!D:AK,34,FALSE))</f>
        <v/>
      </c>
      <c r="E273" s="102" t="str">
        <f>IF('BASE DATOS CONDUCTORES'!D275="","",'BASE DATOS CONDUCTORES'!D275)</f>
        <v/>
      </c>
      <c r="F273" s="76"/>
    </row>
    <row r="274" spans="1:6">
      <c r="A274" s="94"/>
      <c r="B274" s="9"/>
      <c r="C274" s="96" t="str">
        <f t="shared" si="4"/>
        <v/>
      </c>
      <c r="D274" s="99" t="str">
        <f>IF(E274="","",VLOOKUP(E274,'CUADRO GENERADO'!D:AK,34,FALSE))</f>
        <v/>
      </c>
      <c r="E274" s="102" t="str">
        <f>IF('BASE DATOS CONDUCTORES'!D276="","",'BASE DATOS CONDUCTORES'!D276)</f>
        <v/>
      </c>
      <c r="F274" s="76"/>
    </row>
    <row r="275" spans="1:6">
      <c r="A275" s="94"/>
      <c r="B275" s="9"/>
      <c r="C275" s="96" t="str">
        <f t="shared" si="4"/>
        <v/>
      </c>
      <c r="D275" s="99" t="str">
        <f>IF(E275="","",VLOOKUP(E275,'CUADRO GENERADO'!D:AK,34,FALSE))</f>
        <v/>
      </c>
      <c r="E275" s="102" t="str">
        <f>IF('BASE DATOS CONDUCTORES'!D277="","",'BASE DATOS CONDUCTORES'!D277)</f>
        <v/>
      </c>
      <c r="F275" s="76"/>
    </row>
    <row r="276" spans="1:6">
      <c r="A276" s="94"/>
      <c r="B276" s="9"/>
      <c r="C276" s="96" t="str">
        <f t="shared" si="4"/>
        <v/>
      </c>
      <c r="D276" s="99" t="str">
        <f>IF(E276="","",VLOOKUP(E276,'CUADRO GENERADO'!D:AK,34,FALSE))</f>
        <v/>
      </c>
      <c r="E276" s="102" t="str">
        <f>IF('BASE DATOS CONDUCTORES'!D278="","",'BASE DATOS CONDUCTORES'!D278)</f>
        <v/>
      </c>
      <c r="F276" s="76"/>
    </row>
    <row r="277" spans="1:6">
      <c r="A277" s="94"/>
      <c r="B277" s="9"/>
      <c r="C277" s="96" t="str">
        <f t="shared" si="4"/>
        <v/>
      </c>
      <c r="D277" s="99" t="str">
        <f>IF(E277="","",VLOOKUP(E277,'CUADRO GENERADO'!D:AK,34,FALSE))</f>
        <v/>
      </c>
      <c r="E277" s="102" t="str">
        <f>IF('BASE DATOS CONDUCTORES'!D279="","",'BASE DATOS CONDUCTORES'!D279)</f>
        <v/>
      </c>
      <c r="F277" s="76"/>
    </row>
    <row r="278" spans="1:6">
      <c r="A278" s="94"/>
      <c r="B278" s="9"/>
      <c r="C278" s="96" t="str">
        <f t="shared" si="4"/>
        <v/>
      </c>
      <c r="D278" s="99" t="str">
        <f>IF(E278="","",VLOOKUP(E278,'CUADRO GENERADO'!D:AK,34,FALSE))</f>
        <v/>
      </c>
      <c r="E278" s="102" t="str">
        <f>IF('BASE DATOS CONDUCTORES'!D280="","",'BASE DATOS CONDUCTORES'!D280)</f>
        <v/>
      </c>
      <c r="F278" s="76"/>
    </row>
    <row r="279" spans="1:6">
      <c r="A279" s="94"/>
      <c r="B279" s="9"/>
      <c r="C279" s="96" t="str">
        <f t="shared" si="4"/>
        <v/>
      </c>
      <c r="D279" s="99" t="str">
        <f>IF(E279="","",VLOOKUP(E279,'CUADRO GENERADO'!D:AK,34,FALSE))</f>
        <v/>
      </c>
      <c r="E279" s="102" t="str">
        <f>IF('BASE DATOS CONDUCTORES'!D281="","",'BASE DATOS CONDUCTORES'!D281)</f>
        <v/>
      </c>
      <c r="F279" s="76"/>
    </row>
    <row r="280" spans="1:6">
      <c r="A280" s="94"/>
      <c r="B280" s="9"/>
      <c r="C280" s="96" t="str">
        <f t="shared" si="4"/>
        <v/>
      </c>
      <c r="D280" s="99" t="str">
        <f>IF(E280="","",VLOOKUP(E280,'CUADRO GENERADO'!D:AK,34,FALSE))</f>
        <v/>
      </c>
      <c r="E280" s="102" t="str">
        <f>IF('BASE DATOS CONDUCTORES'!D282="","",'BASE DATOS CONDUCTORES'!D282)</f>
        <v/>
      </c>
      <c r="F280" s="76"/>
    </row>
    <row r="281" spans="1:6">
      <c r="A281" s="94"/>
      <c r="B281" s="9"/>
      <c r="C281" s="96" t="str">
        <f t="shared" si="4"/>
        <v/>
      </c>
      <c r="D281" s="99" t="str">
        <f>IF(E281="","",VLOOKUP(E281,'CUADRO GENERADO'!D:AK,34,FALSE))</f>
        <v/>
      </c>
      <c r="E281" s="102" t="str">
        <f>IF('BASE DATOS CONDUCTORES'!D283="","",'BASE DATOS CONDUCTORES'!D283)</f>
        <v/>
      </c>
      <c r="F281" s="76"/>
    </row>
    <row r="282" spans="1:6">
      <c r="A282" s="94"/>
      <c r="B282" s="9"/>
      <c r="C282" s="96" t="str">
        <f t="shared" si="4"/>
        <v/>
      </c>
      <c r="D282" s="99" t="str">
        <f>IF(E282="","",VLOOKUP(E282,'CUADRO GENERADO'!D:AK,34,FALSE))</f>
        <v/>
      </c>
      <c r="E282" s="102" t="str">
        <f>IF('BASE DATOS CONDUCTORES'!D284="","",'BASE DATOS CONDUCTORES'!D284)</f>
        <v/>
      </c>
      <c r="F282" s="76"/>
    </row>
    <row r="283" spans="1:6">
      <c r="A283" s="94"/>
      <c r="B283" s="9"/>
      <c r="C283" s="96" t="str">
        <f t="shared" si="4"/>
        <v/>
      </c>
      <c r="D283" s="99" t="str">
        <f>IF(E283="","",VLOOKUP(E283,'CUADRO GENERADO'!D:AK,34,FALSE))</f>
        <v/>
      </c>
      <c r="E283" s="102" t="str">
        <f>IF('BASE DATOS CONDUCTORES'!D285="","",'BASE DATOS CONDUCTORES'!D285)</f>
        <v/>
      </c>
      <c r="F283" s="76"/>
    </row>
    <row r="284" spans="1:6">
      <c r="A284" s="94"/>
      <c r="B284" s="9"/>
      <c r="C284" s="96" t="str">
        <f t="shared" si="4"/>
        <v/>
      </c>
      <c r="D284" s="99" t="str">
        <f>IF(E284="","",VLOOKUP(E284,'CUADRO GENERADO'!D:AK,34,FALSE))</f>
        <v/>
      </c>
      <c r="E284" s="102" t="str">
        <f>IF('BASE DATOS CONDUCTORES'!D286="","",'BASE DATOS CONDUCTORES'!D286)</f>
        <v/>
      </c>
      <c r="F284" s="76"/>
    </row>
    <row r="285" spans="1:6">
      <c r="A285" s="94"/>
      <c r="B285" s="9"/>
      <c r="C285" s="96" t="str">
        <f t="shared" si="4"/>
        <v/>
      </c>
      <c r="D285" s="99" t="str">
        <f>IF(E285="","",VLOOKUP(E285,'CUADRO GENERADO'!D:AK,34,FALSE))</f>
        <v/>
      </c>
      <c r="E285" s="102" t="str">
        <f>IF('BASE DATOS CONDUCTORES'!D287="","",'BASE DATOS CONDUCTORES'!D287)</f>
        <v/>
      </c>
      <c r="F285" s="76"/>
    </row>
    <row r="286" spans="1:6">
      <c r="A286" s="94"/>
      <c r="B286" s="9"/>
      <c r="C286" s="96" t="str">
        <f t="shared" si="4"/>
        <v/>
      </c>
      <c r="D286" s="99" t="str">
        <f>IF(E286="","",VLOOKUP(E286,'CUADRO GENERADO'!D:AK,34,FALSE))</f>
        <v/>
      </c>
      <c r="E286" s="102" t="str">
        <f>IF('BASE DATOS CONDUCTORES'!D288="","",'BASE DATOS CONDUCTORES'!D288)</f>
        <v/>
      </c>
      <c r="F286" s="76"/>
    </row>
    <row r="287" spans="1:6">
      <c r="A287" s="94"/>
      <c r="B287" s="9"/>
      <c r="C287" s="96" t="str">
        <f t="shared" si="4"/>
        <v/>
      </c>
      <c r="D287" s="99" t="str">
        <f>IF(E287="","",VLOOKUP(E287,'CUADRO GENERADO'!D:AK,34,FALSE))</f>
        <v/>
      </c>
      <c r="E287" s="102" t="str">
        <f>IF('BASE DATOS CONDUCTORES'!D289="","",'BASE DATOS CONDUCTORES'!D289)</f>
        <v/>
      </c>
      <c r="F287" s="76"/>
    </row>
    <row r="288" spans="1:6">
      <c r="A288" s="94"/>
      <c r="B288" s="9"/>
      <c r="C288" s="96" t="str">
        <f t="shared" si="4"/>
        <v/>
      </c>
      <c r="D288" s="99" t="str">
        <f>IF(E288="","",VLOOKUP(E288,'CUADRO GENERADO'!D:AK,34,FALSE))</f>
        <v/>
      </c>
      <c r="E288" s="102" t="str">
        <f>IF('BASE DATOS CONDUCTORES'!D290="","",'BASE DATOS CONDUCTORES'!D290)</f>
        <v/>
      </c>
      <c r="F288" s="76"/>
    </row>
    <row r="289" spans="1:6">
      <c r="A289" s="94"/>
      <c r="B289" s="9"/>
      <c r="C289" s="96" t="str">
        <f t="shared" si="4"/>
        <v/>
      </c>
      <c r="D289" s="99" t="str">
        <f>IF(E289="","",VLOOKUP(E289,'CUADRO GENERADO'!D:AK,34,FALSE))</f>
        <v/>
      </c>
      <c r="E289" s="102" t="str">
        <f>IF('BASE DATOS CONDUCTORES'!D291="","",'BASE DATOS CONDUCTORES'!D291)</f>
        <v/>
      </c>
      <c r="F289" s="76"/>
    </row>
    <row r="290" spans="1:6">
      <c r="A290" s="94"/>
      <c r="B290" s="9"/>
      <c r="C290" s="96" t="str">
        <f t="shared" si="4"/>
        <v/>
      </c>
      <c r="D290" s="99" t="str">
        <f>IF(E290="","",VLOOKUP(E290,'CUADRO GENERADO'!D:AK,34,FALSE))</f>
        <v/>
      </c>
      <c r="E290" s="102" t="str">
        <f>IF('BASE DATOS CONDUCTORES'!D292="","",'BASE DATOS CONDUCTORES'!D292)</f>
        <v/>
      </c>
      <c r="F290" s="76"/>
    </row>
    <row r="291" spans="1:6">
      <c r="A291" s="94"/>
      <c r="B291" s="9"/>
      <c r="C291" s="96" t="str">
        <f t="shared" si="4"/>
        <v/>
      </c>
      <c r="D291" s="99" t="str">
        <f>IF(E291="","",VLOOKUP(E291,'CUADRO GENERADO'!D:AK,34,FALSE))</f>
        <v/>
      </c>
      <c r="E291" s="102" t="str">
        <f>IF('BASE DATOS CONDUCTORES'!D293="","",'BASE DATOS CONDUCTORES'!D293)</f>
        <v/>
      </c>
      <c r="F291" s="76"/>
    </row>
    <row r="292" spans="1:6">
      <c r="A292" s="94"/>
      <c r="B292" s="9"/>
      <c r="C292" s="96" t="str">
        <f t="shared" si="4"/>
        <v/>
      </c>
      <c r="D292" s="99" t="str">
        <f>IF(E292="","",VLOOKUP(E292,'CUADRO GENERADO'!D:AK,34,FALSE))</f>
        <v/>
      </c>
      <c r="E292" s="102" t="str">
        <f>IF('BASE DATOS CONDUCTORES'!D294="","",'BASE DATOS CONDUCTORES'!D294)</f>
        <v/>
      </c>
      <c r="F292" s="76"/>
    </row>
    <row r="293" spans="1:6">
      <c r="A293" s="94"/>
      <c r="B293" s="9"/>
      <c r="C293" s="96" t="str">
        <f t="shared" si="4"/>
        <v/>
      </c>
      <c r="D293" s="99" t="str">
        <f>IF(E293="","",VLOOKUP(E293,'CUADRO GENERADO'!D:AK,34,FALSE))</f>
        <v/>
      </c>
      <c r="E293" s="102" t="str">
        <f>IF('BASE DATOS CONDUCTORES'!D295="","",'BASE DATOS CONDUCTORES'!D295)</f>
        <v/>
      </c>
      <c r="F293" s="76"/>
    </row>
    <row r="294" spans="1:6">
      <c r="A294" s="94"/>
      <c r="B294" s="9"/>
      <c r="C294" s="96" t="str">
        <f t="shared" si="4"/>
        <v/>
      </c>
      <c r="D294" s="99" t="str">
        <f>IF(E294="","",VLOOKUP(E294,'CUADRO GENERADO'!D:AK,34,FALSE))</f>
        <v/>
      </c>
      <c r="E294" s="102" t="str">
        <f>IF('BASE DATOS CONDUCTORES'!D296="","",'BASE DATOS CONDUCTORES'!D296)</f>
        <v/>
      </c>
      <c r="F294" s="76"/>
    </row>
    <row r="295" spans="1:6">
      <c r="A295" s="94"/>
      <c r="B295" s="9"/>
      <c r="C295" s="96" t="str">
        <f t="shared" si="4"/>
        <v/>
      </c>
      <c r="D295" s="99" t="str">
        <f>IF(E295="","",VLOOKUP(E295,'CUADRO GENERADO'!D:AK,34,FALSE))</f>
        <v/>
      </c>
      <c r="E295" s="102" t="str">
        <f>IF('BASE DATOS CONDUCTORES'!D297="","",'BASE DATOS CONDUCTORES'!D297)</f>
        <v/>
      </c>
      <c r="F295" s="76"/>
    </row>
    <row r="296" spans="1:6">
      <c r="A296" s="94"/>
      <c r="B296" s="9"/>
      <c r="C296" s="96" t="str">
        <f t="shared" si="4"/>
        <v/>
      </c>
      <c r="D296" s="99" t="str">
        <f>IF(E296="","",VLOOKUP(E296,'CUADRO GENERADO'!D:AK,34,FALSE))</f>
        <v/>
      </c>
      <c r="E296" s="102" t="str">
        <f>IF('BASE DATOS CONDUCTORES'!D298="","",'BASE DATOS CONDUCTORES'!D298)</f>
        <v/>
      </c>
      <c r="F296" s="76"/>
    </row>
    <row r="297" spans="1:6">
      <c r="A297" s="94"/>
      <c r="B297" s="9"/>
      <c r="C297" s="96" t="str">
        <f t="shared" si="4"/>
        <v/>
      </c>
      <c r="D297" s="99" t="str">
        <f>IF(E297="","",VLOOKUP(E297,'CUADRO GENERADO'!D:AK,34,FALSE))</f>
        <v/>
      </c>
      <c r="E297" s="102" t="str">
        <f>IF('BASE DATOS CONDUCTORES'!D299="","",'BASE DATOS CONDUCTORES'!D299)</f>
        <v/>
      </c>
      <c r="F297" s="76"/>
    </row>
    <row r="298" spans="1:6">
      <c r="A298" s="94"/>
      <c r="B298" s="9"/>
      <c r="C298" s="96" t="str">
        <f t="shared" si="4"/>
        <v/>
      </c>
      <c r="D298" s="99" t="str">
        <f>IF(E298="","",VLOOKUP(E298,'CUADRO GENERADO'!D:AK,34,FALSE))</f>
        <v/>
      </c>
      <c r="E298" s="102" t="str">
        <f>IF('BASE DATOS CONDUCTORES'!D300="","",'BASE DATOS CONDUCTORES'!D300)</f>
        <v/>
      </c>
      <c r="F298" s="76"/>
    </row>
    <row r="299" spans="1:6">
      <c r="A299" s="94"/>
      <c r="B299" s="9"/>
      <c r="C299" s="96" t="str">
        <f t="shared" si="4"/>
        <v/>
      </c>
      <c r="D299" s="99" t="str">
        <f>IF(E299="","",VLOOKUP(E299,'CUADRO GENERADO'!D:AK,34,FALSE))</f>
        <v/>
      </c>
      <c r="E299" s="102" t="str">
        <f>IF('BASE DATOS CONDUCTORES'!D301="","",'BASE DATOS CONDUCTORES'!D301)</f>
        <v/>
      </c>
      <c r="F299" s="76"/>
    </row>
    <row r="300" spans="1:6">
      <c r="A300" s="94"/>
      <c r="B300" s="9"/>
      <c r="C300" s="96" t="str">
        <f t="shared" si="4"/>
        <v/>
      </c>
      <c r="D300" s="99" t="str">
        <f>IF(E300="","",VLOOKUP(E300,'CUADRO GENERADO'!D:AK,34,FALSE))</f>
        <v/>
      </c>
      <c r="E300" s="102" t="str">
        <f>IF('BASE DATOS CONDUCTORES'!D302="","",'BASE DATOS CONDUCTORES'!D302)</f>
        <v/>
      </c>
      <c r="F300" s="76"/>
    </row>
    <row r="301" spans="1:6">
      <c r="A301" s="94"/>
      <c r="B301" s="9"/>
      <c r="C301" s="96" t="str">
        <f t="shared" si="4"/>
        <v/>
      </c>
      <c r="D301" s="99" t="str">
        <f>IF(E301="","",VLOOKUP(E301,'CUADRO GENERADO'!D:AK,34,FALSE))</f>
        <v/>
      </c>
      <c r="E301" s="102" t="str">
        <f>IF('BASE DATOS CONDUCTORES'!D303="","",'BASE DATOS CONDUCTORES'!D303)</f>
        <v/>
      </c>
      <c r="F301" s="76"/>
    </row>
    <row r="302" spans="1:6">
      <c r="A302" s="94"/>
      <c r="B302" s="9"/>
      <c r="C302" s="96" t="str">
        <f t="shared" si="4"/>
        <v/>
      </c>
      <c r="D302" s="99" t="str">
        <f>IF(E302="","",VLOOKUP(E302,'CUADRO GENERADO'!D:AK,34,FALSE))</f>
        <v/>
      </c>
      <c r="E302" s="102" t="str">
        <f>IF('BASE DATOS CONDUCTORES'!D304="","",'BASE DATOS CONDUCTORES'!D304)</f>
        <v/>
      </c>
      <c r="F302" s="76"/>
    </row>
    <row r="303" spans="1:6">
      <c r="A303" s="94"/>
      <c r="B303" s="9"/>
      <c r="C303" s="96" t="str">
        <f t="shared" si="4"/>
        <v/>
      </c>
      <c r="D303" s="99" t="str">
        <f>IF(E303="","",VLOOKUP(E303,'CUADRO GENERADO'!D:AK,34,FALSE))</f>
        <v/>
      </c>
      <c r="E303" s="102" t="str">
        <f>IF('BASE DATOS CONDUCTORES'!D305="","",'BASE DATOS CONDUCTORES'!D305)</f>
        <v/>
      </c>
      <c r="F303" s="76"/>
    </row>
    <row r="304" spans="1:6">
      <c r="A304" s="94"/>
      <c r="B304" s="9"/>
      <c r="C304" s="96" t="str">
        <f t="shared" si="4"/>
        <v/>
      </c>
      <c r="D304" s="99" t="str">
        <f>IF(E304="","",VLOOKUP(E304,'CUADRO GENERADO'!D:AK,34,FALSE))</f>
        <v/>
      </c>
      <c r="E304" s="102" t="str">
        <f>IF('BASE DATOS CONDUCTORES'!D306="","",'BASE DATOS CONDUCTORES'!D306)</f>
        <v/>
      </c>
      <c r="F304" s="76"/>
    </row>
    <row r="305" spans="1:6">
      <c r="A305" s="94"/>
      <c r="B305" s="9"/>
      <c r="C305" s="96" t="str">
        <f t="shared" si="4"/>
        <v/>
      </c>
      <c r="D305" s="99" t="str">
        <f>IF(E305="","",VLOOKUP(E305,'CUADRO GENERADO'!D:AK,34,FALSE))</f>
        <v/>
      </c>
      <c r="E305" s="102" t="str">
        <f>IF('BASE DATOS CONDUCTORES'!D307="","",'BASE DATOS CONDUCTORES'!D307)</f>
        <v/>
      </c>
      <c r="F305" s="76"/>
    </row>
    <row r="306" spans="1:6">
      <c r="A306" s="94"/>
      <c r="B306" s="9"/>
      <c r="C306" s="96" t="str">
        <f t="shared" si="4"/>
        <v/>
      </c>
      <c r="D306" s="99" t="str">
        <f>IF(E306="","",VLOOKUP(E306,'CUADRO GENERADO'!D:AK,34,FALSE))</f>
        <v/>
      </c>
      <c r="E306" s="102" t="str">
        <f>IF('BASE DATOS CONDUCTORES'!D308="","",'BASE DATOS CONDUCTORES'!D308)</f>
        <v/>
      </c>
      <c r="F306" s="76"/>
    </row>
    <row r="307" spans="1:6">
      <c r="A307" s="94"/>
      <c r="B307" s="9"/>
      <c r="C307" s="96" t="str">
        <f t="shared" si="4"/>
        <v/>
      </c>
      <c r="D307" s="99" t="str">
        <f>IF(E307="","",VLOOKUP(E307,'CUADRO GENERADO'!D:AK,34,FALSE))</f>
        <v/>
      </c>
      <c r="E307" s="102" t="str">
        <f>IF('BASE DATOS CONDUCTORES'!D309="","",'BASE DATOS CONDUCTORES'!D309)</f>
        <v/>
      </c>
      <c r="F307" s="76"/>
    </row>
    <row r="308" spans="1:6">
      <c r="A308" s="94"/>
      <c r="B308" s="9"/>
      <c r="C308" s="96" t="str">
        <f t="shared" si="4"/>
        <v/>
      </c>
      <c r="D308" s="99" t="str">
        <f>IF(E308="","",VLOOKUP(E308,'CUADRO GENERADO'!D:AK,34,FALSE))</f>
        <v/>
      </c>
      <c r="E308" s="102" t="str">
        <f>IF('BASE DATOS CONDUCTORES'!D310="","",'BASE DATOS CONDUCTORES'!D310)</f>
        <v/>
      </c>
      <c r="F308" s="76"/>
    </row>
    <row r="309" spans="1:6">
      <c r="A309" s="94"/>
      <c r="B309" s="9"/>
      <c r="C309" s="96" t="str">
        <f t="shared" si="4"/>
        <v/>
      </c>
      <c r="D309" s="99" t="str">
        <f>IF(E309="","",VLOOKUP(E309,'CUADRO GENERADO'!D:AK,34,FALSE))</f>
        <v/>
      </c>
      <c r="E309" s="102" t="str">
        <f>IF('BASE DATOS CONDUCTORES'!D311="","",'BASE DATOS CONDUCTORES'!D311)</f>
        <v/>
      </c>
      <c r="F309" s="76"/>
    </row>
    <row r="310" spans="1:6">
      <c r="A310" s="94"/>
      <c r="B310" s="9"/>
      <c r="C310" s="96" t="str">
        <f t="shared" si="4"/>
        <v/>
      </c>
      <c r="D310" s="99" t="str">
        <f>IF(E310="","",VLOOKUP(E310,'CUADRO GENERADO'!D:AK,34,FALSE))</f>
        <v/>
      </c>
      <c r="E310" s="102" t="str">
        <f>IF('BASE DATOS CONDUCTORES'!D312="","",'BASE DATOS CONDUCTORES'!D312)</f>
        <v/>
      </c>
      <c r="F310" s="76"/>
    </row>
    <row r="311" spans="1:6">
      <c r="A311" s="94"/>
      <c r="B311" s="9"/>
      <c r="C311" s="96" t="str">
        <f t="shared" si="4"/>
        <v/>
      </c>
      <c r="D311" s="99" t="str">
        <f>IF(E311="","",VLOOKUP(E311,'CUADRO GENERADO'!D:AK,34,FALSE))</f>
        <v/>
      </c>
      <c r="E311" s="102" t="str">
        <f>IF('BASE DATOS CONDUCTORES'!D313="","",'BASE DATOS CONDUCTORES'!D313)</f>
        <v/>
      </c>
      <c r="F311" s="76"/>
    </row>
    <row r="312" spans="1:6">
      <c r="A312" s="94"/>
      <c r="B312" s="9"/>
      <c r="C312" s="96" t="str">
        <f t="shared" si="4"/>
        <v/>
      </c>
      <c r="D312" s="99" t="str">
        <f>IF(E312="","",VLOOKUP(E312,'CUADRO GENERADO'!D:AK,34,FALSE))</f>
        <v/>
      </c>
      <c r="E312" s="102" t="str">
        <f>IF('BASE DATOS CONDUCTORES'!D314="","",'BASE DATOS CONDUCTORES'!D314)</f>
        <v/>
      </c>
      <c r="F312" s="76"/>
    </row>
    <row r="313" spans="1:6">
      <c r="A313" s="94"/>
      <c r="B313" s="9"/>
      <c r="C313" s="96" t="str">
        <f t="shared" si="4"/>
        <v/>
      </c>
      <c r="D313" s="99" t="str">
        <f>IF(E313="","",VLOOKUP(E313,'CUADRO GENERADO'!D:AK,34,FALSE))</f>
        <v/>
      </c>
      <c r="E313" s="102" t="str">
        <f>IF('BASE DATOS CONDUCTORES'!D315="","",'BASE DATOS CONDUCTORES'!D315)</f>
        <v/>
      </c>
      <c r="F313" s="76"/>
    </row>
    <row r="314" spans="1:6">
      <c r="A314" s="94"/>
      <c r="B314" s="9"/>
      <c r="C314" s="96" t="str">
        <f t="shared" si="4"/>
        <v/>
      </c>
      <c r="D314" s="99" t="str">
        <f>IF(E314="","",VLOOKUP(E314,'CUADRO GENERADO'!D:AK,34,FALSE))</f>
        <v/>
      </c>
      <c r="E314" s="102" t="str">
        <f>IF('BASE DATOS CONDUCTORES'!D316="","",'BASE DATOS CONDUCTORES'!D316)</f>
        <v/>
      </c>
      <c r="F314" s="76"/>
    </row>
    <row r="315" spans="1:6">
      <c r="A315" s="94"/>
      <c r="B315" s="9"/>
      <c r="C315" s="96" t="str">
        <f t="shared" si="4"/>
        <v/>
      </c>
      <c r="D315" s="99" t="str">
        <f>IF(E315="","",VLOOKUP(E315,'CUADRO GENERADO'!D:AK,34,FALSE))</f>
        <v/>
      </c>
      <c r="E315" s="102" t="str">
        <f>IF('BASE DATOS CONDUCTORES'!D317="","",'BASE DATOS CONDUCTORES'!D317)</f>
        <v/>
      </c>
      <c r="F315" s="76"/>
    </row>
    <row r="316" spans="1:6">
      <c r="A316" s="94"/>
      <c r="B316" s="9"/>
      <c r="C316" s="96" t="str">
        <f t="shared" si="4"/>
        <v/>
      </c>
      <c r="D316" s="99" t="str">
        <f>IF(E316="","",VLOOKUP(E316,'CUADRO GENERADO'!D:AK,34,FALSE))</f>
        <v/>
      </c>
      <c r="E316" s="102" t="str">
        <f>IF('BASE DATOS CONDUCTORES'!D318="","",'BASE DATOS CONDUCTORES'!D318)</f>
        <v/>
      </c>
      <c r="F316" s="76"/>
    </row>
    <row r="317" spans="1:6">
      <c r="A317" s="94"/>
      <c r="B317" s="9"/>
      <c r="C317" s="96" t="str">
        <f t="shared" si="4"/>
        <v/>
      </c>
      <c r="D317" s="99" t="str">
        <f>IF(E317="","",VLOOKUP(E317,'CUADRO GENERADO'!D:AK,34,FALSE))</f>
        <v/>
      </c>
      <c r="E317" s="102" t="str">
        <f>IF('BASE DATOS CONDUCTORES'!D319="","",'BASE DATOS CONDUCTORES'!D319)</f>
        <v/>
      </c>
      <c r="F317" s="76"/>
    </row>
    <row r="318" spans="1:6">
      <c r="A318" s="94"/>
      <c r="B318" s="9"/>
      <c r="C318" s="96" t="str">
        <f t="shared" si="4"/>
        <v/>
      </c>
      <c r="D318" s="99" t="str">
        <f>IF(E318="","",VLOOKUP(E318,'CUADRO GENERADO'!D:AK,34,FALSE))</f>
        <v/>
      </c>
      <c r="E318" s="102" t="str">
        <f>IF('BASE DATOS CONDUCTORES'!D320="","",'BASE DATOS CONDUCTORES'!D320)</f>
        <v/>
      </c>
      <c r="F318" s="76"/>
    </row>
    <row r="319" spans="1:6">
      <c r="A319" s="94"/>
      <c r="B319" s="9"/>
      <c r="C319" s="96" t="str">
        <f t="shared" si="4"/>
        <v/>
      </c>
      <c r="D319" s="99" t="str">
        <f>IF(E319="","",VLOOKUP(E319,'CUADRO GENERADO'!D:AK,34,FALSE))</f>
        <v/>
      </c>
      <c r="E319" s="102" t="str">
        <f>IF('BASE DATOS CONDUCTORES'!D321="","",'BASE DATOS CONDUCTORES'!D321)</f>
        <v/>
      </c>
      <c r="F319" s="76"/>
    </row>
    <row r="320" spans="1:6">
      <c r="A320" s="94"/>
      <c r="B320" s="9"/>
      <c r="C320" s="96" t="str">
        <f t="shared" si="4"/>
        <v/>
      </c>
      <c r="D320" s="99" t="str">
        <f>IF(E320="","",VLOOKUP(E320,'CUADRO GENERADO'!D:AK,34,FALSE))</f>
        <v/>
      </c>
      <c r="E320" s="102" t="str">
        <f>IF('BASE DATOS CONDUCTORES'!D322="","",'BASE DATOS CONDUCTORES'!D322)</f>
        <v/>
      </c>
      <c r="F320" s="76"/>
    </row>
    <row r="321" spans="1:6">
      <c r="A321" s="94"/>
      <c r="B321" s="9"/>
      <c r="C321" s="96" t="str">
        <f t="shared" si="4"/>
        <v/>
      </c>
      <c r="D321" s="99" t="str">
        <f>IF(E321="","",VLOOKUP(E321,'CUADRO GENERADO'!D:AK,34,FALSE))</f>
        <v/>
      </c>
      <c r="E321" s="102" t="str">
        <f>IF('BASE DATOS CONDUCTORES'!D323="","",'BASE DATOS CONDUCTORES'!D323)</f>
        <v/>
      </c>
      <c r="F321" s="76"/>
    </row>
    <row r="322" spans="1:6">
      <c r="A322" s="94"/>
      <c r="B322" s="9"/>
      <c r="C322" s="96" t="str">
        <f t="shared" si="4"/>
        <v/>
      </c>
      <c r="D322" s="99" t="str">
        <f>IF(E322="","",VLOOKUP(E322,'CUADRO GENERADO'!D:AK,34,FALSE))</f>
        <v/>
      </c>
      <c r="E322" s="102" t="str">
        <f>IF('BASE DATOS CONDUCTORES'!D324="","",'BASE DATOS CONDUCTORES'!D324)</f>
        <v/>
      </c>
      <c r="F322" s="76"/>
    </row>
    <row r="323" spans="1:6">
      <c r="A323" s="94"/>
      <c r="B323" s="9"/>
      <c r="C323" s="96" t="str">
        <f t="shared" ref="C323:C386" si="5">IF(B323="","",A323)</f>
        <v/>
      </c>
      <c r="D323" s="99" t="str">
        <f>IF(E323="","",VLOOKUP(E323,'CUADRO GENERADO'!D:AK,34,FALSE))</f>
        <v/>
      </c>
      <c r="E323" s="102" t="str">
        <f>IF('BASE DATOS CONDUCTORES'!D325="","",'BASE DATOS CONDUCTORES'!D325)</f>
        <v/>
      </c>
      <c r="F323" s="76"/>
    </row>
    <row r="324" spans="1:6">
      <c r="A324" s="94"/>
      <c r="B324" s="9"/>
      <c r="C324" s="96" t="str">
        <f t="shared" si="5"/>
        <v/>
      </c>
      <c r="D324" s="99" t="str">
        <f>IF(E324="","",VLOOKUP(E324,'CUADRO GENERADO'!D:AK,34,FALSE))</f>
        <v/>
      </c>
      <c r="E324" s="102" t="str">
        <f>IF('BASE DATOS CONDUCTORES'!D326="","",'BASE DATOS CONDUCTORES'!D326)</f>
        <v/>
      </c>
      <c r="F324" s="76"/>
    </row>
    <row r="325" spans="1:6">
      <c r="A325" s="94"/>
      <c r="B325" s="9"/>
      <c r="C325" s="96" t="str">
        <f t="shared" si="5"/>
        <v/>
      </c>
      <c r="D325" s="99" t="str">
        <f>IF(E325="","",VLOOKUP(E325,'CUADRO GENERADO'!D:AK,34,FALSE))</f>
        <v/>
      </c>
      <c r="E325" s="102" t="str">
        <f>IF('BASE DATOS CONDUCTORES'!D327="","",'BASE DATOS CONDUCTORES'!D327)</f>
        <v/>
      </c>
      <c r="F325" s="76"/>
    </row>
    <row r="326" spans="1:6">
      <c r="A326" s="94"/>
      <c r="B326" s="9"/>
      <c r="C326" s="96" t="str">
        <f t="shared" si="5"/>
        <v/>
      </c>
      <c r="D326" s="99" t="str">
        <f>IF(E326="","",VLOOKUP(E326,'CUADRO GENERADO'!D:AK,34,FALSE))</f>
        <v/>
      </c>
      <c r="E326" s="102" t="str">
        <f>IF('BASE DATOS CONDUCTORES'!D328="","",'BASE DATOS CONDUCTORES'!D328)</f>
        <v/>
      </c>
      <c r="F326" s="76"/>
    </row>
    <row r="327" spans="1:6">
      <c r="A327" s="94"/>
      <c r="B327" s="9"/>
      <c r="C327" s="96" t="str">
        <f t="shared" si="5"/>
        <v/>
      </c>
      <c r="D327" s="99" t="str">
        <f>IF(E327="","",VLOOKUP(E327,'CUADRO GENERADO'!D:AK,34,FALSE))</f>
        <v/>
      </c>
      <c r="E327" s="102" t="str">
        <f>IF('BASE DATOS CONDUCTORES'!D329="","",'BASE DATOS CONDUCTORES'!D329)</f>
        <v/>
      </c>
      <c r="F327" s="76"/>
    </row>
    <row r="328" spans="1:6">
      <c r="A328" s="94"/>
      <c r="B328" s="9"/>
      <c r="C328" s="96" t="str">
        <f t="shared" si="5"/>
        <v/>
      </c>
      <c r="D328" s="99" t="str">
        <f>IF(E328="","",VLOOKUP(E328,'CUADRO GENERADO'!D:AK,34,FALSE))</f>
        <v/>
      </c>
      <c r="E328" s="102" t="str">
        <f>IF('BASE DATOS CONDUCTORES'!D330="","",'BASE DATOS CONDUCTORES'!D330)</f>
        <v/>
      </c>
      <c r="F328" s="76"/>
    </row>
    <row r="329" spans="1:6">
      <c r="A329" s="94"/>
      <c r="B329" s="9"/>
      <c r="C329" s="96" t="str">
        <f t="shared" si="5"/>
        <v/>
      </c>
      <c r="D329" s="99" t="str">
        <f>IF(E329="","",VLOOKUP(E329,'CUADRO GENERADO'!D:AK,34,FALSE))</f>
        <v/>
      </c>
      <c r="E329" s="102" t="str">
        <f>IF('BASE DATOS CONDUCTORES'!D331="","",'BASE DATOS CONDUCTORES'!D331)</f>
        <v/>
      </c>
      <c r="F329" s="76"/>
    </row>
    <row r="330" spans="1:6">
      <c r="A330" s="94"/>
      <c r="B330" s="9"/>
      <c r="C330" s="96" t="str">
        <f t="shared" si="5"/>
        <v/>
      </c>
      <c r="D330" s="99" t="str">
        <f>IF(E330="","",VLOOKUP(E330,'CUADRO GENERADO'!D:AK,34,FALSE))</f>
        <v/>
      </c>
      <c r="E330" s="102" t="str">
        <f>IF('BASE DATOS CONDUCTORES'!D332="","",'BASE DATOS CONDUCTORES'!D332)</f>
        <v/>
      </c>
      <c r="F330" s="76"/>
    </row>
    <row r="331" spans="1:6">
      <c r="A331" s="94"/>
      <c r="B331" s="9"/>
      <c r="C331" s="96" t="str">
        <f t="shared" si="5"/>
        <v/>
      </c>
      <c r="D331" s="99" t="str">
        <f>IF(E331="","",VLOOKUP(E331,'CUADRO GENERADO'!D:AK,34,FALSE))</f>
        <v/>
      </c>
      <c r="E331" s="102" t="str">
        <f>IF('BASE DATOS CONDUCTORES'!D333="","",'BASE DATOS CONDUCTORES'!D333)</f>
        <v/>
      </c>
      <c r="F331" s="76"/>
    </row>
    <row r="332" spans="1:6">
      <c r="A332" s="94"/>
      <c r="B332" s="9"/>
      <c r="C332" s="96" t="str">
        <f t="shared" si="5"/>
        <v/>
      </c>
      <c r="D332" s="99" t="str">
        <f>IF(E332="","",VLOOKUP(E332,'CUADRO GENERADO'!D:AK,34,FALSE))</f>
        <v/>
      </c>
      <c r="E332" s="102" t="str">
        <f>IF('BASE DATOS CONDUCTORES'!D334="","",'BASE DATOS CONDUCTORES'!D334)</f>
        <v/>
      </c>
      <c r="F332" s="76"/>
    </row>
    <row r="333" spans="1:6">
      <c r="A333" s="94"/>
      <c r="B333" s="9"/>
      <c r="C333" s="96" t="str">
        <f t="shared" si="5"/>
        <v/>
      </c>
      <c r="D333" s="99" t="str">
        <f>IF(E333="","",VLOOKUP(E333,'CUADRO GENERADO'!D:AK,34,FALSE))</f>
        <v/>
      </c>
      <c r="E333" s="102" t="str">
        <f>IF('BASE DATOS CONDUCTORES'!D335="","",'BASE DATOS CONDUCTORES'!D335)</f>
        <v/>
      </c>
      <c r="F333" s="76"/>
    </row>
    <row r="334" spans="1:6">
      <c r="A334" s="94"/>
      <c r="B334" s="9"/>
      <c r="C334" s="96" t="str">
        <f t="shared" si="5"/>
        <v/>
      </c>
      <c r="D334" s="99" t="str">
        <f>IF(E334="","",VLOOKUP(E334,'CUADRO GENERADO'!D:AK,34,FALSE))</f>
        <v/>
      </c>
      <c r="E334" s="102" t="str">
        <f>IF('BASE DATOS CONDUCTORES'!D336="","",'BASE DATOS CONDUCTORES'!D336)</f>
        <v/>
      </c>
      <c r="F334" s="76"/>
    </row>
    <row r="335" spans="1:6">
      <c r="A335" s="94"/>
      <c r="B335" s="9"/>
      <c r="C335" s="96" t="str">
        <f t="shared" si="5"/>
        <v/>
      </c>
      <c r="D335" s="99" t="str">
        <f>IF(E335="","",VLOOKUP(E335,'CUADRO GENERADO'!D:AK,34,FALSE))</f>
        <v/>
      </c>
      <c r="E335" s="102" t="str">
        <f>IF('BASE DATOS CONDUCTORES'!D337="","",'BASE DATOS CONDUCTORES'!D337)</f>
        <v/>
      </c>
      <c r="F335" s="76"/>
    </row>
    <row r="336" spans="1:6">
      <c r="A336" s="94"/>
      <c r="B336" s="9"/>
      <c r="C336" s="96" t="str">
        <f t="shared" si="5"/>
        <v/>
      </c>
      <c r="D336" s="99" t="str">
        <f>IF(E336="","",VLOOKUP(E336,'CUADRO GENERADO'!D:AK,34,FALSE))</f>
        <v/>
      </c>
      <c r="E336" s="102" t="str">
        <f>IF('BASE DATOS CONDUCTORES'!D338="","",'BASE DATOS CONDUCTORES'!D338)</f>
        <v/>
      </c>
      <c r="F336" s="76"/>
    </row>
    <row r="337" spans="1:6">
      <c r="A337" s="94"/>
      <c r="B337" s="9"/>
      <c r="C337" s="96" t="str">
        <f t="shared" si="5"/>
        <v/>
      </c>
      <c r="D337" s="99" t="str">
        <f>IF(E337="","",VLOOKUP(E337,'CUADRO GENERADO'!D:AK,34,FALSE))</f>
        <v/>
      </c>
      <c r="E337" s="102" t="str">
        <f>IF('BASE DATOS CONDUCTORES'!D339="","",'BASE DATOS CONDUCTORES'!D339)</f>
        <v/>
      </c>
      <c r="F337" s="76"/>
    </row>
    <row r="338" spans="1:6">
      <c r="A338" s="94"/>
      <c r="B338" s="9"/>
      <c r="C338" s="96" t="str">
        <f t="shared" si="5"/>
        <v/>
      </c>
      <c r="D338" s="99" t="str">
        <f>IF(E338="","",VLOOKUP(E338,'CUADRO GENERADO'!D:AK,34,FALSE))</f>
        <v/>
      </c>
      <c r="E338" s="102" t="str">
        <f>IF('BASE DATOS CONDUCTORES'!D340="","",'BASE DATOS CONDUCTORES'!D340)</f>
        <v/>
      </c>
      <c r="F338" s="76"/>
    </row>
    <row r="339" spans="1:6">
      <c r="A339" s="94"/>
      <c r="B339" s="9"/>
      <c r="C339" s="96" t="str">
        <f t="shared" si="5"/>
        <v/>
      </c>
      <c r="D339" s="99" t="str">
        <f>IF(E339="","",VLOOKUP(E339,'CUADRO GENERADO'!D:AK,34,FALSE))</f>
        <v/>
      </c>
      <c r="E339" s="102" t="str">
        <f>IF('BASE DATOS CONDUCTORES'!D341="","",'BASE DATOS CONDUCTORES'!D341)</f>
        <v/>
      </c>
      <c r="F339" s="76"/>
    </row>
    <row r="340" spans="1:6">
      <c r="A340" s="94"/>
      <c r="B340" s="9"/>
      <c r="C340" s="96" t="str">
        <f t="shared" si="5"/>
        <v/>
      </c>
      <c r="D340" s="99" t="str">
        <f>IF(E340="","",VLOOKUP(E340,'CUADRO GENERADO'!D:AK,34,FALSE))</f>
        <v/>
      </c>
      <c r="E340" s="102" t="str">
        <f>IF('BASE DATOS CONDUCTORES'!D342="","",'BASE DATOS CONDUCTORES'!D342)</f>
        <v/>
      </c>
      <c r="F340" s="76"/>
    </row>
    <row r="341" spans="1:6">
      <c r="A341" s="94"/>
      <c r="B341" s="9"/>
      <c r="C341" s="96" t="str">
        <f t="shared" si="5"/>
        <v/>
      </c>
      <c r="D341" s="99" t="str">
        <f>IF(E341="","",VLOOKUP(E341,'CUADRO GENERADO'!D:AK,34,FALSE))</f>
        <v/>
      </c>
      <c r="E341" s="102" t="str">
        <f>IF('BASE DATOS CONDUCTORES'!D343="","",'BASE DATOS CONDUCTORES'!D343)</f>
        <v/>
      </c>
      <c r="F341" s="76"/>
    </row>
    <row r="342" spans="1:6">
      <c r="A342" s="94"/>
      <c r="B342" s="9"/>
      <c r="C342" s="96" t="str">
        <f t="shared" si="5"/>
        <v/>
      </c>
      <c r="D342" s="99" t="str">
        <f>IF(E342="","",VLOOKUP(E342,'CUADRO GENERADO'!D:AK,34,FALSE))</f>
        <v/>
      </c>
      <c r="E342" s="102" t="str">
        <f>IF('BASE DATOS CONDUCTORES'!D344="","",'BASE DATOS CONDUCTORES'!D344)</f>
        <v/>
      </c>
      <c r="F342" s="76"/>
    </row>
    <row r="343" spans="1:6">
      <c r="A343" s="94"/>
      <c r="B343" s="9"/>
      <c r="C343" s="96" t="str">
        <f t="shared" si="5"/>
        <v/>
      </c>
      <c r="D343" s="99" t="str">
        <f>IF(E343="","",VLOOKUP(E343,'CUADRO GENERADO'!D:AK,34,FALSE))</f>
        <v/>
      </c>
      <c r="E343" s="102" t="str">
        <f>IF('BASE DATOS CONDUCTORES'!D345="","",'BASE DATOS CONDUCTORES'!D345)</f>
        <v/>
      </c>
      <c r="F343" s="76"/>
    </row>
    <row r="344" spans="1:6">
      <c r="A344" s="94"/>
      <c r="B344" s="9"/>
      <c r="C344" s="96" t="str">
        <f t="shared" si="5"/>
        <v/>
      </c>
      <c r="D344" s="99" t="str">
        <f>IF(E344="","",VLOOKUP(E344,'CUADRO GENERADO'!D:AK,34,FALSE))</f>
        <v/>
      </c>
      <c r="E344" s="102" t="str">
        <f>IF('BASE DATOS CONDUCTORES'!D346="","",'BASE DATOS CONDUCTORES'!D346)</f>
        <v/>
      </c>
      <c r="F344" s="76"/>
    </row>
    <row r="345" spans="1:6">
      <c r="A345" s="94"/>
      <c r="B345" s="9"/>
      <c r="C345" s="96" t="str">
        <f t="shared" si="5"/>
        <v/>
      </c>
      <c r="D345" s="99" t="str">
        <f>IF(E345="","",VLOOKUP(E345,'CUADRO GENERADO'!D:AK,34,FALSE))</f>
        <v/>
      </c>
      <c r="E345" s="102" t="str">
        <f>IF('BASE DATOS CONDUCTORES'!D347="","",'BASE DATOS CONDUCTORES'!D347)</f>
        <v/>
      </c>
      <c r="F345" s="76"/>
    </row>
    <row r="346" spans="1:6">
      <c r="A346" s="94"/>
      <c r="B346" s="9"/>
      <c r="C346" s="96" t="str">
        <f t="shared" si="5"/>
        <v/>
      </c>
      <c r="D346" s="99" t="str">
        <f>IF(E346="","",VLOOKUP(E346,'CUADRO GENERADO'!D:AK,34,FALSE))</f>
        <v/>
      </c>
      <c r="E346" s="102" t="str">
        <f>IF('BASE DATOS CONDUCTORES'!D348="","",'BASE DATOS CONDUCTORES'!D348)</f>
        <v/>
      </c>
      <c r="F346" s="76"/>
    </row>
    <row r="347" spans="1:6">
      <c r="A347" s="94"/>
      <c r="B347" s="9"/>
      <c r="C347" s="96" t="str">
        <f t="shared" si="5"/>
        <v/>
      </c>
      <c r="D347" s="99" t="str">
        <f>IF(E347="","",VLOOKUP(E347,'CUADRO GENERADO'!D:AK,34,FALSE))</f>
        <v/>
      </c>
      <c r="E347" s="102" t="str">
        <f>IF('BASE DATOS CONDUCTORES'!D349="","",'BASE DATOS CONDUCTORES'!D349)</f>
        <v/>
      </c>
      <c r="F347" s="76"/>
    </row>
    <row r="348" spans="1:6">
      <c r="A348" s="94"/>
      <c r="B348" s="9"/>
      <c r="C348" s="96" t="str">
        <f t="shared" si="5"/>
        <v/>
      </c>
      <c r="D348" s="99" t="str">
        <f>IF(E348="","",VLOOKUP(E348,'CUADRO GENERADO'!D:AK,34,FALSE))</f>
        <v/>
      </c>
      <c r="E348" s="102" t="str">
        <f>IF('BASE DATOS CONDUCTORES'!D350="","",'BASE DATOS CONDUCTORES'!D350)</f>
        <v/>
      </c>
      <c r="F348" s="76"/>
    </row>
    <row r="349" spans="1:6">
      <c r="A349" s="94"/>
      <c r="B349" s="9"/>
      <c r="C349" s="96" t="str">
        <f t="shared" si="5"/>
        <v/>
      </c>
      <c r="D349" s="99" t="str">
        <f>IF(E349="","",VLOOKUP(E349,'CUADRO GENERADO'!D:AK,34,FALSE))</f>
        <v/>
      </c>
      <c r="E349" s="102" t="str">
        <f>IF('BASE DATOS CONDUCTORES'!D351="","",'BASE DATOS CONDUCTORES'!D351)</f>
        <v/>
      </c>
      <c r="F349" s="76"/>
    </row>
    <row r="350" spans="1:6">
      <c r="A350" s="94"/>
      <c r="B350" s="9"/>
      <c r="C350" s="96" t="str">
        <f t="shared" si="5"/>
        <v/>
      </c>
      <c r="D350" s="99" t="str">
        <f>IF(E350="","",VLOOKUP(E350,'CUADRO GENERADO'!D:AK,34,FALSE))</f>
        <v/>
      </c>
      <c r="E350" s="102" t="str">
        <f>IF('BASE DATOS CONDUCTORES'!D352="","",'BASE DATOS CONDUCTORES'!D352)</f>
        <v/>
      </c>
      <c r="F350" s="76"/>
    </row>
    <row r="351" spans="1:6">
      <c r="A351" s="94"/>
      <c r="B351" s="9"/>
      <c r="C351" s="96" t="str">
        <f t="shared" si="5"/>
        <v/>
      </c>
      <c r="D351" s="99" t="str">
        <f>IF(E351="","",VLOOKUP(E351,'CUADRO GENERADO'!D:AK,34,FALSE))</f>
        <v/>
      </c>
      <c r="E351" s="102" t="str">
        <f>IF('BASE DATOS CONDUCTORES'!D353="","",'BASE DATOS CONDUCTORES'!D353)</f>
        <v/>
      </c>
      <c r="F351" s="76"/>
    </row>
    <row r="352" spans="1:6">
      <c r="A352" s="94"/>
      <c r="B352" s="9"/>
      <c r="C352" s="96" t="str">
        <f t="shared" si="5"/>
        <v/>
      </c>
      <c r="D352" s="99" t="str">
        <f>IF(E352="","",VLOOKUP(E352,'CUADRO GENERADO'!D:AK,34,FALSE))</f>
        <v/>
      </c>
      <c r="E352" s="102" t="str">
        <f>IF('BASE DATOS CONDUCTORES'!D354="","",'BASE DATOS CONDUCTORES'!D354)</f>
        <v/>
      </c>
      <c r="F352" s="76"/>
    </row>
    <row r="353" spans="1:6">
      <c r="A353" s="94"/>
      <c r="B353" s="9"/>
      <c r="C353" s="96" t="str">
        <f t="shared" si="5"/>
        <v/>
      </c>
      <c r="D353" s="99" t="str">
        <f>IF(E353="","",VLOOKUP(E353,'CUADRO GENERADO'!D:AK,34,FALSE))</f>
        <v/>
      </c>
      <c r="E353" s="102" t="str">
        <f>IF('BASE DATOS CONDUCTORES'!D355="","",'BASE DATOS CONDUCTORES'!D355)</f>
        <v/>
      </c>
      <c r="F353" s="76"/>
    </row>
    <row r="354" spans="1:6">
      <c r="A354" s="94"/>
      <c r="B354" s="9"/>
      <c r="C354" s="96" t="str">
        <f t="shared" si="5"/>
        <v/>
      </c>
      <c r="D354" s="99" t="str">
        <f>IF(E354="","",VLOOKUP(E354,'CUADRO GENERADO'!D:AK,34,FALSE))</f>
        <v/>
      </c>
      <c r="E354" s="102" t="str">
        <f>IF('BASE DATOS CONDUCTORES'!D356="","",'BASE DATOS CONDUCTORES'!D356)</f>
        <v/>
      </c>
      <c r="F354" s="76"/>
    </row>
    <row r="355" spans="1:6">
      <c r="A355" s="94"/>
      <c r="B355" s="9"/>
      <c r="C355" s="96" t="str">
        <f t="shared" si="5"/>
        <v/>
      </c>
      <c r="D355" s="99" t="str">
        <f>IF(E355="","",VLOOKUP(E355,'CUADRO GENERADO'!D:AK,34,FALSE))</f>
        <v/>
      </c>
      <c r="E355" s="102" t="str">
        <f>IF('BASE DATOS CONDUCTORES'!D357="","",'BASE DATOS CONDUCTORES'!D357)</f>
        <v/>
      </c>
      <c r="F355" s="76"/>
    </row>
    <row r="356" spans="1:6">
      <c r="A356" s="94"/>
      <c r="B356" s="9"/>
      <c r="C356" s="96" t="str">
        <f t="shared" si="5"/>
        <v/>
      </c>
      <c r="D356" s="99" t="str">
        <f>IF(E356="","",VLOOKUP(E356,'CUADRO GENERADO'!D:AK,34,FALSE))</f>
        <v/>
      </c>
      <c r="E356" s="102" t="str">
        <f>IF('BASE DATOS CONDUCTORES'!D358="","",'BASE DATOS CONDUCTORES'!D358)</f>
        <v/>
      </c>
      <c r="F356" s="76"/>
    </row>
    <row r="357" spans="1:6">
      <c r="A357" s="94"/>
      <c r="B357" s="9"/>
      <c r="C357" s="96" t="str">
        <f t="shared" si="5"/>
        <v/>
      </c>
      <c r="D357" s="99" t="str">
        <f>IF(E357="","",VLOOKUP(E357,'CUADRO GENERADO'!D:AK,34,FALSE))</f>
        <v/>
      </c>
      <c r="E357" s="102" t="str">
        <f>IF('BASE DATOS CONDUCTORES'!D359="","",'BASE DATOS CONDUCTORES'!D359)</f>
        <v/>
      </c>
      <c r="F357" s="76"/>
    </row>
    <row r="358" spans="1:6">
      <c r="A358" s="94"/>
      <c r="B358" s="9"/>
      <c r="C358" s="96" t="str">
        <f t="shared" si="5"/>
        <v/>
      </c>
      <c r="D358" s="99" t="str">
        <f>IF(E358="","",VLOOKUP(E358,'CUADRO GENERADO'!D:AK,34,FALSE))</f>
        <v/>
      </c>
      <c r="E358" s="102" t="str">
        <f>IF('BASE DATOS CONDUCTORES'!D360="","",'BASE DATOS CONDUCTORES'!D360)</f>
        <v/>
      </c>
      <c r="F358" s="76"/>
    </row>
    <row r="359" spans="1:6">
      <c r="A359" s="94"/>
      <c r="B359" s="9"/>
      <c r="C359" s="96" t="str">
        <f t="shared" si="5"/>
        <v/>
      </c>
      <c r="D359" s="99" t="str">
        <f>IF(E359="","",VLOOKUP(E359,'CUADRO GENERADO'!D:AK,34,FALSE))</f>
        <v/>
      </c>
      <c r="E359" s="102" t="str">
        <f>IF('BASE DATOS CONDUCTORES'!D361="","",'BASE DATOS CONDUCTORES'!D361)</f>
        <v/>
      </c>
      <c r="F359" s="76"/>
    </row>
    <row r="360" spans="1:6">
      <c r="A360" s="94"/>
      <c r="B360" s="9"/>
      <c r="C360" s="96" t="str">
        <f t="shared" si="5"/>
        <v/>
      </c>
      <c r="D360" s="99" t="str">
        <f>IF(E360="","",VLOOKUP(E360,'CUADRO GENERADO'!D:AK,34,FALSE))</f>
        <v/>
      </c>
      <c r="E360" s="102" t="str">
        <f>IF('BASE DATOS CONDUCTORES'!D362="","",'BASE DATOS CONDUCTORES'!D362)</f>
        <v/>
      </c>
      <c r="F360" s="76"/>
    </row>
    <row r="361" spans="1:6">
      <c r="A361" s="94"/>
      <c r="B361" s="9"/>
      <c r="C361" s="96" t="str">
        <f t="shared" si="5"/>
        <v/>
      </c>
      <c r="D361" s="99" t="str">
        <f>IF(E361="","",VLOOKUP(E361,'CUADRO GENERADO'!D:AK,34,FALSE))</f>
        <v/>
      </c>
      <c r="E361" s="102" t="str">
        <f>IF('BASE DATOS CONDUCTORES'!D363="","",'BASE DATOS CONDUCTORES'!D363)</f>
        <v/>
      </c>
      <c r="F361" s="76"/>
    </row>
    <row r="362" spans="1:6">
      <c r="A362" s="94"/>
      <c r="B362" s="9"/>
      <c r="C362" s="96" t="str">
        <f t="shared" si="5"/>
        <v/>
      </c>
      <c r="D362" s="99" t="str">
        <f>IF(E362="","",VLOOKUP(E362,'CUADRO GENERADO'!D:AK,34,FALSE))</f>
        <v/>
      </c>
      <c r="E362" s="102" t="str">
        <f>IF('BASE DATOS CONDUCTORES'!D364="","",'BASE DATOS CONDUCTORES'!D364)</f>
        <v/>
      </c>
      <c r="F362" s="76"/>
    </row>
    <row r="363" spans="1:6">
      <c r="A363" s="94"/>
      <c r="B363" s="9"/>
      <c r="C363" s="96" t="str">
        <f t="shared" si="5"/>
        <v/>
      </c>
      <c r="D363" s="99" t="str">
        <f>IF(E363="","",VLOOKUP(E363,'CUADRO GENERADO'!D:AK,34,FALSE))</f>
        <v/>
      </c>
      <c r="E363" s="102" t="str">
        <f>IF('BASE DATOS CONDUCTORES'!D365="","",'BASE DATOS CONDUCTORES'!D365)</f>
        <v/>
      </c>
      <c r="F363" s="76"/>
    </row>
    <row r="364" spans="1:6">
      <c r="A364" s="94"/>
      <c r="B364" s="9"/>
      <c r="C364" s="96" t="str">
        <f t="shared" si="5"/>
        <v/>
      </c>
      <c r="D364" s="99" t="str">
        <f>IF(E364="","",VLOOKUP(E364,'CUADRO GENERADO'!D:AK,34,FALSE))</f>
        <v/>
      </c>
      <c r="E364" s="102" t="str">
        <f>IF('BASE DATOS CONDUCTORES'!D366="","",'BASE DATOS CONDUCTORES'!D366)</f>
        <v/>
      </c>
      <c r="F364" s="76"/>
    </row>
    <row r="365" spans="1:6">
      <c r="A365" s="94"/>
      <c r="B365" s="9"/>
      <c r="C365" s="96" t="str">
        <f t="shared" si="5"/>
        <v/>
      </c>
      <c r="D365" s="99" t="str">
        <f>IF(E365="","",VLOOKUP(E365,'CUADRO GENERADO'!D:AK,34,FALSE))</f>
        <v/>
      </c>
      <c r="E365" s="102" t="str">
        <f>IF('BASE DATOS CONDUCTORES'!D367="","",'BASE DATOS CONDUCTORES'!D367)</f>
        <v/>
      </c>
      <c r="F365" s="76"/>
    </row>
    <row r="366" spans="1:6">
      <c r="A366" s="94"/>
      <c r="B366" s="9"/>
      <c r="C366" s="96" t="str">
        <f t="shared" si="5"/>
        <v/>
      </c>
      <c r="D366" s="99" t="str">
        <f>IF(E366="","",VLOOKUP(E366,'CUADRO GENERADO'!D:AK,34,FALSE))</f>
        <v/>
      </c>
      <c r="E366" s="102" t="str">
        <f>IF('BASE DATOS CONDUCTORES'!D368="","",'BASE DATOS CONDUCTORES'!D368)</f>
        <v/>
      </c>
      <c r="F366" s="76"/>
    </row>
    <row r="367" spans="1:6">
      <c r="A367" s="94"/>
      <c r="B367" s="9"/>
      <c r="C367" s="96" t="str">
        <f t="shared" si="5"/>
        <v/>
      </c>
      <c r="D367" s="99" t="str">
        <f>IF(E367="","",VLOOKUP(E367,'CUADRO GENERADO'!D:AK,34,FALSE))</f>
        <v/>
      </c>
      <c r="E367" s="102" t="str">
        <f>IF('BASE DATOS CONDUCTORES'!D369="","",'BASE DATOS CONDUCTORES'!D369)</f>
        <v/>
      </c>
      <c r="F367" s="76"/>
    </row>
    <row r="368" spans="1:6">
      <c r="A368" s="94"/>
      <c r="B368" s="9"/>
      <c r="C368" s="96" t="str">
        <f t="shared" si="5"/>
        <v/>
      </c>
      <c r="D368" s="99" t="str">
        <f>IF(E368="","",VLOOKUP(E368,'CUADRO GENERADO'!D:AK,34,FALSE))</f>
        <v/>
      </c>
      <c r="E368" s="102" t="str">
        <f>IF('BASE DATOS CONDUCTORES'!D370="","",'BASE DATOS CONDUCTORES'!D370)</f>
        <v/>
      </c>
      <c r="F368" s="76"/>
    </row>
    <row r="369" spans="1:6">
      <c r="A369" s="94"/>
      <c r="B369" s="9"/>
      <c r="C369" s="96" t="str">
        <f t="shared" si="5"/>
        <v/>
      </c>
      <c r="D369" s="99" t="str">
        <f>IF(E369="","",VLOOKUP(E369,'CUADRO GENERADO'!D:AK,34,FALSE))</f>
        <v/>
      </c>
      <c r="E369" s="102" t="str">
        <f>IF('BASE DATOS CONDUCTORES'!D371="","",'BASE DATOS CONDUCTORES'!D371)</f>
        <v/>
      </c>
      <c r="F369" s="76"/>
    </row>
    <row r="370" spans="1:6">
      <c r="A370" s="94"/>
      <c r="B370" s="9"/>
      <c r="C370" s="96" t="str">
        <f t="shared" si="5"/>
        <v/>
      </c>
      <c r="D370" s="99" t="str">
        <f>IF(E370="","",VLOOKUP(E370,'CUADRO GENERADO'!D:AK,34,FALSE))</f>
        <v/>
      </c>
      <c r="E370" s="102" t="str">
        <f>IF('BASE DATOS CONDUCTORES'!D372="","",'BASE DATOS CONDUCTORES'!D372)</f>
        <v/>
      </c>
      <c r="F370" s="76"/>
    </row>
    <row r="371" spans="1:6">
      <c r="A371" s="94"/>
      <c r="B371" s="9"/>
      <c r="C371" s="96" t="str">
        <f t="shared" si="5"/>
        <v/>
      </c>
      <c r="D371" s="99" t="str">
        <f>IF(E371="","",VLOOKUP(E371,'CUADRO GENERADO'!D:AK,34,FALSE))</f>
        <v/>
      </c>
      <c r="E371" s="102" t="str">
        <f>IF('BASE DATOS CONDUCTORES'!D373="","",'BASE DATOS CONDUCTORES'!D373)</f>
        <v/>
      </c>
      <c r="F371" s="76"/>
    </row>
    <row r="372" spans="1:6">
      <c r="A372" s="94"/>
      <c r="B372" s="9"/>
      <c r="C372" s="96" t="str">
        <f t="shared" si="5"/>
        <v/>
      </c>
      <c r="D372" s="99" t="str">
        <f>IF(E372="","",VLOOKUP(E372,'CUADRO GENERADO'!D:AK,34,FALSE))</f>
        <v/>
      </c>
      <c r="E372" s="102" t="str">
        <f>IF('BASE DATOS CONDUCTORES'!D374="","",'BASE DATOS CONDUCTORES'!D374)</f>
        <v/>
      </c>
      <c r="F372" s="76"/>
    </row>
    <row r="373" spans="1:6">
      <c r="A373" s="94"/>
      <c r="B373" s="9"/>
      <c r="C373" s="96" t="str">
        <f t="shared" si="5"/>
        <v/>
      </c>
      <c r="D373" s="99" t="str">
        <f>IF(E373="","",VLOOKUP(E373,'CUADRO GENERADO'!D:AK,34,FALSE))</f>
        <v/>
      </c>
      <c r="E373" s="102" t="str">
        <f>IF('BASE DATOS CONDUCTORES'!D375="","",'BASE DATOS CONDUCTORES'!D375)</f>
        <v/>
      </c>
      <c r="F373" s="76"/>
    </row>
    <row r="374" spans="1:6">
      <c r="A374" s="94"/>
      <c r="B374" s="9"/>
      <c r="C374" s="96" t="str">
        <f t="shared" si="5"/>
        <v/>
      </c>
      <c r="D374" s="99" t="str">
        <f>IF(E374="","",VLOOKUP(E374,'CUADRO GENERADO'!D:AK,34,FALSE))</f>
        <v/>
      </c>
      <c r="E374" s="102" t="str">
        <f>IF('BASE DATOS CONDUCTORES'!D376="","",'BASE DATOS CONDUCTORES'!D376)</f>
        <v/>
      </c>
      <c r="F374" s="76"/>
    </row>
    <row r="375" spans="1:6">
      <c r="A375" s="94"/>
      <c r="B375" s="9"/>
      <c r="C375" s="96" t="str">
        <f t="shared" si="5"/>
        <v/>
      </c>
      <c r="D375" s="99" t="str">
        <f>IF(E375="","",VLOOKUP(E375,'CUADRO GENERADO'!D:AK,34,FALSE))</f>
        <v/>
      </c>
      <c r="E375" s="102" t="str">
        <f>IF('BASE DATOS CONDUCTORES'!D377="","",'BASE DATOS CONDUCTORES'!D377)</f>
        <v/>
      </c>
      <c r="F375" s="76"/>
    </row>
    <row r="376" spans="1:6">
      <c r="A376" s="94"/>
      <c r="B376" s="9"/>
      <c r="C376" s="96" t="str">
        <f t="shared" si="5"/>
        <v/>
      </c>
      <c r="D376" s="99" t="str">
        <f>IF(E376="","",VLOOKUP(E376,'CUADRO GENERADO'!D:AK,34,FALSE))</f>
        <v/>
      </c>
      <c r="E376" s="102" t="str">
        <f>IF('BASE DATOS CONDUCTORES'!D378="","",'BASE DATOS CONDUCTORES'!D378)</f>
        <v/>
      </c>
      <c r="F376" s="76"/>
    </row>
    <row r="377" spans="1:6">
      <c r="A377" s="94"/>
      <c r="B377" s="9"/>
      <c r="C377" s="96" t="str">
        <f t="shared" si="5"/>
        <v/>
      </c>
      <c r="D377" s="99" t="str">
        <f>IF(E377="","",VLOOKUP(E377,'CUADRO GENERADO'!D:AK,34,FALSE))</f>
        <v/>
      </c>
      <c r="E377" s="102" t="str">
        <f>IF('BASE DATOS CONDUCTORES'!D379="","",'BASE DATOS CONDUCTORES'!D379)</f>
        <v/>
      </c>
      <c r="F377" s="76"/>
    </row>
    <row r="378" spans="1:6">
      <c r="A378" s="94"/>
      <c r="B378" s="9"/>
      <c r="C378" s="96" t="str">
        <f t="shared" si="5"/>
        <v/>
      </c>
      <c r="D378" s="99" t="str">
        <f>IF(E378="","",VLOOKUP(E378,'CUADRO GENERADO'!D:AK,34,FALSE))</f>
        <v/>
      </c>
      <c r="E378" s="102" t="str">
        <f>IF('BASE DATOS CONDUCTORES'!D380="","",'BASE DATOS CONDUCTORES'!D380)</f>
        <v/>
      </c>
      <c r="F378" s="76"/>
    </row>
    <row r="379" spans="1:6">
      <c r="A379" s="94"/>
      <c r="B379" s="9"/>
      <c r="C379" s="96" t="str">
        <f t="shared" si="5"/>
        <v/>
      </c>
      <c r="D379" s="99" t="str">
        <f>IF(E379="","",VLOOKUP(E379,'CUADRO GENERADO'!D:AK,34,FALSE))</f>
        <v/>
      </c>
      <c r="E379" s="102" t="str">
        <f>IF('BASE DATOS CONDUCTORES'!D381="","",'BASE DATOS CONDUCTORES'!D381)</f>
        <v/>
      </c>
      <c r="F379" s="76"/>
    </row>
    <row r="380" spans="1:6">
      <c r="A380" s="94"/>
      <c r="B380" s="9"/>
      <c r="C380" s="96" t="str">
        <f t="shared" si="5"/>
        <v/>
      </c>
      <c r="D380" s="99" t="str">
        <f>IF(E380="","",VLOOKUP(E380,'CUADRO GENERADO'!D:AK,34,FALSE))</f>
        <v/>
      </c>
      <c r="E380" s="102" t="str">
        <f>IF('BASE DATOS CONDUCTORES'!D382="","",'BASE DATOS CONDUCTORES'!D382)</f>
        <v/>
      </c>
      <c r="F380" s="76"/>
    </row>
    <row r="381" spans="1:6">
      <c r="A381" s="94"/>
      <c r="B381" s="9"/>
      <c r="C381" s="96" t="str">
        <f t="shared" si="5"/>
        <v/>
      </c>
      <c r="D381" s="99" t="str">
        <f>IF(E381="","",VLOOKUP(E381,'CUADRO GENERADO'!D:AK,34,FALSE))</f>
        <v/>
      </c>
      <c r="E381" s="102" t="str">
        <f>IF('BASE DATOS CONDUCTORES'!D383="","",'BASE DATOS CONDUCTORES'!D383)</f>
        <v/>
      </c>
      <c r="F381" s="76"/>
    </row>
    <row r="382" spans="1:6">
      <c r="A382" s="94"/>
      <c r="B382" s="9"/>
      <c r="C382" s="96" t="str">
        <f t="shared" si="5"/>
        <v/>
      </c>
      <c r="D382" s="99" t="str">
        <f>IF(E382="","",VLOOKUP(E382,'CUADRO GENERADO'!D:AK,34,FALSE))</f>
        <v/>
      </c>
      <c r="E382" s="102" t="str">
        <f>IF('BASE DATOS CONDUCTORES'!D384="","",'BASE DATOS CONDUCTORES'!D384)</f>
        <v/>
      </c>
      <c r="F382" s="76"/>
    </row>
    <row r="383" spans="1:6">
      <c r="A383" s="94"/>
      <c r="B383" s="9"/>
      <c r="C383" s="96" t="str">
        <f t="shared" si="5"/>
        <v/>
      </c>
      <c r="D383" s="99" t="str">
        <f>IF(E383="","",VLOOKUP(E383,'CUADRO GENERADO'!D:AK,34,FALSE))</f>
        <v/>
      </c>
      <c r="E383" s="102" t="str">
        <f>IF('BASE DATOS CONDUCTORES'!D385="","",'BASE DATOS CONDUCTORES'!D385)</f>
        <v/>
      </c>
      <c r="F383" s="76"/>
    </row>
    <row r="384" spans="1:6">
      <c r="A384" s="94"/>
      <c r="B384" s="9"/>
      <c r="C384" s="96" t="str">
        <f t="shared" si="5"/>
        <v/>
      </c>
      <c r="D384" s="99" t="str">
        <f>IF(E384="","",VLOOKUP(E384,'CUADRO GENERADO'!D:AK,34,FALSE))</f>
        <v/>
      </c>
      <c r="E384" s="102" t="str">
        <f>IF('BASE DATOS CONDUCTORES'!D386="","",'BASE DATOS CONDUCTORES'!D386)</f>
        <v/>
      </c>
      <c r="F384" s="76"/>
    </row>
    <row r="385" spans="1:6">
      <c r="A385" s="94"/>
      <c r="B385" s="9"/>
      <c r="C385" s="96" t="str">
        <f t="shared" si="5"/>
        <v/>
      </c>
      <c r="D385" s="99" t="str">
        <f>IF(E385="","",VLOOKUP(E385,'CUADRO GENERADO'!D:AK,34,FALSE))</f>
        <v/>
      </c>
      <c r="E385" s="102" t="str">
        <f>IF('BASE DATOS CONDUCTORES'!D387="","",'BASE DATOS CONDUCTORES'!D387)</f>
        <v/>
      </c>
      <c r="F385" s="76"/>
    </row>
    <row r="386" spans="1:6">
      <c r="A386" s="94"/>
      <c r="B386" s="9"/>
      <c r="C386" s="96" t="str">
        <f t="shared" si="5"/>
        <v/>
      </c>
      <c r="D386" s="99" t="str">
        <f>IF(E386="","",VLOOKUP(E386,'CUADRO GENERADO'!D:AK,34,FALSE))</f>
        <v/>
      </c>
      <c r="E386" s="102" t="str">
        <f>IF('BASE DATOS CONDUCTORES'!D388="","",'BASE DATOS CONDUCTORES'!D388)</f>
        <v/>
      </c>
      <c r="F386" s="76"/>
    </row>
    <row r="387" spans="1:6">
      <c r="A387" s="94"/>
      <c r="B387" s="9"/>
      <c r="C387" s="96" t="str">
        <f t="shared" ref="C387:C401" si="6">IF(B387="","",A387)</f>
        <v/>
      </c>
      <c r="D387" s="99" t="str">
        <f>IF(E387="","",VLOOKUP(E387,'CUADRO GENERADO'!D:AK,34,FALSE))</f>
        <v/>
      </c>
      <c r="E387" s="102" t="str">
        <f>IF('BASE DATOS CONDUCTORES'!D389="","",'BASE DATOS CONDUCTORES'!D389)</f>
        <v/>
      </c>
      <c r="F387" s="76"/>
    </row>
    <row r="388" spans="1:6">
      <c r="A388" s="94"/>
      <c r="B388" s="9"/>
      <c r="C388" s="96" t="str">
        <f t="shared" si="6"/>
        <v/>
      </c>
      <c r="D388" s="99" t="str">
        <f>IF(E388="","",VLOOKUP(E388,'CUADRO GENERADO'!D:AK,34,FALSE))</f>
        <v/>
      </c>
      <c r="E388" s="102" t="str">
        <f>IF('BASE DATOS CONDUCTORES'!D390="","",'BASE DATOS CONDUCTORES'!D390)</f>
        <v/>
      </c>
      <c r="F388" s="76"/>
    </row>
    <row r="389" spans="1:6">
      <c r="A389" s="94"/>
      <c r="B389" s="9"/>
      <c r="C389" s="96" t="str">
        <f t="shared" si="6"/>
        <v/>
      </c>
      <c r="D389" s="99" t="str">
        <f>IF(E389="","",VLOOKUP(E389,'CUADRO GENERADO'!D:AK,34,FALSE))</f>
        <v/>
      </c>
      <c r="E389" s="102" t="str">
        <f>IF('BASE DATOS CONDUCTORES'!D391="","",'BASE DATOS CONDUCTORES'!D391)</f>
        <v/>
      </c>
      <c r="F389" s="76"/>
    </row>
    <row r="390" spans="1:6">
      <c r="A390" s="94"/>
      <c r="B390" s="9"/>
      <c r="C390" s="96" t="str">
        <f t="shared" si="6"/>
        <v/>
      </c>
      <c r="D390" s="99" t="str">
        <f>IF(E390="","",VLOOKUP(E390,'CUADRO GENERADO'!D:AK,34,FALSE))</f>
        <v/>
      </c>
      <c r="E390" s="102" t="str">
        <f>IF('BASE DATOS CONDUCTORES'!D392="","",'BASE DATOS CONDUCTORES'!D392)</f>
        <v/>
      </c>
      <c r="F390" s="76"/>
    </row>
    <row r="391" spans="1:6">
      <c r="A391" s="94"/>
      <c r="B391" s="9"/>
      <c r="C391" s="96" t="str">
        <f t="shared" si="6"/>
        <v/>
      </c>
      <c r="D391" s="99" t="str">
        <f>IF(E391="","",VLOOKUP(E391,'CUADRO GENERADO'!D:AK,34,FALSE))</f>
        <v/>
      </c>
      <c r="E391" s="102" t="str">
        <f>IF('BASE DATOS CONDUCTORES'!D393="","",'BASE DATOS CONDUCTORES'!D393)</f>
        <v/>
      </c>
      <c r="F391" s="76"/>
    </row>
    <row r="392" spans="1:6">
      <c r="A392" s="94"/>
      <c r="B392" s="9"/>
      <c r="C392" s="96" t="str">
        <f t="shared" si="6"/>
        <v/>
      </c>
      <c r="D392" s="99" t="str">
        <f>IF(E392="","",VLOOKUP(E392,'CUADRO GENERADO'!D:AK,34,FALSE))</f>
        <v/>
      </c>
      <c r="E392" s="102" t="str">
        <f>IF('BASE DATOS CONDUCTORES'!D394="","",'BASE DATOS CONDUCTORES'!D394)</f>
        <v/>
      </c>
      <c r="F392" s="76"/>
    </row>
    <row r="393" spans="1:6">
      <c r="A393" s="94"/>
      <c r="B393" s="9"/>
      <c r="C393" s="96" t="str">
        <f t="shared" si="6"/>
        <v/>
      </c>
      <c r="D393" s="99" t="str">
        <f>IF(E393="","",VLOOKUP(E393,'CUADRO GENERADO'!D:AK,34,FALSE))</f>
        <v/>
      </c>
      <c r="E393" s="102" t="str">
        <f>IF('BASE DATOS CONDUCTORES'!D395="","",'BASE DATOS CONDUCTORES'!D395)</f>
        <v/>
      </c>
      <c r="F393" s="76"/>
    </row>
    <row r="394" spans="1:6">
      <c r="A394" s="94"/>
      <c r="B394" s="9"/>
      <c r="C394" s="96" t="str">
        <f t="shared" si="6"/>
        <v/>
      </c>
      <c r="D394" s="99" t="str">
        <f>IF(E394="","",VLOOKUP(E394,'CUADRO GENERADO'!D:AK,34,FALSE))</f>
        <v/>
      </c>
      <c r="E394" s="102" t="str">
        <f>IF('BASE DATOS CONDUCTORES'!D396="","",'BASE DATOS CONDUCTORES'!D396)</f>
        <v/>
      </c>
      <c r="F394" s="76"/>
    </row>
    <row r="395" spans="1:6">
      <c r="A395" s="94"/>
      <c r="B395" s="9"/>
      <c r="C395" s="96" t="str">
        <f t="shared" si="6"/>
        <v/>
      </c>
      <c r="D395" s="99" t="str">
        <f>IF(E395="","",VLOOKUP(E395,'CUADRO GENERADO'!D:AK,34,FALSE))</f>
        <v/>
      </c>
      <c r="E395" s="102" t="str">
        <f>IF('BASE DATOS CONDUCTORES'!D397="","",'BASE DATOS CONDUCTORES'!D397)</f>
        <v/>
      </c>
      <c r="F395" s="76"/>
    </row>
    <row r="396" spans="1:6">
      <c r="A396" s="94"/>
      <c r="B396" s="9"/>
      <c r="C396" s="96" t="str">
        <f t="shared" si="6"/>
        <v/>
      </c>
      <c r="D396" s="99" t="str">
        <f>IF(E396="","",VLOOKUP(E396,'CUADRO GENERADO'!D:AK,34,FALSE))</f>
        <v/>
      </c>
      <c r="E396" s="102" t="str">
        <f>IF('BASE DATOS CONDUCTORES'!D398="","",'BASE DATOS CONDUCTORES'!D398)</f>
        <v/>
      </c>
      <c r="F396" s="76"/>
    </row>
    <row r="397" spans="1:6">
      <c r="A397" s="94"/>
      <c r="B397" s="9"/>
      <c r="C397" s="96" t="str">
        <f t="shared" si="6"/>
        <v/>
      </c>
      <c r="D397" s="99" t="str">
        <f>IF(E397="","",VLOOKUP(E397,'CUADRO GENERADO'!D:AK,34,FALSE))</f>
        <v/>
      </c>
      <c r="E397" s="102" t="str">
        <f>IF('BASE DATOS CONDUCTORES'!D399="","",'BASE DATOS CONDUCTORES'!D399)</f>
        <v/>
      </c>
      <c r="F397" s="76"/>
    </row>
    <row r="398" spans="1:6">
      <c r="A398" s="94"/>
      <c r="B398" s="9"/>
      <c r="C398" s="96" t="str">
        <f t="shared" si="6"/>
        <v/>
      </c>
      <c r="D398" s="99" t="str">
        <f>IF(E398="","",VLOOKUP(E398,'CUADRO GENERADO'!D:AK,34,FALSE))</f>
        <v/>
      </c>
      <c r="E398" s="102" t="str">
        <f>IF('BASE DATOS CONDUCTORES'!D400="","",'BASE DATOS CONDUCTORES'!D400)</f>
        <v/>
      </c>
      <c r="F398" s="76"/>
    </row>
    <row r="399" spans="1:6">
      <c r="A399" s="94"/>
      <c r="B399" s="9"/>
      <c r="C399" s="96" t="str">
        <f t="shared" si="6"/>
        <v/>
      </c>
      <c r="D399" s="99" t="str">
        <f>IF(E399="","",VLOOKUP(E399,'CUADRO GENERADO'!D:AK,34,FALSE))</f>
        <v/>
      </c>
      <c r="E399" s="102" t="str">
        <f>IF('BASE DATOS CONDUCTORES'!D401="","",'BASE DATOS CONDUCTORES'!D401)</f>
        <v/>
      </c>
      <c r="F399" s="76"/>
    </row>
    <row r="400" spans="1:6">
      <c r="A400" s="94"/>
      <c r="B400" s="9"/>
      <c r="C400" s="96" t="str">
        <f t="shared" si="6"/>
        <v/>
      </c>
      <c r="D400" s="99" t="str">
        <f>IF(E400="","",VLOOKUP(E400,'CUADRO GENERADO'!D:AK,34,FALSE))</f>
        <v/>
      </c>
      <c r="E400" s="102" t="str">
        <f>IF('BASE DATOS CONDUCTORES'!D402="","",'BASE DATOS CONDUCTORES'!D402)</f>
        <v/>
      </c>
      <c r="F400" s="76"/>
    </row>
    <row r="401" spans="1:6">
      <c r="A401" s="94"/>
      <c r="B401" s="9"/>
      <c r="C401" s="96" t="str">
        <f t="shared" si="6"/>
        <v/>
      </c>
      <c r="D401" s="99" t="str">
        <f>IF(E401="","",VLOOKUP(E401,'CUADRO GENERADO'!D:AK,34,FALSE))</f>
        <v/>
      </c>
      <c r="E401" s="102" t="str">
        <f>IF('BASE DATOS CONDUCTORES'!D403="","",'BASE DATOS CONDUCTORES'!D403)</f>
        <v/>
      </c>
      <c r="F401" s="76"/>
    </row>
    <row r="402" spans="1:6">
      <c r="A402" s="104"/>
      <c r="B402" s="76"/>
      <c r="C402" s="105"/>
      <c r="D402" s="106"/>
      <c r="E402" s="107"/>
      <c r="F402" s="76"/>
    </row>
  </sheetData>
  <sheetProtection sheet="1" objects="1" scenarios="1"/>
  <phoneticPr fontId="3" type="noConversion"/>
  <pageMargins left="0.75" right="0.75" top="1" bottom="1" header="0" footer="0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5">
    <tabColor indexed="43"/>
  </sheetPr>
  <dimension ref="A1:AB1001"/>
  <sheetViews>
    <sheetView workbookViewId="0">
      <selection activeCell="C4" sqref="C4"/>
    </sheetView>
  </sheetViews>
  <sheetFormatPr baseColWidth="10" defaultColWidth="11.44140625" defaultRowHeight="13.2"/>
  <cols>
    <col min="1" max="1" width="8.6640625" style="77" customWidth="1"/>
    <col min="2" max="2" width="14.5546875" style="77" customWidth="1"/>
    <col min="3" max="3" width="7.44140625" style="77" customWidth="1"/>
    <col min="4" max="4" width="14.88671875" style="77" customWidth="1"/>
    <col min="5" max="5" width="39.88671875" style="78" customWidth="1"/>
    <col min="6" max="6" width="20.109375" style="77" customWidth="1"/>
    <col min="7" max="7" width="11.5546875" style="77" customWidth="1"/>
    <col min="8" max="9" width="3.6640625" style="77" customWidth="1"/>
    <col min="10" max="10" width="8.6640625" style="77" customWidth="1"/>
    <col min="11" max="12" width="3.6640625" style="77" customWidth="1"/>
    <col min="13" max="13" width="8.6640625" style="77" customWidth="1"/>
    <col min="14" max="15" width="3.6640625" style="77" customWidth="1"/>
    <col min="16" max="16" width="8.6640625" style="77" customWidth="1"/>
    <col min="17" max="18" width="3.6640625" style="77" customWidth="1"/>
    <col min="19" max="19" width="8.6640625" style="77" customWidth="1"/>
    <col min="20" max="20" width="20.109375" style="77" customWidth="1"/>
    <col min="21" max="21" width="11.44140625" style="77"/>
    <col min="22" max="22" width="11.5546875" customWidth="1"/>
    <col min="23" max="28" width="16.6640625" style="1" customWidth="1"/>
    <col min="29" max="16384" width="11.44140625" style="77"/>
  </cols>
  <sheetData>
    <row r="1" spans="1:28" ht="13.8" thickBot="1">
      <c r="G1" s="79" t="s">
        <v>165</v>
      </c>
      <c r="H1" s="135" t="s">
        <v>109</v>
      </c>
      <c r="I1" s="136"/>
      <c r="J1" s="137"/>
      <c r="K1" s="135" t="s">
        <v>139</v>
      </c>
      <c r="L1" s="136"/>
      <c r="M1" s="137"/>
      <c r="N1" s="135" t="s">
        <v>138</v>
      </c>
      <c r="O1" s="136"/>
      <c r="P1" s="137"/>
      <c r="Q1" s="135" t="s">
        <v>166</v>
      </c>
      <c r="R1" s="136"/>
      <c r="S1" s="137"/>
      <c r="X1" s="47" t="str">
        <f>H1</f>
        <v>TRALUSA</v>
      </c>
      <c r="Y1" s="47" t="str">
        <f>K1</f>
        <v>AULUSA</v>
      </c>
      <c r="Z1" s="47" t="str">
        <f>N1</f>
        <v>CASTROMIL</v>
      </c>
      <c r="AA1" s="47" t="str">
        <f>Q1</f>
        <v>AULUSA TEO</v>
      </c>
      <c r="AB1" s="47" t="s">
        <v>167</v>
      </c>
    </row>
    <row r="2" spans="1:28" ht="20.25" customHeight="1" thickBot="1">
      <c r="A2" s="92" t="str">
        <f>'CUADRO GENERADO'!D1</f>
        <v>SoFalt 2.2</v>
      </c>
      <c r="B2" s="11" t="str">
        <f>IF(ISNA(MODE(B4:B202)),"NºCONDUCTOR",MODE(B4:B202))</f>
        <v>NºCONDUCTOR</v>
      </c>
      <c r="C2" s="11" t="str">
        <f>IF(ISNA(MODE(C4:C202)),"TGT",MODE(C4:C202))</f>
        <v>TGT</v>
      </c>
      <c r="D2" s="11" t="str">
        <f>IF(ISNA(MODE(D4:D1001)),"NºCONDUCTOR",MODE(D4:D1001))</f>
        <v>NºCONDUCTOR</v>
      </c>
      <c r="E2" s="11" t="str">
        <f>IF(ISNA(MODE(D4:D1001)),"APELLIDOS, NOMBRE",MODE(D4:D1001))</f>
        <v>APELLIDOS, NOMBRE</v>
      </c>
      <c r="F2" s="11" t="s">
        <v>147</v>
      </c>
      <c r="G2" s="80" t="str">
        <f>IF(ISNA(MODE(G4:G1001)),"N.EMP.JER",MODE(G4:G1001))</f>
        <v>N.EMP.JER</v>
      </c>
      <c r="H2" s="138" t="str">
        <f>IF(ISNA(MODE(H4:H1001)),H1&amp;".JER",MODE(H4:H1001))</f>
        <v>TRALUSA.JER</v>
      </c>
      <c r="I2" s="139"/>
      <c r="J2" s="140"/>
      <c r="K2" s="141" t="str">
        <f>IF(ISNA(MODE(K4:K1001)),K1&amp;".JER",MODE(K4:K1001))</f>
        <v>AULUSA.JER</v>
      </c>
      <c r="L2" s="142"/>
      <c r="M2" s="143"/>
      <c r="N2" s="129" t="str">
        <f>IF(ISNA(MODE(N4:N1001)),N1&amp;".JER",MODE(N4:N1001))</f>
        <v>CASTROMIL.JER</v>
      </c>
      <c r="O2" s="130"/>
      <c r="P2" s="131"/>
      <c r="Q2" s="129" t="str">
        <f>IF(ISNA(MODE(Q4:Q1001)),Q1&amp;".JER",MODE(Q4:Q1001))</f>
        <v>AULUSA TEO.JER</v>
      </c>
      <c r="R2" s="130"/>
      <c r="S2" s="131"/>
      <c r="T2" s="50" t="s">
        <v>147</v>
      </c>
      <c r="W2" s="81" t="s">
        <v>147</v>
      </c>
      <c r="X2" s="82" t="str">
        <f>IF(ISNA(MODE(X4:X1000)),"TRALUSA.JER",MODE(X4:X1000))</f>
        <v>TRALUSA.JER</v>
      </c>
      <c r="Y2" s="83" t="str">
        <f>IF(ISNA(MODE(Y4:Y1000)),"AULUSA.JER",MODE(Y4:Y1000))</f>
        <v>AULUSA.JER</v>
      </c>
      <c r="Z2" s="84" t="str">
        <f>IF(ISNA(MODE(Z4:Z1000)),"CASTROMIL.JER",MODE(Z4:Z1000))</f>
        <v>CASTROMIL.JER</v>
      </c>
      <c r="AA2" s="84" t="str">
        <f>Q2</f>
        <v>AULUSA TEO.JER</v>
      </c>
      <c r="AB2" s="51" t="str">
        <f>IF(ISNA(MODE(AB4:AB1000)),"NºCONDUCTOR",MODE(AB4:AB1000))</f>
        <v>NºCONDUCTOR</v>
      </c>
    </row>
    <row r="3" spans="1:28">
      <c r="A3" s="127" t="s">
        <v>151</v>
      </c>
      <c r="B3" s="128"/>
      <c r="C3" s="11">
        <f>COUNTA(C4:C1001)</f>
        <v>139</v>
      </c>
      <c r="D3" s="11">
        <f>COUNTA(D4:D1001)</f>
        <v>139</v>
      </c>
      <c r="E3" s="11">
        <f>COUNTA(E4:E1001)</f>
        <v>139</v>
      </c>
      <c r="F3" s="11"/>
      <c r="G3" s="80"/>
      <c r="H3" s="132">
        <f>COUNTA(J4:J1001)-COUNTBLANK(J4:J1001)</f>
        <v>82</v>
      </c>
      <c r="I3" s="133"/>
      <c r="J3" s="134"/>
      <c r="K3" s="132">
        <f>COUNTA(M4:M1001)-COUNTBLANK(M4:M1001)</f>
        <v>25</v>
      </c>
      <c r="L3" s="133"/>
      <c r="M3" s="134"/>
      <c r="N3" s="132">
        <f>COUNTA(P4:P1001)-COUNTBLANK(P4:P1001)</f>
        <v>11</v>
      </c>
      <c r="O3" s="133"/>
      <c r="P3" s="134"/>
      <c r="Q3" s="132">
        <f>COUNTA(S4:S1001)-COUNTBLANK(S4:S1001)</f>
        <v>21</v>
      </c>
      <c r="R3" s="133"/>
      <c r="S3" s="134"/>
      <c r="T3" s="85"/>
      <c r="V3" s="127" t="s">
        <v>150</v>
      </c>
      <c r="W3" s="128"/>
      <c r="X3" s="86">
        <f>COUNTA(X4:X1001)-COUNTBLANK(X4:X1001)</f>
        <v>82</v>
      </c>
      <c r="Y3" s="86">
        <f>COUNTA(Y4:Y1001)-COUNTBLANK(Y4:Y1001)</f>
        <v>25</v>
      </c>
      <c r="Z3" s="86">
        <f>COUNTA(Z4:Z1001)-COUNTBLANK(Z4:Z1001)</f>
        <v>11</v>
      </c>
      <c r="AA3" s="86">
        <f>COUNTA(AA4:AA1001)-COUNTBLANK(AA4:AA1001)</f>
        <v>21</v>
      </c>
      <c r="AB3" s="11">
        <f>COUNTA(AB4:AB1001)-COUNTBLANK(AB4:AB1001)</f>
        <v>139</v>
      </c>
    </row>
    <row r="4" spans="1:28">
      <c r="B4" s="12">
        <f>IF(D4="","",D4)</f>
        <v>2</v>
      </c>
      <c r="C4" s="90">
        <v>6002</v>
      </c>
      <c r="D4" s="90">
        <v>2</v>
      </c>
      <c r="E4" s="15" t="s">
        <v>0</v>
      </c>
      <c r="F4" s="14" t="s">
        <v>109</v>
      </c>
      <c r="G4" s="12">
        <f t="shared" ref="G4:G67" si="0">IF(D4="","",IF(F4="TRALUSA",1000,IF(F4="AULUSA",200,IF(F4="CASTROMIL",300,IF(F4="AULUSA TEO",4000,0))))+IF(F4="",0,RANK(D4,$D$4:$D$1001)))</f>
        <v>1139</v>
      </c>
      <c r="H4" s="13">
        <f>IF(D4="","",IF(F4=$H$1,RANK(G4,$G$4:$G$1001),""))</f>
        <v>22</v>
      </c>
      <c r="I4" s="13">
        <f t="shared" ref="I4:J23" si="1">IF(H4="","",RANK(H4,H$4:H$1001))</f>
        <v>82</v>
      </c>
      <c r="J4" s="13">
        <f t="shared" si="1"/>
        <v>1</v>
      </c>
      <c r="K4" s="13" t="str">
        <f>IF(D4="","",IF(F4=$K$1,RANK(G4,$G$4:$G$1001),""))</f>
        <v/>
      </c>
      <c r="L4" s="13" t="str">
        <f t="shared" ref="L4:M23" si="2">IF(K4="","",RANK(K4,K$4:K$1001))</f>
        <v/>
      </c>
      <c r="M4" s="13" t="str">
        <f t="shared" si="2"/>
        <v/>
      </c>
      <c r="N4" s="13" t="str">
        <f>IF(D4="","",IF(F4=$N$1,RANK(G4,$G$4:$G$1001),""))</f>
        <v/>
      </c>
      <c r="O4" s="13" t="str">
        <f t="shared" ref="O4:P23" si="3">IF(N4="","",RANK(N4,N$4:N$1001))</f>
        <v/>
      </c>
      <c r="P4" s="13" t="str">
        <f t="shared" si="3"/>
        <v/>
      </c>
      <c r="Q4" s="13" t="str">
        <f>IF(D4="","",IF(F4=$Q$1,RANK(G4,$G$4:$G$1001),""))</f>
        <v/>
      </c>
      <c r="R4" s="13" t="str">
        <f>IF(N4="","",RANK(N4,N$4:N$1001))</f>
        <v/>
      </c>
      <c r="S4" s="13" t="str">
        <f>IF(O4="","",RANK(O4,O$4:O$1001))</f>
        <v/>
      </c>
      <c r="T4" s="12" t="str">
        <f>IF(F4="","",F4)</f>
        <v>TRALUSA</v>
      </c>
      <c r="W4" s="87" t="str">
        <f>IF('BASE DATOS CONDUCTORES'!F4="","",'BASE DATOS CONDUCTORES'!F4)</f>
        <v>TRALUSA</v>
      </c>
      <c r="X4" s="88">
        <f>'BASE DATOS CONDUCTORES'!J4</f>
        <v>1</v>
      </c>
      <c r="Y4" s="88" t="str">
        <f>'BASE DATOS CONDUCTORES'!M4</f>
        <v/>
      </c>
      <c r="Z4" s="88" t="str">
        <f>'BASE DATOS CONDUCTORES'!P4</f>
        <v/>
      </c>
      <c r="AA4" s="88" t="str">
        <f>'BASE DATOS CONDUCTORES'!S4</f>
        <v/>
      </c>
      <c r="AB4" s="88">
        <f>IF('BASE DATOS CONDUCTORES'!D4="","",'BASE DATOS CONDUCTORES'!D4)</f>
        <v>2</v>
      </c>
    </row>
    <row r="5" spans="1:28">
      <c r="B5" s="12">
        <f t="shared" ref="B5:B68" si="4">IF(D5="","",D5)</f>
        <v>10</v>
      </c>
      <c r="C5" s="90">
        <v>6010</v>
      </c>
      <c r="D5" s="90">
        <v>10</v>
      </c>
      <c r="E5" s="15" t="s">
        <v>1</v>
      </c>
      <c r="F5" s="14" t="s">
        <v>109</v>
      </c>
      <c r="G5" s="12">
        <f t="shared" si="0"/>
        <v>1135</v>
      </c>
      <c r="H5" s="13">
        <f t="shared" ref="H5:H68" si="5">IF(D5="","",IF(F5=$H$1,RANK(G5,$G$4:$G$1001),""))</f>
        <v>26</v>
      </c>
      <c r="I5" s="12">
        <f t="shared" si="1"/>
        <v>78</v>
      </c>
      <c r="J5" s="12">
        <f t="shared" si="1"/>
        <v>5</v>
      </c>
      <c r="K5" s="13" t="str">
        <f t="shared" ref="K5:K68" si="6">IF(D5="","",IF(F5=$K$1,RANK(G5,$G$4:$G$1001),""))</f>
        <v/>
      </c>
      <c r="L5" s="12" t="str">
        <f t="shared" si="2"/>
        <v/>
      </c>
      <c r="M5" s="12" t="str">
        <f t="shared" si="2"/>
        <v/>
      </c>
      <c r="N5" s="13" t="str">
        <f t="shared" ref="N5:N68" si="7">IF(D5="","",IF(F5=$N$1,RANK(G5,$G$4:$G$1001),""))</f>
        <v/>
      </c>
      <c r="O5" s="12" t="str">
        <f t="shared" si="3"/>
        <v/>
      </c>
      <c r="P5" s="12" t="str">
        <f t="shared" si="3"/>
        <v/>
      </c>
      <c r="Q5" s="13" t="str">
        <f t="shared" ref="Q5:Q68" si="8">IF(D5="","",IF(F5=$Q$1,RANK(G5,$G$4:$G$1001),""))</f>
        <v/>
      </c>
      <c r="R5" s="12" t="str">
        <f t="shared" ref="R5:S24" si="9">IF(Q5="","",RANK(Q5,Q$4:Q$1001))</f>
        <v/>
      </c>
      <c r="S5" s="12" t="str">
        <f t="shared" si="9"/>
        <v/>
      </c>
      <c r="T5" s="12" t="str">
        <f t="shared" ref="T5:T68" si="10">IF(F5="","",F5)</f>
        <v>TRALUSA</v>
      </c>
      <c r="W5" s="88" t="str">
        <f>IF('BASE DATOS CONDUCTORES'!F5="","",'BASE DATOS CONDUCTORES'!F5)</f>
        <v>TRALUSA</v>
      </c>
      <c r="X5" s="88">
        <f>'BASE DATOS CONDUCTORES'!J5</f>
        <v>5</v>
      </c>
      <c r="Y5" s="88" t="str">
        <f>'BASE DATOS CONDUCTORES'!M5</f>
        <v/>
      </c>
      <c r="Z5" s="88" t="str">
        <f>'BASE DATOS CONDUCTORES'!P5</f>
        <v/>
      </c>
      <c r="AA5" s="88" t="str">
        <f>'BASE DATOS CONDUCTORES'!S5</f>
        <v/>
      </c>
      <c r="AB5" s="88">
        <f>IF('BASE DATOS CONDUCTORES'!D5="","",'BASE DATOS CONDUCTORES'!D5)</f>
        <v>10</v>
      </c>
    </row>
    <row r="6" spans="1:28">
      <c r="B6" s="12">
        <f t="shared" si="4"/>
        <v>8</v>
      </c>
      <c r="C6" s="90">
        <v>6008</v>
      </c>
      <c r="D6" s="90">
        <v>8</v>
      </c>
      <c r="E6" s="15" t="s">
        <v>2</v>
      </c>
      <c r="F6" s="14" t="s">
        <v>109</v>
      </c>
      <c r="G6" s="12">
        <f t="shared" si="0"/>
        <v>1137</v>
      </c>
      <c r="H6" s="13">
        <f t="shared" si="5"/>
        <v>24</v>
      </c>
      <c r="I6" s="12">
        <f t="shared" si="1"/>
        <v>80</v>
      </c>
      <c r="J6" s="12">
        <f t="shared" si="1"/>
        <v>3</v>
      </c>
      <c r="K6" s="13" t="str">
        <f t="shared" si="6"/>
        <v/>
      </c>
      <c r="L6" s="12" t="str">
        <f t="shared" si="2"/>
        <v/>
      </c>
      <c r="M6" s="12" t="str">
        <f t="shared" si="2"/>
        <v/>
      </c>
      <c r="N6" s="13" t="str">
        <f t="shared" si="7"/>
        <v/>
      </c>
      <c r="O6" s="12" t="str">
        <f t="shared" si="3"/>
        <v/>
      </c>
      <c r="P6" s="12" t="str">
        <f t="shared" si="3"/>
        <v/>
      </c>
      <c r="Q6" s="13" t="str">
        <f t="shared" si="8"/>
        <v/>
      </c>
      <c r="R6" s="12" t="str">
        <f t="shared" si="9"/>
        <v/>
      </c>
      <c r="S6" s="12" t="str">
        <f t="shared" si="9"/>
        <v/>
      </c>
      <c r="T6" s="12" t="str">
        <f t="shared" si="10"/>
        <v>TRALUSA</v>
      </c>
      <c r="W6" s="88" t="str">
        <f>IF('BASE DATOS CONDUCTORES'!F6="","",'BASE DATOS CONDUCTORES'!F6)</f>
        <v>TRALUSA</v>
      </c>
      <c r="X6" s="88">
        <f>'BASE DATOS CONDUCTORES'!J6</f>
        <v>3</v>
      </c>
      <c r="Y6" s="88" t="str">
        <f>'BASE DATOS CONDUCTORES'!M6</f>
        <v/>
      </c>
      <c r="Z6" s="88" t="str">
        <f>'BASE DATOS CONDUCTORES'!P6</f>
        <v/>
      </c>
      <c r="AA6" s="88" t="str">
        <f>'BASE DATOS CONDUCTORES'!S6</f>
        <v/>
      </c>
      <c r="AB6" s="88">
        <f>IF('BASE DATOS CONDUCTORES'!D6="","",'BASE DATOS CONDUCTORES'!D6)</f>
        <v>8</v>
      </c>
    </row>
    <row r="7" spans="1:28">
      <c r="B7" s="12">
        <f t="shared" si="4"/>
        <v>241</v>
      </c>
      <c r="C7" s="90">
        <v>2366</v>
      </c>
      <c r="D7" s="90">
        <v>241</v>
      </c>
      <c r="E7" s="15" t="s">
        <v>3</v>
      </c>
      <c r="F7" s="14" t="s">
        <v>109</v>
      </c>
      <c r="G7" s="12">
        <f t="shared" si="0"/>
        <v>1038</v>
      </c>
      <c r="H7" s="13">
        <f t="shared" si="5"/>
        <v>101</v>
      </c>
      <c r="I7" s="12">
        <f t="shared" si="1"/>
        <v>3</v>
      </c>
      <c r="J7" s="12">
        <f t="shared" si="1"/>
        <v>80</v>
      </c>
      <c r="K7" s="13" t="str">
        <f t="shared" si="6"/>
        <v/>
      </c>
      <c r="L7" s="12" t="str">
        <f t="shared" si="2"/>
        <v/>
      </c>
      <c r="M7" s="12" t="str">
        <f t="shared" si="2"/>
        <v/>
      </c>
      <c r="N7" s="13" t="str">
        <f t="shared" si="7"/>
        <v/>
      </c>
      <c r="O7" s="12" t="str">
        <f t="shared" si="3"/>
        <v/>
      </c>
      <c r="P7" s="12" t="str">
        <f t="shared" si="3"/>
        <v/>
      </c>
      <c r="Q7" s="13" t="str">
        <f t="shared" si="8"/>
        <v/>
      </c>
      <c r="R7" s="12" t="str">
        <f t="shared" si="9"/>
        <v/>
      </c>
      <c r="S7" s="12" t="str">
        <f t="shared" si="9"/>
        <v/>
      </c>
      <c r="T7" s="12" t="str">
        <f t="shared" si="10"/>
        <v>TRALUSA</v>
      </c>
      <c r="W7" s="88" t="str">
        <f>IF('BASE DATOS CONDUCTORES'!F7="","",'BASE DATOS CONDUCTORES'!F7)</f>
        <v>TRALUSA</v>
      </c>
      <c r="X7" s="88">
        <f>'BASE DATOS CONDUCTORES'!J7</f>
        <v>80</v>
      </c>
      <c r="Y7" s="88" t="str">
        <f>'BASE DATOS CONDUCTORES'!M7</f>
        <v/>
      </c>
      <c r="Z7" s="88" t="str">
        <f>'BASE DATOS CONDUCTORES'!P7</f>
        <v/>
      </c>
      <c r="AA7" s="88" t="str">
        <f>'BASE DATOS CONDUCTORES'!S7</f>
        <v/>
      </c>
      <c r="AB7" s="88">
        <f>IF('BASE DATOS CONDUCTORES'!D7="","",'BASE DATOS CONDUCTORES'!D7)</f>
        <v>241</v>
      </c>
    </row>
    <row r="8" spans="1:28">
      <c r="B8" s="12">
        <f t="shared" si="4"/>
        <v>15</v>
      </c>
      <c r="C8" s="90">
        <v>6015</v>
      </c>
      <c r="D8" s="90">
        <v>15</v>
      </c>
      <c r="E8" s="15" t="s">
        <v>4</v>
      </c>
      <c r="F8" s="14" t="s">
        <v>109</v>
      </c>
      <c r="G8" s="12">
        <f t="shared" si="0"/>
        <v>1133</v>
      </c>
      <c r="H8" s="13">
        <f t="shared" si="5"/>
        <v>28</v>
      </c>
      <c r="I8" s="12">
        <f t="shared" si="1"/>
        <v>76</v>
      </c>
      <c r="J8" s="12">
        <f t="shared" si="1"/>
        <v>7</v>
      </c>
      <c r="K8" s="13" t="str">
        <f t="shared" si="6"/>
        <v/>
      </c>
      <c r="L8" s="12" t="str">
        <f t="shared" si="2"/>
        <v/>
      </c>
      <c r="M8" s="12" t="str">
        <f t="shared" si="2"/>
        <v/>
      </c>
      <c r="N8" s="13" t="str">
        <f t="shared" si="7"/>
        <v/>
      </c>
      <c r="O8" s="12" t="str">
        <f t="shared" si="3"/>
        <v/>
      </c>
      <c r="P8" s="12" t="str">
        <f t="shared" si="3"/>
        <v/>
      </c>
      <c r="Q8" s="13" t="str">
        <f t="shared" si="8"/>
        <v/>
      </c>
      <c r="R8" s="12" t="str">
        <f t="shared" si="9"/>
        <v/>
      </c>
      <c r="S8" s="12" t="str">
        <f t="shared" si="9"/>
        <v/>
      </c>
      <c r="T8" s="12" t="str">
        <f t="shared" si="10"/>
        <v>TRALUSA</v>
      </c>
      <c r="W8" s="88" t="str">
        <f>IF('BASE DATOS CONDUCTORES'!F8="","",'BASE DATOS CONDUCTORES'!F8)</f>
        <v>TRALUSA</v>
      </c>
      <c r="X8" s="88">
        <f>'BASE DATOS CONDUCTORES'!J8</f>
        <v>7</v>
      </c>
      <c r="Y8" s="88" t="str">
        <f>'BASE DATOS CONDUCTORES'!M8</f>
        <v/>
      </c>
      <c r="Z8" s="88" t="str">
        <f>'BASE DATOS CONDUCTORES'!P8</f>
        <v/>
      </c>
      <c r="AA8" s="88" t="str">
        <f>'BASE DATOS CONDUCTORES'!S8</f>
        <v/>
      </c>
      <c r="AB8" s="88">
        <f>IF('BASE DATOS CONDUCTORES'!D8="","",'BASE DATOS CONDUCTORES'!D8)</f>
        <v>15</v>
      </c>
    </row>
    <row r="9" spans="1:28">
      <c r="B9" s="12">
        <f t="shared" si="4"/>
        <v>47</v>
      </c>
      <c r="C9" s="90">
        <v>6047</v>
      </c>
      <c r="D9" s="90">
        <v>47</v>
      </c>
      <c r="E9" s="15" t="s">
        <v>5</v>
      </c>
      <c r="F9" s="14" t="s">
        <v>109</v>
      </c>
      <c r="G9" s="12">
        <f t="shared" si="0"/>
        <v>1123</v>
      </c>
      <c r="H9" s="13">
        <f t="shared" si="5"/>
        <v>37</v>
      </c>
      <c r="I9" s="12">
        <f t="shared" si="1"/>
        <v>67</v>
      </c>
      <c r="J9" s="12">
        <f t="shared" si="1"/>
        <v>16</v>
      </c>
      <c r="K9" s="13" t="str">
        <f t="shared" si="6"/>
        <v/>
      </c>
      <c r="L9" s="12" t="str">
        <f t="shared" si="2"/>
        <v/>
      </c>
      <c r="M9" s="12" t="str">
        <f t="shared" si="2"/>
        <v/>
      </c>
      <c r="N9" s="13" t="str">
        <f t="shared" si="7"/>
        <v/>
      </c>
      <c r="O9" s="12" t="str">
        <f t="shared" si="3"/>
        <v/>
      </c>
      <c r="P9" s="12" t="str">
        <f t="shared" si="3"/>
        <v/>
      </c>
      <c r="Q9" s="13" t="str">
        <f t="shared" si="8"/>
        <v/>
      </c>
      <c r="R9" s="12" t="str">
        <f t="shared" si="9"/>
        <v/>
      </c>
      <c r="S9" s="12" t="str">
        <f t="shared" si="9"/>
        <v/>
      </c>
      <c r="T9" s="12" t="str">
        <f t="shared" si="10"/>
        <v>TRALUSA</v>
      </c>
      <c r="W9" s="88" t="str">
        <f>IF('BASE DATOS CONDUCTORES'!F9="","",'BASE DATOS CONDUCTORES'!F9)</f>
        <v>TRALUSA</v>
      </c>
      <c r="X9" s="88">
        <f>'BASE DATOS CONDUCTORES'!J9</f>
        <v>16</v>
      </c>
      <c r="Y9" s="88" t="str">
        <f>'BASE DATOS CONDUCTORES'!M9</f>
        <v/>
      </c>
      <c r="Z9" s="88" t="str">
        <f>'BASE DATOS CONDUCTORES'!P9</f>
        <v/>
      </c>
      <c r="AA9" s="88" t="str">
        <f>'BASE DATOS CONDUCTORES'!S9</f>
        <v/>
      </c>
      <c r="AB9" s="88">
        <f>IF('BASE DATOS CONDUCTORES'!D9="","",'BASE DATOS CONDUCTORES'!D9)</f>
        <v>47</v>
      </c>
    </row>
    <row r="10" spans="1:28">
      <c r="B10" s="12">
        <f t="shared" si="4"/>
        <v>7</v>
      </c>
      <c r="C10" s="90">
        <v>6007</v>
      </c>
      <c r="D10" s="90">
        <v>7</v>
      </c>
      <c r="E10" s="15" t="s">
        <v>6</v>
      </c>
      <c r="F10" s="14" t="s">
        <v>109</v>
      </c>
      <c r="G10" s="12">
        <f t="shared" si="0"/>
        <v>1138</v>
      </c>
      <c r="H10" s="13">
        <f t="shared" si="5"/>
        <v>23</v>
      </c>
      <c r="I10" s="12">
        <f t="shared" si="1"/>
        <v>81</v>
      </c>
      <c r="J10" s="12">
        <f t="shared" si="1"/>
        <v>2</v>
      </c>
      <c r="K10" s="13" t="str">
        <f t="shared" si="6"/>
        <v/>
      </c>
      <c r="L10" s="12" t="str">
        <f t="shared" si="2"/>
        <v/>
      </c>
      <c r="M10" s="12" t="str">
        <f t="shared" si="2"/>
        <v/>
      </c>
      <c r="N10" s="13" t="str">
        <f t="shared" si="7"/>
        <v/>
      </c>
      <c r="O10" s="12" t="str">
        <f t="shared" si="3"/>
        <v/>
      </c>
      <c r="P10" s="12" t="str">
        <f t="shared" si="3"/>
        <v/>
      </c>
      <c r="Q10" s="13" t="str">
        <f t="shared" si="8"/>
        <v/>
      </c>
      <c r="R10" s="12" t="str">
        <f t="shared" si="9"/>
        <v/>
      </c>
      <c r="S10" s="12" t="str">
        <f t="shared" si="9"/>
        <v/>
      </c>
      <c r="T10" s="12" t="str">
        <f t="shared" si="10"/>
        <v>TRALUSA</v>
      </c>
      <c r="W10" s="88" t="str">
        <f>IF('BASE DATOS CONDUCTORES'!F10="","",'BASE DATOS CONDUCTORES'!F10)</f>
        <v>TRALUSA</v>
      </c>
      <c r="X10" s="88">
        <f>'BASE DATOS CONDUCTORES'!J10</f>
        <v>2</v>
      </c>
      <c r="Y10" s="88" t="str">
        <f>'BASE DATOS CONDUCTORES'!M10</f>
        <v/>
      </c>
      <c r="Z10" s="88" t="str">
        <f>'BASE DATOS CONDUCTORES'!P10</f>
        <v/>
      </c>
      <c r="AA10" s="88" t="str">
        <f>'BASE DATOS CONDUCTORES'!S10</f>
        <v/>
      </c>
      <c r="AB10" s="88">
        <f>IF('BASE DATOS CONDUCTORES'!D10="","",'BASE DATOS CONDUCTORES'!D10)</f>
        <v>7</v>
      </c>
    </row>
    <row r="11" spans="1:28">
      <c r="B11" s="12">
        <f t="shared" si="4"/>
        <v>29</v>
      </c>
      <c r="C11" s="90">
        <v>6029</v>
      </c>
      <c r="D11" s="90">
        <v>29</v>
      </c>
      <c r="E11" s="15" t="s">
        <v>7</v>
      </c>
      <c r="F11" s="14" t="s">
        <v>109</v>
      </c>
      <c r="G11" s="12">
        <f t="shared" si="0"/>
        <v>1130</v>
      </c>
      <c r="H11" s="13">
        <f t="shared" si="5"/>
        <v>30</v>
      </c>
      <c r="I11" s="12">
        <f t="shared" si="1"/>
        <v>74</v>
      </c>
      <c r="J11" s="12">
        <f t="shared" si="1"/>
        <v>9</v>
      </c>
      <c r="K11" s="13" t="str">
        <f t="shared" si="6"/>
        <v/>
      </c>
      <c r="L11" s="12" t="str">
        <f t="shared" si="2"/>
        <v/>
      </c>
      <c r="M11" s="12" t="str">
        <f t="shared" si="2"/>
        <v/>
      </c>
      <c r="N11" s="13" t="str">
        <f t="shared" si="7"/>
        <v/>
      </c>
      <c r="O11" s="12" t="str">
        <f t="shared" si="3"/>
        <v/>
      </c>
      <c r="P11" s="12" t="str">
        <f t="shared" si="3"/>
        <v/>
      </c>
      <c r="Q11" s="13" t="str">
        <f t="shared" si="8"/>
        <v/>
      </c>
      <c r="R11" s="12" t="str">
        <f t="shared" si="9"/>
        <v/>
      </c>
      <c r="S11" s="12" t="str">
        <f t="shared" si="9"/>
        <v/>
      </c>
      <c r="T11" s="12" t="str">
        <f t="shared" si="10"/>
        <v>TRALUSA</v>
      </c>
      <c r="W11" s="88" t="str">
        <f>IF('BASE DATOS CONDUCTORES'!F11="","",'BASE DATOS CONDUCTORES'!F11)</f>
        <v>TRALUSA</v>
      </c>
      <c r="X11" s="88">
        <f>'BASE DATOS CONDUCTORES'!J11</f>
        <v>9</v>
      </c>
      <c r="Y11" s="88" t="str">
        <f>'BASE DATOS CONDUCTORES'!M11</f>
        <v/>
      </c>
      <c r="Z11" s="88" t="str">
        <f>'BASE DATOS CONDUCTORES'!P11</f>
        <v/>
      </c>
      <c r="AA11" s="88" t="str">
        <f>'BASE DATOS CONDUCTORES'!S11</f>
        <v/>
      </c>
      <c r="AB11" s="88">
        <f>IF('BASE DATOS CONDUCTORES'!D11="","",'BASE DATOS CONDUCTORES'!D11)</f>
        <v>29</v>
      </c>
    </row>
    <row r="12" spans="1:28">
      <c r="B12" s="12">
        <f t="shared" si="4"/>
        <v>22</v>
      </c>
      <c r="C12" s="90">
        <v>6022</v>
      </c>
      <c r="D12" s="90">
        <v>22</v>
      </c>
      <c r="E12" s="15" t="s">
        <v>8</v>
      </c>
      <c r="F12" s="14" t="s">
        <v>109</v>
      </c>
      <c r="G12" s="12">
        <f t="shared" si="0"/>
        <v>1131</v>
      </c>
      <c r="H12" s="13">
        <f t="shared" si="5"/>
        <v>29</v>
      </c>
      <c r="I12" s="12">
        <f t="shared" si="1"/>
        <v>75</v>
      </c>
      <c r="J12" s="12">
        <f t="shared" si="1"/>
        <v>8</v>
      </c>
      <c r="K12" s="13" t="str">
        <f t="shared" si="6"/>
        <v/>
      </c>
      <c r="L12" s="12" t="str">
        <f t="shared" si="2"/>
        <v/>
      </c>
      <c r="M12" s="12" t="str">
        <f t="shared" si="2"/>
        <v/>
      </c>
      <c r="N12" s="13" t="str">
        <f t="shared" si="7"/>
        <v/>
      </c>
      <c r="O12" s="12" t="str">
        <f t="shared" si="3"/>
        <v/>
      </c>
      <c r="P12" s="12" t="str">
        <f t="shared" si="3"/>
        <v/>
      </c>
      <c r="Q12" s="13" t="str">
        <f t="shared" si="8"/>
        <v/>
      </c>
      <c r="R12" s="12" t="str">
        <f t="shared" si="9"/>
        <v/>
      </c>
      <c r="S12" s="12" t="str">
        <f t="shared" si="9"/>
        <v/>
      </c>
      <c r="T12" s="12" t="str">
        <f t="shared" si="10"/>
        <v>TRALUSA</v>
      </c>
      <c r="W12" s="88" t="str">
        <f>IF('BASE DATOS CONDUCTORES'!F12="","",'BASE DATOS CONDUCTORES'!F12)</f>
        <v>TRALUSA</v>
      </c>
      <c r="X12" s="88">
        <f>'BASE DATOS CONDUCTORES'!J12</f>
        <v>8</v>
      </c>
      <c r="Y12" s="88" t="str">
        <f>'BASE DATOS CONDUCTORES'!M12</f>
        <v/>
      </c>
      <c r="Z12" s="88" t="str">
        <f>'BASE DATOS CONDUCTORES'!P12</f>
        <v/>
      </c>
      <c r="AA12" s="88" t="str">
        <f>'BASE DATOS CONDUCTORES'!S12</f>
        <v/>
      </c>
      <c r="AB12" s="88">
        <f>IF('BASE DATOS CONDUCTORES'!D12="","",'BASE DATOS CONDUCTORES'!D12)</f>
        <v>22</v>
      </c>
    </row>
    <row r="13" spans="1:28">
      <c r="B13" s="12">
        <f t="shared" si="4"/>
        <v>30</v>
      </c>
      <c r="C13" s="90">
        <v>6030</v>
      </c>
      <c r="D13" s="90">
        <v>30</v>
      </c>
      <c r="E13" s="15" t="s">
        <v>178</v>
      </c>
      <c r="F13" s="14" t="s">
        <v>109</v>
      </c>
      <c r="G13" s="12">
        <f t="shared" si="0"/>
        <v>1129</v>
      </c>
      <c r="H13" s="13">
        <f t="shared" si="5"/>
        <v>31</v>
      </c>
      <c r="I13" s="12">
        <f t="shared" si="1"/>
        <v>73</v>
      </c>
      <c r="J13" s="12">
        <f t="shared" si="1"/>
        <v>10</v>
      </c>
      <c r="K13" s="13" t="str">
        <f t="shared" si="6"/>
        <v/>
      </c>
      <c r="L13" s="12" t="str">
        <f t="shared" si="2"/>
        <v/>
      </c>
      <c r="M13" s="12" t="str">
        <f t="shared" si="2"/>
        <v/>
      </c>
      <c r="N13" s="13" t="str">
        <f t="shared" si="7"/>
        <v/>
      </c>
      <c r="O13" s="12" t="str">
        <f t="shared" si="3"/>
        <v/>
      </c>
      <c r="P13" s="12" t="str">
        <f t="shared" si="3"/>
        <v/>
      </c>
      <c r="Q13" s="13" t="str">
        <f t="shared" si="8"/>
        <v/>
      </c>
      <c r="R13" s="12" t="str">
        <f t="shared" si="9"/>
        <v/>
      </c>
      <c r="S13" s="12" t="str">
        <f t="shared" si="9"/>
        <v/>
      </c>
      <c r="T13" s="12" t="str">
        <f t="shared" si="10"/>
        <v>TRALUSA</v>
      </c>
      <c r="W13" s="88" t="str">
        <f>IF('BASE DATOS CONDUCTORES'!F13="","",'BASE DATOS CONDUCTORES'!F13)</f>
        <v>TRALUSA</v>
      </c>
      <c r="X13" s="88">
        <f>'BASE DATOS CONDUCTORES'!J13</f>
        <v>10</v>
      </c>
      <c r="Y13" s="88" t="str">
        <f>'BASE DATOS CONDUCTORES'!M13</f>
        <v/>
      </c>
      <c r="Z13" s="88" t="str">
        <f>'BASE DATOS CONDUCTORES'!P13</f>
        <v/>
      </c>
      <c r="AA13" s="88" t="str">
        <f>'BASE DATOS CONDUCTORES'!S13</f>
        <v/>
      </c>
      <c r="AB13" s="88">
        <f>IF('BASE DATOS CONDUCTORES'!D13="","",'BASE DATOS CONDUCTORES'!D13)</f>
        <v>30</v>
      </c>
    </row>
    <row r="14" spans="1:28">
      <c r="B14" s="12">
        <f t="shared" si="4"/>
        <v>31</v>
      </c>
      <c r="C14" s="90">
        <v>6031</v>
      </c>
      <c r="D14" s="90">
        <v>31</v>
      </c>
      <c r="E14" s="15" t="s">
        <v>9</v>
      </c>
      <c r="F14" s="14" t="s">
        <v>109</v>
      </c>
      <c r="G14" s="12">
        <f t="shared" si="0"/>
        <v>1128</v>
      </c>
      <c r="H14" s="13">
        <f t="shared" si="5"/>
        <v>32</v>
      </c>
      <c r="I14" s="12">
        <f t="shared" si="1"/>
        <v>72</v>
      </c>
      <c r="J14" s="12">
        <f t="shared" si="1"/>
        <v>11</v>
      </c>
      <c r="K14" s="13" t="str">
        <f t="shared" si="6"/>
        <v/>
      </c>
      <c r="L14" s="12" t="str">
        <f t="shared" si="2"/>
        <v/>
      </c>
      <c r="M14" s="12" t="str">
        <f t="shared" si="2"/>
        <v/>
      </c>
      <c r="N14" s="13" t="str">
        <f t="shared" si="7"/>
        <v/>
      </c>
      <c r="O14" s="12" t="str">
        <f t="shared" si="3"/>
        <v/>
      </c>
      <c r="P14" s="12" t="str">
        <f t="shared" si="3"/>
        <v/>
      </c>
      <c r="Q14" s="13" t="str">
        <f t="shared" si="8"/>
        <v/>
      </c>
      <c r="R14" s="12" t="str">
        <f t="shared" si="9"/>
        <v/>
      </c>
      <c r="S14" s="12" t="str">
        <f t="shared" si="9"/>
        <v/>
      </c>
      <c r="T14" s="12" t="str">
        <f t="shared" si="10"/>
        <v>TRALUSA</v>
      </c>
      <c r="W14" s="88" t="str">
        <f>IF('BASE DATOS CONDUCTORES'!F14="","",'BASE DATOS CONDUCTORES'!F14)</f>
        <v>TRALUSA</v>
      </c>
      <c r="X14" s="88">
        <f>'BASE DATOS CONDUCTORES'!J14</f>
        <v>11</v>
      </c>
      <c r="Y14" s="88" t="str">
        <f>'BASE DATOS CONDUCTORES'!M14</f>
        <v/>
      </c>
      <c r="Z14" s="88" t="str">
        <f>'BASE DATOS CONDUCTORES'!P14</f>
        <v/>
      </c>
      <c r="AA14" s="88" t="str">
        <f>'BASE DATOS CONDUCTORES'!S14</f>
        <v/>
      </c>
      <c r="AB14" s="88">
        <f>IF('BASE DATOS CONDUCTORES'!D14="","",'BASE DATOS CONDUCTORES'!D14)</f>
        <v>31</v>
      </c>
    </row>
    <row r="15" spans="1:28">
      <c r="B15" s="12">
        <f t="shared" si="4"/>
        <v>44</v>
      </c>
      <c r="C15" s="90">
        <v>6045</v>
      </c>
      <c r="D15" s="90">
        <v>44</v>
      </c>
      <c r="E15" s="15" t="s">
        <v>10</v>
      </c>
      <c r="F15" s="14" t="s">
        <v>109</v>
      </c>
      <c r="G15" s="12">
        <f t="shared" si="0"/>
        <v>1125</v>
      </c>
      <c r="H15" s="13">
        <f t="shared" si="5"/>
        <v>35</v>
      </c>
      <c r="I15" s="12">
        <f t="shared" si="1"/>
        <v>69</v>
      </c>
      <c r="J15" s="12">
        <f t="shared" si="1"/>
        <v>14</v>
      </c>
      <c r="K15" s="13" t="str">
        <f t="shared" si="6"/>
        <v/>
      </c>
      <c r="L15" s="12" t="str">
        <f t="shared" si="2"/>
        <v/>
      </c>
      <c r="M15" s="12" t="str">
        <f t="shared" si="2"/>
        <v/>
      </c>
      <c r="N15" s="13" t="str">
        <f t="shared" si="7"/>
        <v/>
      </c>
      <c r="O15" s="12" t="str">
        <f t="shared" si="3"/>
        <v/>
      </c>
      <c r="P15" s="12" t="str">
        <f t="shared" si="3"/>
        <v/>
      </c>
      <c r="Q15" s="13" t="str">
        <f t="shared" si="8"/>
        <v/>
      </c>
      <c r="R15" s="12" t="str">
        <f t="shared" si="9"/>
        <v/>
      </c>
      <c r="S15" s="12" t="str">
        <f t="shared" si="9"/>
        <v/>
      </c>
      <c r="T15" s="12" t="str">
        <f t="shared" si="10"/>
        <v>TRALUSA</v>
      </c>
      <c r="W15" s="88" t="str">
        <f>IF('BASE DATOS CONDUCTORES'!F15="","",'BASE DATOS CONDUCTORES'!F15)</f>
        <v>TRALUSA</v>
      </c>
      <c r="X15" s="88">
        <f>'BASE DATOS CONDUCTORES'!J15</f>
        <v>14</v>
      </c>
      <c r="Y15" s="88" t="str">
        <f>'BASE DATOS CONDUCTORES'!M15</f>
        <v/>
      </c>
      <c r="Z15" s="88" t="str">
        <f>'BASE DATOS CONDUCTORES'!P15</f>
        <v/>
      </c>
      <c r="AA15" s="88" t="str">
        <f>'BASE DATOS CONDUCTORES'!S15</f>
        <v/>
      </c>
      <c r="AB15" s="88">
        <f>IF('BASE DATOS CONDUCTORES'!D15="","",'BASE DATOS CONDUCTORES'!D15)</f>
        <v>44</v>
      </c>
    </row>
    <row r="16" spans="1:28">
      <c r="B16" s="12">
        <f t="shared" si="4"/>
        <v>71</v>
      </c>
      <c r="C16" s="90">
        <v>6071</v>
      </c>
      <c r="D16" s="90">
        <v>71</v>
      </c>
      <c r="E16" s="15" t="s">
        <v>11</v>
      </c>
      <c r="F16" s="14" t="s">
        <v>109</v>
      </c>
      <c r="G16" s="12">
        <f t="shared" si="0"/>
        <v>1114</v>
      </c>
      <c r="H16" s="13">
        <f t="shared" si="5"/>
        <v>46</v>
      </c>
      <c r="I16" s="12">
        <f t="shared" si="1"/>
        <v>58</v>
      </c>
      <c r="J16" s="12">
        <f t="shared" si="1"/>
        <v>25</v>
      </c>
      <c r="K16" s="13" t="str">
        <f t="shared" si="6"/>
        <v/>
      </c>
      <c r="L16" s="12" t="str">
        <f t="shared" si="2"/>
        <v/>
      </c>
      <c r="M16" s="12" t="str">
        <f t="shared" si="2"/>
        <v/>
      </c>
      <c r="N16" s="13" t="str">
        <f t="shared" si="7"/>
        <v/>
      </c>
      <c r="O16" s="12" t="str">
        <f t="shared" si="3"/>
        <v/>
      </c>
      <c r="P16" s="12" t="str">
        <f t="shared" si="3"/>
        <v/>
      </c>
      <c r="Q16" s="13" t="str">
        <f t="shared" si="8"/>
        <v/>
      </c>
      <c r="R16" s="12" t="str">
        <f t="shared" si="9"/>
        <v/>
      </c>
      <c r="S16" s="12" t="str">
        <f t="shared" si="9"/>
        <v/>
      </c>
      <c r="T16" s="12" t="str">
        <f t="shared" si="10"/>
        <v>TRALUSA</v>
      </c>
      <c r="W16" s="88" t="str">
        <f>IF('BASE DATOS CONDUCTORES'!F16="","",'BASE DATOS CONDUCTORES'!F16)</f>
        <v>TRALUSA</v>
      </c>
      <c r="X16" s="88">
        <f>'BASE DATOS CONDUCTORES'!J16</f>
        <v>25</v>
      </c>
      <c r="Y16" s="88" t="str">
        <f>'BASE DATOS CONDUCTORES'!M16</f>
        <v/>
      </c>
      <c r="Z16" s="88" t="str">
        <f>'BASE DATOS CONDUCTORES'!P16</f>
        <v/>
      </c>
      <c r="AA16" s="88" t="str">
        <f>'BASE DATOS CONDUCTORES'!S16</f>
        <v/>
      </c>
      <c r="AB16" s="88">
        <f>IF('BASE DATOS CONDUCTORES'!D16="","",'BASE DATOS CONDUCTORES'!D16)</f>
        <v>71</v>
      </c>
    </row>
    <row r="17" spans="2:28">
      <c r="B17" s="12">
        <f t="shared" si="4"/>
        <v>40</v>
      </c>
      <c r="C17" s="90">
        <v>6040</v>
      </c>
      <c r="D17" s="90">
        <v>40</v>
      </c>
      <c r="E17" s="15" t="s">
        <v>12</v>
      </c>
      <c r="F17" s="14" t="s">
        <v>109</v>
      </c>
      <c r="G17" s="12">
        <f t="shared" si="0"/>
        <v>1126</v>
      </c>
      <c r="H17" s="13">
        <f t="shared" si="5"/>
        <v>34</v>
      </c>
      <c r="I17" s="12">
        <f t="shared" si="1"/>
        <v>70</v>
      </c>
      <c r="J17" s="12">
        <f t="shared" si="1"/>
        <v>13</v>
      </c>
      <c r="K17" s="13" t="str">
        <f t="shared" si="6"/>
        <v/>
      </c>
      <c r="L17" s="12" t="str">
        <f t="shared" si="2"/>
        <v/>
      </c>
      <c r="M17" s="12" t="str">
        <f t="shared" si="2"/>
        <v/>
      </c>
      <c r="N17" s="13" t="str">
        <f t="shared" si="7"/>
        <v/>
      </c>
      <c r="O17" s="12" t="str">
        <f t="shared" si="3"/>
        <v/>
      </c>
      <c r="P17" s="12" t="str">
        <f t="shared" si="3"/>
        <v/>
      </c>
      <c r="Q17" s="13" t="str">
        <f t="shared" si="8"/>
        <v/>
      </c>
      <c r="R17" s="12" t="str">
        <f t="shared" si="9"/>
        <v/>
      </c>
      <c r="S17" s="12" t="str">
        <f t="shared" si="9"/>
        <v/>
      </c>
      <c r="T17" s="12" t="str">
        <f t="shared" si="10"/>
        <v>TRALUSA</v>
      </c>
      <c r="W17" s="88" t="str">
        <f>IF('BASE DATOS CONDUCTORES'!F17="","",'BASE DATOS CONDUCTORES'!F17)</f>
        <v>TRALUSA</v>
      </c>
      <c r="X17" s="88">
        <f>'BASE DATOS CONDUCTORES'!J17</f>
        <v>13</v>
      </c>
      <c r="Y17" s="88" t="str">
        <f>'BASE DATOS CONDUCTORES'!M17</f>
        <v/>
      </c>
      <c r="Z17" s="88" t="str">
        <f>'BASE DATOS CONDUCTORES'!P17</f>
        <v/>
      </c>
      <c r="AA17" s="88" t="str">
        <f>'BASE DATOS CONDUCTORES'!S17</f>
        <v/>
      </c>
      <c r="AB17" s="88">
        <f>IF('BASE DATOS CONDUCTORES'!D17="","",'BASE DATOS CONDUCTORES'!D17)</f>
        <v>40</v>
      </c>
    </row>
    <row r="18" spans="2:28">
      <c r="B18" s="12">
        <f t="shared" si="4"/>
        <v>49</v>
      </c>
      <c r="C18" s="90">
        <v>6049</v>
      </c>
      <c r="D18" s="90">
        <v>49</v>
      </c>
      <c r="E18" s="15" t="s">
        <v>13</v>
      </c>
      <c r="F18" s="14" t="s">
        <v>109</v>
      </c>
      <c r="G18" s="12">
        <f t="shared" si="0"/>
        <v>1121</v>
      </c>
      <c r="H18" s="13">
        <f t="shared" si="5"/>
        <v>39</v>
      </c>
      <c r="I18" s="12">
        <f t="shared" si="1"/>
        <v>65</v>
      </c>
      <c r="J18" s="12">
        <f t="shared" si="1"/>
        <v>18</v>
      </c>
      <c r="K18" s="13" t="str">
        <f t="shared" si="6"/>
        <v/>
      </c>
      <c r="L18" s="12" t="str">
        <f t="shared" si="2"/>
        <v/>
      </c>
      <c r="M18" s="12" t="str">
        <f t="shared" si="2"/>
        <v/>
      </c>
      <c r="N18" s="13" t="str">
        <f t="shared" si="7"/>
        <v/>
      </c>
      <c r="O18" s="12" t="str">
        <f t="shared" si="3"/>
        <v/>
      </c>
      <c r="P18" s="12" t="str">
        <f t="shared" si="3"/>
        <v/>
      </c>
      <c r="Q18" s="13" t="str">
        <f t="shared" si="8"/>
        <v/>
      </c>
      <c r="R18" s="12" t="str">
        <f t="shared" si="9"/>
        <v/>
      </c>
      <c r="S18" s="12" t="str">
        <f t="shared" si="9"/>
        <v/>
      </c>
      <c r="T18" s="12" t="str">
        <f t="shared" si="10"/>
        <v>TRALUSA</v>
      </c>
      <c r="W18" s="88" t="str">
        <f>IF('BASE DATOS CONDUCTORES'!F18="","",'BASE DATOS CONDUCTORES'!F18)</f>
        <v>TRALUSA</v>
      </c>
      <c r="X18" s="88">
        <f>'BASE DATOS CONDUCTORES'!J18</f>
        <v>18</v>
      </c>
      <c r="Y18" s="88" t="str">
        <f>'BASE DATOS CONDUCTORES'!M18</f>
        <v/>
      </c>
      <c r="Z18" s="88" t="str">
        <f>'BASE DATOS CONDUCTORES'!P18</f>
        <v/>
      </c>
      <c r="AA18" s="88" t="str">
        <f>'BASE DATOS CONDUCTORES'!S18</f>
        <v/>
      </c>
      <c r="AB18" s="88">
        <f>IF('BASE DATOS CONDUCTORES'!D18="","",'BASE DATOS CONDUCTORES'!D18)</f>
        <v>49</v>
      </c>
    </row>
    <row r="19" spans="2:28">
      <c r="B19" s="12">
        <f t="shared" si="4"/>
        <v>104</v>
      </c>
      <c r="C19" s="90">
        <v>6104</v>
      </c>
      <c r="D19" s="90">
        <v>104</v>
      </c>
      <c r="E19" s="15" t="s">
        <v>14</v>
      </c>
      <c r="F19" s="14" t="s">
        <v>109</v>
      </c>
      <c r="G19" s="12">
        <f t="shared" si="0"/>
        <v>1100</v>
      </c>
      <c r="H19" s="13">
        <f t="shared" si="5"/>
        <v>60</v>
      </c>
      <c r="I19" s="12">
        <f t="shared" si="1"/>
        <v>44</v>
      </c>
      <c r="J19" s="12">
        <f t="shared" si="1"/>
        <v>39</v>
      </c>
      <c r="K19" s="13" t="str">
        <f t="shared" si="6"/>
        <v/>
      </c>
      <c r="L19" s="12" t="str">
        <f t="shared" si="2"/>
        <v/>
      </c>
      <c r="M19" s="12" t="str">
        <f t="shared" si="2"/>
        <v/>
      </c>
      <c r="N19" s="13" t="str">
        <f t="shared" si="7"/>
        <v/>
      </c>
      <c r="O19" s="12" t="str">
        <f t="shared" si="3"/>
        <v/>
      </c>
      <c r="P19" s="12" t="str">
        <f t="shared" si="3"/>
        <v/>
      </c>
      <c r="Q19" s="13" t="str">
        <f t="shared" si="8"/>
        <v/>
      </c>
      <c r="R19" s="12" t="str">
        <f t="shared" si="9"/>
        <v/>
      </c>
      <c r="S19" s="12" t="str">
        <f t="shared" si="9"/>
        <v/>
      </c>
      <c r="T19" s="12" t="str">
        <f t="shared" si="10"/>
        <v>TRALUSA</v>
      </c>
      <c r="W19" s="88" t="str">
        <f>IF('BASE DATOS CONDUCTORES'!F19="","",'BASE DATOS CONDUCTORES'!F19)</f>
        <v>TRALUSA</v>
      </c>
      <c r="X19" s="88">
        <f>'BASE DATOS CONDUCTORES'!J19</f>
        <v>39</v>
      </c>
      <c r="Y19" s="88" t="str">
        <f>'BASE DATOS CONDUCTORES'!M19</f>
        <v/>
      </c>
      <c r="Z19" s="88" t="str">
        <f>'BASE DATOS CONDUCTORES'!P19</f>
        <v/>
      </c>
      <c r="AA19" s="88" t="str">
        <f>'BASE DATOS CONDUCTORES'!S19</f>
        <v/>
      </c>
      <c r="AB19" s="88">
        <f>IF('BASE DATOS CONDUCTORES'!D19="","",'BASE DATOS CONDUCTORES'!D19)</f>
        <v>104</v>
      </c>
    </row>
    <row r="20" spans="2:28">
      <c r="B20" s="12">
        <f t="shared" si="4"/>
        <v>46</v>
      </c>
      <c r="C20" s="90">
        <v>6046</v>
      </c>
      <c r="D20" s="90">
        <v>46</v>
      </c>
      <c r="E20" s="15" t="s">
        <v>179</v>
      </c>
      <c r="F20" s="14" t="s">
        <v>109</v>
      </c>
      <c r="G20" s="12">
        <f t="shared" si="0"/>
        <v>1124</v>
      </c>
      <c r="H20" s="13">
        <f t="shared" si="5"/>
        <v>36</v>
      </c>
      <c r="I20" s="12">
        <f t="shared" si="1"/>
        <v>68</v>
      </c>
      <c r="J20" s="12">
        <f t="shared" si="1"/>
        <v>15</v>
      </c>
      <c r="K20" s="13" t="str">
        <f t="shared" si="6"/>
        <v/>
      </c>
      <c r="L20" s="12" t="str">
        <f t="shared" si="2"/>
        <v/>
      </c>
      <c r="M20" s="12" t="str">
        <f t="shared" si="2"/>
        <v/>
      </c>
      <c r="N20" s="13" t="str">
        <f t="shared" si="7"/>
        <v/>
      </c>
      <c r="O20" s="12" t="str">
        <f t="shared" si="3"/>
        <v/>
      </c>
      <c r="P20" s="12" t="str">
        <f t="shared" si="3"/>
        <v/>
      </c>
      <c r="Q20" s="13" t="str">
        <f t="shared" si="8"/>
        <v/>
      </c>
      <c r="R20" s="12" t="str">
        <f t="shared" si="9"/>
        <v/>
      </c>
      <c r="S20" s="12" t="str">
        <f t="shared" si="9"/>
        <v/>
      </c>
      <c r="T20" s="12" t="str">
        <f t="shared" si="10"/>
        <v>TRALUSA</v>
      </c>
      <c r="W20" s="88" t="str">
        <f>IF('BASE DATOS CONDUCTORES'!F20="","",'BASE DATOS CONDUCTORES'!F20)</f>
        <v>TRALUSA</v>
      </c>
      <c r="X20" s="88">
        <f>'BASE DATOS CONDUCTORES'!J20</f>
        <v>15</v>
      </c>
      <c r="Y20" s="88" t="str">
        <f>'BASE DATOS CONDUCTORES'!M20</f>
        <v/>
      </c>
      <c r="Z20" s="88" t="str">
        <f>'BASE DATOS CONDUCTORES'!P20</f>
        <v/>
      </c>
      <c r="AA20" s="88" t="str">
        <f>'BASE DATOS CONDUCTORES'!S20</f>
        <v/>
      </c>
      <c r="AB20" s="88">
        <f>IF('BASE DATOS CONDUCTORES'!D20="","",'BASE DATOS CONDUCTORES'!D20)</f>
        <v>46</v>
      </c>
    </row>
    <row r="21" spans="2:28">
      <c r="B21" s="12">
        <f t="shared" si="4"/>
        <v>223</v>
      </c>
      <c r="C21" s="90">
        <v>5689</v>
      </c>
      <c r="D21" s="90">
        <v>223</v>
      </c>
      <c r="E21" s="15" t="s">
        <v>15</v>
      </c>
      <c r="F21" s="14" t="s">
        <v>109</v>
      </c>
      <c r="G21" s="12">
        <f t="shared" si="0"/>
        <v>1047</v>
      </c>
      <c r="H21" s="13">
        <f t="shared" si="5"/>
        <v>97</v>
      </c>
      <c r="I21" s="12">
        <f t="shared" si="1"/>
        <v>7</v>
      </c>
      <c r="J21" s="12">
        <f t="shared" si="1"/>
        <v>76</v>
      </c>
      <c r="K21" s="13" t="str">
        <f t="shared" si="6"/>
        <v/>
      </c>
      <c r="L21" s="12" t="str">
        <f t="shared" si="2"/>
        <v/>
      </c>
      <c r="M21" s="12" t="str">
        <f t="shared" si="2"/>
        <v/>
      </c>
      <c r="N21" s="13" t="str">
        <f t="shared" si="7"/>
        <v/>
      </c>
      <c r="O21" s="12" t="str">
        <f t="shared" si="3"/>
        <v/>
      </c>
      <c r="P21" s="12" t="str">
        <f t="shared" si="3"/>
        <v/>
      </c>
      <c r="Q21" s="13" t="str">
        <f t="shared" si="8"/>
        <v/>
      </c>
      <c r="R21" s="12" t="str">
        <f t="shared" si="9"/>
        <v/>
      </c>
      <c r="S21" s="12" t="str">
        <f t="shared" si="9"/>
        <v/>
      </c>
      <c r="T21" s="12" t="str">
        <f t="shared" si="10"/>
        <v>TRALUSA</v>
      </c>
      <c r="W21" s="88" t="str">
        <f>IF('BASE DATOS CONDUCTORES'!F21="","",'BASE DATOS CONDUCTORES'!F21)</f>
        <v>TRALUSA</v>
      </c>
      <c r="X21" s="88">
        <f>'BASE DATOS CONDUCTORES'!J21</f>
        <v>76</v>
      </c>
      <c r="Y21" s="88" t="str">
        <f>'BASE DATOS CONDUCTORES'!M21</f>
        <v/>
      </c>
      <c r="Z21" s="88" t="str">
        <f>'BASE DATOS CONDUCTORES'!P21</f>
        <v/>
      </c>
      <c r="AA21" s="88" t="str">
        <f>'BASE DATOS CONDUCTORES'!S21</f>
        <v/>
      </c>
      <c r="AB21" s="88">
        <f>IF('BASE DATOS CONDUCTORES'!D21="","",'BASE DATOS CONDUCTORES'!D21)</f>
        <v>223</v>
      </c>
    </row>
    <row r="22" spans="2:28">
      <c r="B22" s="12">
        <f t="shared" si="4"/>
        <v>48</v>
      </c>
      <c r="C22" s="90">
        <v>6054</v>
      </c>
      <c r="D22" s="90">
        <v>48</v>
      </c>
      <c r="E22" s="15" t="s">
        <v>16</v>
      </c>
      <c r="F22" s="14" t="s">
        <v>109</v>
      </c>
      <c r="G22" s="12">
        <f t="shared" si="0"/>
        <v>1122</v>
      </c>
      <c r="H22" s="13">
        <f t="shared" si="5"/>
        <v>38</v>
      </c>
      <c r="I22" s="12">
        <f t="shared" si="1"/>
        <v>66</v>
      </c>
      <c r="J22" s="12">
        <f t="shared" si="1"/>
        <v>17</v>
      </c>
      <c r="K22" s="13" t="str">
        <f t="shared" si="6"/>
        <v/>
      </c>
      <c r="L22" s="12" t="str">
        <f t="shared" si="2"/>
        <v/>
      </c>
      <c r="M22" s="12" t="str">
        <f t="shared" si="2"/>
        <v/>
      </c>
      <c r="N22" s="13" t="str">
        <f t="shared" si="7"/>
        <v/>
      </c>
      <c r="O22" s="12" t="str">
        <f t="shared" si="3"/>
        <v/>
      </c>
      <c r="P22" s="12" t="str">
        <f t="shared" si="3"/>
        <v/>
      </c>
      <c r="Q22" s="13" t="str">
        <f t="shared" si="8"/>
        <v/>
      </c>
      <c r="R22" s="12" t="str">
        <f t="shared" si="9"/>
        <v/>
      </c>
      <c r="S22" s="12" t="str">
        <f t="shared" si="9"/>
        <v/>
      </c>
      <c r="T22" s="12" t="str">
        <f t="shared" si="10"/>
        <v>TRALUSA</v>
      </c>
      <c r="W22" s="88" t="str">
        <f>IF('BASE DATOS CONDUCTORES'!F22="","",'BASE DATOS CONDUCTORES'!F22)</f>
        <v>TRALUSA</v>
      </c>
      <c r="X22" s="88">
        <f>'BASE DATOS CONDUCTORES'!J22</f>
        <v>17</v>
      </c>
      <c r="Y22" s="88" t="str">
        <f>'BASE DATOS CONDUCTORES'!M22</f>
        <v/>
      </c>
      <c r="Z22" s="88" t="str">
        <f>'BASE DATOS CONDUCTORES'!P22</f>
        <v/>
      </c>
      <c r="AA22" s="88" t="str">
        <f>'BASE DATOS CONDUCTORES'!S22</f>
        <v/>
      </c>
      <c r="AB22" s="88">
        <f>IF('BASE DATOS CONDUCTORES'!D22="","",'BASE DATOS CONDUCTORES'!D22)</f>
        <v>48</v>
      </c>
    </row>
    <row r="23" spans="2:28">
      <c r="B23" s="12">
        <f t="shared" si="4"/>
        <v>50</v>
      </c>
      <c r="C23" s="90">
        <v>6050</v>
      </c>
      <c r="D23" s="90">
        <v>50</v>
      </c>
      <c r="E23" s="15" t="s">
        <v>17</v>
      </c>
      <c r="F23" s="14" t="s">
        <v>109</v>
      </c>
      <c r="G23" s="12">
        <f t="shared" si="0"/>
        <v>1120</v>
      </c>
      <c r="H23" s="13">
        <f t="shared" si="5"/>
        <v>40</v>
      </c>
      <c r="I23" s="12">
        <f t="shared" si="1"/>
        <v>64</v>
      </c>
      <c r="J23" s="12">
        <f t="shared" si="1"/>
        <v>19</v>
      </c>
      <c r="K23" s="13" t="str">
        <f t="shared" si="6"/>
        <v/>
      </c>
      <c r="L23" s="12" t="str">
        <f t="shared" si="2"/>
        <v/>
      </c>
      <c r="M23" s="12" t="str">
        <f t="shared" si="2"/>
        <v/>
      </c>
      <c r="N23" s="13" t="str">
        <f t="shared" si="7"/>
        <v/>
      </c>
      <c r="O23" s="12" t="str">
        <f t="shared" si="3"/>
        <v/>
      </c>
      <c r="P23" s="12" t="str">
        <f t="shared" si="3"/>
        <v/>
      </c>
      <c r="Q23" s="13" t="str">
        <f t="shared" si="8"/>
        <v/>
      </c>
      <c r="R23" s="12" t="str">
        <f t="shared" si="9"/>
        <v/>
      </c>
      <c r="S23" s="12" t="str">
        <f t="shared" si="9"/>
        <v/>
      </c>
      <c r="T23" s="12" t="str">
        <f t="shared" si="10"/>
        <v>TRALUSA</v>
      </c>
      <c r="W23" s="88" t="str">
        <f>IF('BASE DATOS CONDUCTORES'!F23="","",'BASE DATOS CONDUCTORES'!F23)</f>
        <v>TRALUSA</v>
      </c>
      <c r="X23" s="88">
        <f>'BASE DATOS CONDUCTORES'!J23</f>
        <v>19</v>
      </c>
      <c r="Y23" s="88" t="str">
        <f>'BASE DATOS CONDUCTORES'!M23</f>
        <v/>
      </c>
      <c r="Z23" s="88" t="str">
        <f>'BASE DATOS CONDUCTORES'!P23</f>
        <v/>
      </c>
      <c r="AA23" s="88" t="str">
        <f>'BASE DATOS CONDUCTORES'!S23</f>
        <v/>
      </c>
      <c r="AB23" s="88">
        <f>IF('BASE DATOS CONDUCTORES'!D23="","",'BASE DATOS CONDUCTORES'!D23)</f>
        <v>50</v>
      </c>
    </row>
    <row r="24" spans="2:28">
      <c r="B24" s="12">
        <f t="shared" si="4"/>
        <v>55</v>
      </c>
      <c r="C24" s="90">
        <v>6055</v>
      </c>
      <c r="D24" s="90">
        <v>55</v>
      </c>
      <c r="E24" s="15" t="s">
        <v>18</v>
      </c>
      <c r="F24" s="14" t="s">
        <v>109</v>
      </c>
      <c r="G24" s="12">
        <f t="shared" si="0"/>
        <v>1119</v>
      </c>
      <c r="H24" s="13">
        <f t="shared" si="5"/>
        <v>41</v>
      </c>
      <c r="I24" s="12">
        <f t="shared" ref="I24:J43" si="11">IF(H24="","",RANK(H24,H$4:H$1001))</f>
        <v>63</v>
      </c>
      <c r="J24" s="12">
        <f t="shared" si="11"/>
        <v>20</v>
      </c>
      <c r="K24" s="13" t="str">
        <f t="shared" si="6"/>
        <v/>
      </c>
      <c r="L24" s="12" t="str">
        <f t="shared" ref="L24:M43" si="12">IF(K24="","",RANK(K24,K$4:K$1001))</f>
        <v/>
      </c>
      <c r="M24" s="12" t="str">
        <f t="shared" si="12"/>
        <v/>
      </c>
      <c r="N24" s="13" t="str">
        <f t="shared" si="7"/>
        <v/>
      </c>
      <c r="O24" s="12" t="str">
        <f t="shared" ref="O24:P43" si="13">IF(N24="","",RANK(N24,N$4:N$1001))</f>
        <v/>
      </c>
      <c r="P24" s="12" t="str">
        <f t="shared" si="13"/>
        <v/>
      </c>
      <c r="Q24" s="13" t="str">
        <f t="shared" si="8"/>
        <v/>
      </c>
      <c r="R24" s="12" t="str">
        <f t="shared" si="9"/>
        <v/>
      </c>
      <c r="S24" s="12" t="str">
        <f t="shared" si="9"/>
        <v/>
      </c>
      <c r="T24" s="12" t="str">
        <f t="shared" si="10"/>
        <v>TRALUSA</v>
      </c>
      <c r="W24" s="88" t="str">
        <f>IF('BASE DATOS CONDUCTORES'!F24="","",'BASE DATOS CONDUCTORES'!F24)</f>
        <v>TRALUSA</v>
      </c>
      <c r="X24" s="88">
        <f>'BASE DATOS CONDUCTORES'!J24</f>
        <v>20</v>
      </c>
      <c r="Y24" s="88" t="str">
        <f>'BASE DATOS CONDUCTORES'!M24</f>
        <v/>
      </c>
      <c r="Z24" s="88" t="str">
        <f>'BASE DATOS CONDUCTORES'!P24</f>
        <v/>
      </c>
      <c r="AA24" s="88" t="str">
        <f>'BASE DATOS CONDUCTORES'!S24</f>
        <v/>
      </c>
      <c r="AB24" s="88">
        <f>IF('BASE DATOS CONDUCTORES'!D24="","",'BASE DATOS CONDUCTORES'!D24)</f>
        <v>55</v>
      </c>
    </row>
    <row r="25" spans="2:28">
      <c r="B25" s="12">
        <f t="shared" si="4"/>
        <v>171</v>
      </c>
      <c r="C25" s="90">
        <v>2490</v>
      </c>
      <c r="D25" s="90">
        <v>171</v>
      </c>
      <c r="E25" s="15" t="s">
        <v>19</v>
      </c>
      <c r="F25" s="14" t="s">
        <v>109</v>
      </c>
      <c r="G25" s="12">
        <f t="shared" si="0"/>
        <v>1080</v>
      </c>
      <c r="H25" s="13">
        <f t="shared" si="5"/>
        <v>80</v>
      </c>
      <c r="I25" s="12">
        <f t="shared" si="11"/>
        <v>24</v>
      </c>
      <c r="J25" s="12">
        <f t="shared" si="11"/>
        <v>59</v>
      </c>
      <c r="K25" s="13" t="str">
        <f t="shared" si="6"/>
        <v/>
      </c>
      <c r="L25" s="12" t="str">
        <f t="shared" si="12"/>
        <v/>
      </c>
      <c r="M25" s="12" t="str">
        <f t="shared" si="12"/>
        <v/>
      </c>
      <c r="N25" s="13" t="str">
        <f t="shared" si="7"/>
        <v/>
      </c>
      <c r="O25" s="12" t="str">
        <f t="shared" si="13"/>
        <v/>
      </c>
      <c r="P25" s="12" t="str">
        <f t="shared" si="13"/>
        <v/>
      </c>
      <c r="Q25" s="13" t="str">
        <f t="shared" si="8"/>
        <v/>
      </c>
      <c r="R25" s="12" t="str">
        <f t="shared" ref="R25:S44" si="14">IF(Q25="","",RANK(Q25,Q$4:Q$1001))</f>
        <v/>
      </c>
      <c r="S25" s="12" t="str">
        <f t="shared" si="14"/>
        <v/>
      </c>
      <c r="T25" s="12" t="str">
        <f t="shared" si="10"/>
        <v>TRALUSA</v>
      </c>
      <c r="W25" s="88" t="str">
        <f>IF('BASE DATOS CONDUCTORES'!F25="","",'BASE DATOS CONDUCTORES'!F25)</f>
        <v>TRALUSA</v>
      </c>
      <c r="X25" s="88">
        <f>'BASE DATOS CONDUCTORES'!J25</f>
        <v>59</v>
      </c>
      <c r="Y25" s="88" t="str">
        <f>'BASE DATOS CONDUCTORES'!M25</f>
        <v/>
      </c>
      <c r="Z25" s="88" t="str">
        <f>'BASE DATOS CONDUCTORES'!P25</f>
        <v/>
      </c>
      <c r="AA25" s="88" t="str">
        <f>'BASE DATOS CONDUCTORES'!S25</f>
        <v/>
      </c>
      <c r="AB25" s="88">
        <f>IF('BASE DATOS CONDUCTORES'!D25="","",'BASE DATOS CONDUCTORES'!D25)</f>
        <v>171</v>
      </c>
    </row>
    <row r="26" spans="2:28">
      <c r="B26" s="12">
        <f t="shared" si="4"/>
        <v>63</v>
      </c>
      <c r="C26" s="90">
        <v>6063</v>
      </c>
      <c r="D26" s="90">
        <v>63</v>
      </c>
      <c r="E26" s="15" t="s">
        <v>20</v>
      </c>
      <c r="F26" s="14" t="s">
        <v>109</v>
      </c>
      <c r="G26" s="12">
        <f t="shared" si="0"/>
        <v>1117</v>
      </c>
      <c r="H26" s="13">
        <f t="shared" si="5"/>
        <v>43</v>
      </c>
      <c r="I26" s="12">
        <f t="shared" si="11"/>
        <v>61</v>
      </c>
      <c r="J26" s="12">
        <f t="shared" si="11"/>
        <v>22</v>
      </c>
      <c r="K26" s="13" t="str">
        <f t="shared" si="6"/>
        <v/>
      </c>
      <c r="L26" s="12" t="str">
        <f t="shared" si="12"/>
        <v/>
      </c>
      <c r="M26" s="12" t="str">
        <f t="shared" si="12"/>
        <v/>
      </c>
      <c r="N26" s="13" t="str">
        <f t="shared" si="7"/>
        <v/>
      </c>
      <c r="O26" s="12" t="str">
        <f t="shared" si="13"/>
        <v/>
      </c>
      <c r="P26" s="12" t="str">
        <f t="shared" si="13"/>
        <v/>
      </c>
      <c r="Q26" s="13" t="str">
        <f t="shared" si="8"/>
        <v/>
      </c>
      <c r="R26" s="12" t="str">
        <f t="shared" si="14"/>
        <v/>
      </c>
      <c r="S26" s="12" t="str">
        <f t="shared" si="14"/>
        <v/>
      </c>
      <c r="T26" s="12" t="str">
        <f t="shared" si="10"/>
        <v>TRALUSA</v>
      </c>
      <c r="W26" s="88" t="str">
        <f>IF('BASE DATOS CONDUCTORES'!F26="","",'BASE DATOS CONDUCTORES'!F26)</f>
        <v>TRALUSA</v>
      </c>
      <c r="X26" s="88">
        <f>'BASE DATOS CONDUCTORES'!J26</f>
        <v>22</v>
      </c>
      <c r="Y26" s="88" t="str">
        <f>'BASE DATOS CONDUCTORES'!M26</f>
        <v/>
      </c>
      <c r="Z26" s="88" t="str">
        <f>'BASE DATOS CONDUCTORES'!P26</f>
        <v/>
      </c>
      <c r="AA26" s="88" t="str">
        <f>'BASE DATOS CONDUCTORES'!S26</f>
        <v/>
      </c>
      <c r="AB26" s="88">
        <f>IF('BASE DATOS CONDUCTORES'!D26="","",'BASE DATOS CONDUCTORES'!D26)</f>
        <v>63</v>
      </c>
    </row>
    <row r="27" spans="2:28">
      <c r="B27" s="12">
        <f t="shared" si="4"/>
        <v>62</v>
      </c>
      <c r="C27" s="90">
        <v>6062</v>
      </c>
      <c r="D27" s="90">
        <v>62</v>
      </c>
      <c r="E27" s="15" t="s">
        <v>21</v>
      </c>
      <c r="F27" s="14" t="s">
        <v>109</v>
      </c>
      <c r="G27" s="12">
        <f t="shared" si="0"/>
        <v>1118</v>
      </c>
      <c r="H27" s="13">
        <f t="shared" si="5"/>
        <v>42</v>
      </c>
      <c r="I27" s="12">
        <f t="shared" si="11"/>
        <v>62</v>
      </c>
      <c r="J27" s="12">
        <f t="shared" si="11"/>
        <v>21</v>
      </c>
      <c r="K27" s="13" t="str">
        <f t="shared" si="6"/>
        <v/>
      </c>
      <c r="L27" s="12" t="str">
        <f t="shared" si="12"/>
        <v/>
      </c>
      <c r="M27" s="12" t="str">
        <f t="shared" si="12"/>
        <v/>
      </c>
      <c r="N27" s="13" t="str">
        <f t="shared" si="7"/>
        <v/>
      </c>
      <c r="O27" s="12" t="str">
        <f t="shared" si="13"/>
        <v/>
      </c>
      <c r="P27" s="12" t="str">
        <f t="shared" si="13"/>
        <v/>
      </c>
      <c r="Q27" s="13" t="str">
        <f t="shared" si="8"/>
        <v/>
      </c>
      <c r="R27" s="12" t="str">
        <f t="shared" si="14"/>
        <v/>
      </c>
      <c r="S27" s="12" t="str">
        <f t="shared" si="14"/>
        <v/>
      </c>
      <c r="T27" s="12" t="str">
        <f t="shared" si="10"/>
        <v>TRALUSA</v>
      </c>
      <c r="W27" s="88" t="str">
        <f>IF('BASE DATOS CONDUCTORES'!F27="","",'BASE DATOS CONDUCTORES'!F27)</f>
        <v>TRALUSA</v>
      </c>
      <c r="X27" s="88">
        <f>'BASE DATOS CONDUCTORES'!J27</f>
        <v>21</v>
      </c>
      <c r="Y27" s="88" t="str">
        <f>'BASE DATOS CONDUCTORES'!M27</f>
        <v/>
      </c>
      <c r="Z27" s="88" t="str">
        <f>'BASE DATOS CONDUCTORES'!P27</f>
        <v/>
      </c>
      <c r="AA27" s="88" t="str">
        <f>'BASE DATOS CONDUCTORES'!S27</f>
        <v/>
      </c>
      <c r="AB27" s="88">
        <f>IF('BASE DATOS CONDUCTORES'!D27="","",'BASE DATOS CONDUCTORES'!D27)</f>
        <v>62</v>
      </c>
    </row>
    <row r="28" spans="2:28">
      <c r="B28" s="12">
        <f t="shared" si="4"/>
        <v>66</v>
      </c>
      <c r="C28" s="91">
        <v>6066</v>
      </c>
      <c r="D28" s="90">
        <v>66</v>
      </c>
      <c r="E28" s="15" t="s">
        <v>23</v>
      </c>
      <c r="F28" s="14" t="s">
        <v>109</v>
      </c>
      <c r="G28" s="12">
        <f t="shared" si="0"/>
        <v>1115</v>
      </c>
      <c r="H28" s="13">
        <f t="shared" si="5"/>
        <v>45</v>
      </c>
      <c r="I28" s="12">
        <f t="shared" si="11"/>
        <v>59</v>
      </c>
      <c r="J28" s="12">
        <f t="shared" si="11"/>
        <v>24</v>
      </c>
      <c r="K28" s="13" t="str">
        <f t="shared" si="6"/>
        <v/>
      </c>
      <c r="L28" s="12" t="str">
        <f t="shared" si="12"/>
        <v/>
      </c>
      <c r="M28" s="12" t="str">
        <f t="shared" si="12"/>
        <v/>
      </c>
      <c r="N28" s="13" t="str">
        <f t="shared" si="7"/>
        <v/>
      </c>
      <c r="O28" s="12" t="str">
        <f t="shared" si="13"/>
        <v/>
      </c>
      <c r="P28" s="12" t="str">
        <f t="shared" si="13"/>
        <v/>
      </c>
      <c r="Q28" s="13" t="str">
        <f t="shared" si="8"/>
        <v/>
      </c>
      <c r="R28" s="12" t="str">
        <f t="shared" si="14"/>
        <v/>
      </c>
      <c r="S28" s="12" t="str">
        <f t="shared" si="14"/>
        <v/>
      </c>
      <c r="T28" s="12" t="str">
        <f t="shared" si="10"/>
        <v>TRALUSA</v>
      </c>
      <c r="W28" s="88" t="str">
        <f>IF('BASE DATOS CONDUCTORES'!F28="","",'BASE DATOS CONDUCTORES'!F28)</f>
        <v>TRALUSA</v>
      </c>
      <c r="X28" s="88">
        <f>'BASE DATOS CONDUCTORES'!J28</f>
        <v>24</v>
      </c>
      <c r="Y28" s="88" t="str">
        <f>'BASE DATOS CONDUCTORES'!M28</f>
        <v/>
      </c>
      <c r="Z28" s="88" t="str">
        <f>'BASE DATOS CONDUCTORES'!P28</f>
        <v/>
      </c>
      <c r="AA28" s="88" t="str">
        <f>'BASE DATOS CONDUCTORES'!S28</f>
        <v/>
      </c>
      <c r="AB28" s="88">
        <f>IF('BASE DATOS CONDUCTORES'!D28="","",'BASE DATOS CONDUCTORES'!D28)</f>
        <v>66</v>
      </c>
    </row>
    <row r="29" spans="2:28">
      <c r="B29" s="12">
        <f t="shared" si="4"/>
        <v>73</v>
      </c>
      <c r="C29" s="90">
        <v>6073</v>
      </c>
      <c r="D29" s="90">
        <v>73</v>
      </c>
      <c r="E29" s="15" t="s">
        <v>24</v>
      </c>
      <c r="F29" s="14" t="s">
        <v>109</v>
      </c>
      <c r="G29" s="12">
        <f t="shared" si="0"/>
        <v>1112</v>
      </c>
      <c r="H29" s="13">
        <f t="shared" si="5"/>
        <v>48</v>
      </c>
      <c r="I29" s="12">
        <f t="shared" si="11"/>
        <v>56</v>
      </c>
      <c r="J29" s="12">
        <f t="shared" si="11"/>
        <v>27</v>
      </c>
      <c r="K29" s="13" t="str">
        <f t="shared" si="6"/>
        <v/>
      </c>
      <c r="L29" s="12" t="str">
        <f t="shared" si="12"/>
        <v/>
      </c>
      <c r="M29" s="12" t="str">
        <f t="shared" si="12"/>
        <v/>
      </c>
      <c r="N29" s="13" t="str">
        <f t="shared" si="7"/>
        <v/>
      </c>
      <c r="O29" s="12" t="str">
        <f t="shared" si="13"/>
        <v/>
      </c>
      <c r="P29" s="12" t="str">
        <f t="shared" si="13"/>
        <v/>
      </c>
      <c r="Q29" s="13" t="str">
        <f t="shared" si="8"/>
        <v/>
      </c>
      <c r="R29" s="12" t="str">
        <f t="shared" si="14"/>
        <v/>
      </c>
      <c r="S29" s="12" t="str">
        <f t="shared" si="14"/>
        <v/>
      </c>
      <c r="T29" s="12" t="str">
        <f t="shared" si="10"/>
        <v>TRALUSA</v>
      </c>
      <c r="W29" s="88" t="str">
        <f>IF('BASE DATOS CONDUCTORES'!F29="","",'BASE DATOS CONDUCTORES'!F29)</f>
        <v>TRALUSA</v>
      </c>
      <c r="X29" s="88">
        <f>'BASE DATOS CONDUCTORES'!J29</f>
        <v>27</v>
      </c>
      <c r="Y29" s="88" t="str">
        <f>'BASE DATOS CONDUCTORES'!M29</f>
        <v/>
      </c>
      <c r="Z29" s="88" t="str">
        <f>'BASE DATOS CONDUCTORES'!P29</f>
        <v/>
      </c>
      <c r="AA29" s="88" t="str">
        <f>'BASE DATOS CONDUCTORES'!S29</f>
        <v/>
      </c>
      <c r="AB29" s="88">
        <f>IF('BASE DATOS CONDUCTORES'!D29="","",'BASE DATOS CONDUCTORES'!D29)</f>
        <v>73</v>
      </c>
    </row>
    <row r="30" spans="2:28">
      <c r="B30" s="12">
        <f t="shared" si="4"/>
        <v>72</v>
      </c>
      <c r="C30" s="90">
        <v>6072</v>
      </c>
      <c r="D30" s="90">
        <v>72</v>
      </c>
      <c r="E30" s="15" t="s">
        <v>25</v>
      </c>
      <c r="F30" s="14" t="s">
        <v>109</v>
      </c>
      <c r="G30" s="12">
        <f t="shared" si="0"/>
        <v>1113</v>
      </c>
      <c r="H30" s="13">
        <f t="shared" si="5"/>
        <v>47</v>
      </c>
      <c r="I30" s="12">
        <f t="shared" si="11"/>
        <v>57</v>
      </c>
      <c r="J30" s="12">
        <f t="shared" si="11"/>
        <v>26</v>
      </c>
      <c r="K30" s="13" t="str">
        <f t="shared" si="6"/>
        <v/>
      </c>
      <c r="L30" s="12" t="str">
        <f t="shared" si="12"/>
        <v/>
      </c>
      <c r="M30" s="12" t="str">
        <f t="shared" si="12"/>
        <v/>
      </c>
      <c r="N30" s="13" t="str">
        <f t="shared" si="7"/>
        <v/>
      </c>
      <c r="O30" s="12" t="str">
        <f t="shared" si="13"/>
        <v/>
      </c>
      <c r="P30" s="12" t="str">
        <f t="shared" si="13"/>
        <v/>
      </c>
      <c r="Q30" s="13" t="str">
        <f t="shared" si="8"/>
        <v/>
      </c>
      <c r="R30" s="12" t="str">
        <f t="shared" si="14"/>
        <v/>
      </c>
      <c r="S30" s="12" t="str">
        <f t="shared" si="14"/>
        <v/>
      </c>
      <c r="T30" s="12" t="str">
        <f t="shared" si="10"/>
        <v>TRALUSA</v>
      </c>
      <c r="W30" s="88" t="str">
        <f>IF('BASE DATOS CONDUCTORES'!F30="","",'BASE DATOS CONDUCTORES'!F30)</f>
        <v>TRALUSA</v>
      </c>
      <c r="X30" s="88">
        <f>'BASE DATOS CONDUCTORES'!J30</f>
        <v>26</v>
      </c>
      <c r="Y30" s="88" t="str">
        <f>'BASE DATOS CONDUCTORES'!M30</f>
        <v/>
      </c>
      <c r="Z30" s="88" t="str">
        <f>'BASE DATOS CONDUCTORES'!P30</f>
        <v/>
      </c>
      <c r="AA30" s="88" t="str">
        <f>'BASE DATOS CONDUCTORES'!S30</f>
        <v/>
      </c>
      <c r="AB30" s="88">
        <f>IF('BASE DATOS CONDUCTORES'!D30="","",'BASE DATOS CONDUCTORES'!D30)</f>
        <v>72</v>
      </c>
    </row>
    <row r="31" spans="2:28">
      <c r="B31" s="12">
        <f t="shared" si="4"/>
        <v>80</v>
      </c>
      <c r="C31" s="90">
        <v>6080</v>
      </c>
      <c r="D31" s="90">
        <v>80</v>
      </c>
      <c r="E31" s="15" t="s">
        <v>26</v>
      </c>
      <c r="F31" s="14" t="s">
        <v>109</v>
      </c>
      <c r="G31" s="12">
        <f t="shared" si="0"/>
        <v>1111</v>
      </c>
      <c r="H31" s="13">
        <f t="shared" si="5"/>
        <v>49</v>
      </c>
      <c r="I31" s="12">
        <f t="shared" si="11"/>
        <v>55</v>
      </c>
      <c r="J31" s="12">
        <f t="shared" si="11"/>
        <v>28</v>
      </c>
      <c r="K31" s="13" t="str">
        <f t="shared" si="6"/>
        <v/>
      </c>
      <c r="L31" s="12" t="str">
        <f t="shared" si="12"/>
        <v/>
      </c>
      <c r="M31" s="12" t="str">
        <f t="shared" si="12"/>
        <v/>
      </c>
      <c r="N31" s="13" t="str">
        <f t="shared" si="7"/>
        <v/>
      </c>
      <c r="O31" s="12" t="str">
        <f t="shared" si="13"/>
        <v/>
      </c>
      <c r="P31" s="12" t="str">
        <f t="shared" si="13"/>
        <v/>
      </c>
      <c r="Q31" s="13" t="str">
        <f t="shared" si="8"/>
        <v/>
      </c>
      <c r="R31" s="12" t="str">
        <f t="shared" si="14"/>
        <v/>
      </c>
      <c r="S31" s="12" t="str">
        <f t="shared" si="14"/>
        <v/>
      </c>
      <c r="T31" s="12" t="str">
        <f t="shared" si="10"/>
        <v>TRALUSA</v>
      </c>
      <c r="W31" s="88" t="str">
        <f>IF('BASE DATOS CONDUCTORES'!F31="","",'BASE DATOS CONDUCTORES'!F31)</f>
        <v>TRALUSA</v>
      </c>
      <c r="X31" s="88">
        <f>'BASE DATOS CONDUCTORES'!J31</f>
        <v>28</v>
      </c>
      <c r="Y31" s="88" t="str">
        <f>'BASE DATOS CONDUCTORES'!M31</f>
        <v/>
      </c>
      <c r="Z31" s="88" t="str">
        <f>'BASE DATOS CONDUCTORES'!P31</f>
        <v/>
      </c>
      <c r="AA31" s="88" t="str">
        <f>'BASE DATOS CONDUCTORES'!S31</f>
        <v/>
      </c>
      <c r="AB31" s="88">
        <f>IF('BASE DATOS CONDUCTORES'!D31="","",'BASE DATOS CONDUCTORES'!D31)</f>
        <v>80</v>
      </c>
    </row>
    <row r="32" spans="2:28">
      <c r="B32" s="12">
        <f t="shared" si="4"/>
        <v>93</v>
      </c>
      <c r="C32" s="90">
        <v>6093</v>
      </c>
      <c r="D32" s="90">
        <v>93</v>
      </c>
      <c r="E32" s="15" t="s">
        <v>27</v>
      </c>
      <c r="F32" s="14" t="s">
        <v>109</v>
      </c>
      <c r="G32" s="12">
        <f t="shared" si="0"/>
        <v>1107</v>
      </c>
      <c r="H32" s="13">
        <f t="shared" si="5"/>
        <v>53</v>
      </c>
      <c r="I32" s="12">
        <f t="shared" si="11"/>
        <v>51</v>
      </c>
      <c r="J32" s="12">
        <f t="shared" si="11"/>
        <v>32</v>
      </c>
      <c r="K32" s="13" t="str">
        <f t="shared" si="6"/>
        <v/>
      </c>
      <c r="L32" s="12" t="str">
        <f t="shared" si="12"/>
        <v/>
      </c>
      <c r="M32" s="12" t="str">
        <f t="shared" si="12"/>
        <v/>
      </c>
      <c r="N32" s="13" t="str">
        <f t="shared" si="7"/>
        <v/>
      </c>
      <c r="O32" s="12" t="str">
        <f t="shared" si="13"/>
        <v/>
      </c>
      <c r="P32" s="12" t="str">
        <f t="shared" si="13"/>
        <v/>
      </c>
      <c r="Q32" s="13" t="str">
        <f t="shared" si="8"/>
        <v/>
      </c>
      <c r="R32" s="12" t="str">
        <f t="shared" si="14"/>
        <v/>
      </c>
      <c r="S32" s="12" t="str">
        <f t="shared" si="14"/>
        <v/>
      </c>
      <c r="T32" s="12" t="str">
        <f t="shared" si="10"/>
        <v>TRALUSA</v>
      </c>
      <c r="W32" s="88" t="str">
        <f>IF('BASE DATOS CONDUCTORES'!F32="","",'BASE DATOS CONDUCTORES'!F32)</f>
        <v>TRALUSA</v>
      </c>
      <c r="X32" s="88">
        <f>'BASE DATOS CONDUCTORES'!J32</f>
        <v>32</v>
      </c>
      <c r="Y32" s="88" t="str">
        <f>'BASE DATOS CONDUCTORES'!M32</f>
        <v/>
      </c>
      <c r="Z32" s="88" t="str">
        <f>'BASE DATOS CONDUCTORES'!P32</f>
        <v/>
      </c>
      <c r="AA32" s="88" t="str">
        <f>'BASE DATOS CONDUCTORES'!S32</f>
        <v/>
      </c>
      <c r="AB32" s="88">
        <f>IF('BASE DATOS CONDUCTORES'!D32="","",'BASE DATOS CONDUCTORES'!D32)</f>
        <v>93</v>
      </c>
    </row>
    <row r="33" spans="2:28">
      <c r="B33" s="12">
        <f t="shared" si="4"/>
        <v>205</v>
      </c>
      <c r="C33" s="90">
        <v>2602</v>
      </c>
      <c r="D33" s="90">
        <v>205</v>
      </c>
      <c r="E33" s="15" t="s">
        <v>28</v>
      </c>
      <c r="F33" s="14" t="s">
        <v>109</v>
      </c>
      <c r="G33" s="12">
        <f t="shared" si="0"/>
        <v>1057</v>
      </c>
      <c r="H33" s="13">
        <f t="shared" si="5"/>
        <v>92</v>
      </c>
      <c r="I33" s="12">
        <f t="shared" si="11"/>
        <v>12</v>
      </c>
      <c r="J33" s="12">
        <f t="shared" si="11"/>
        <v>71</v>
      </c>
      <c r="K33" s="13" t="str">
        <f t="shared" si="6"/>
        <v/>
      </c>
      <c r="L33" s="12" t="str">
        <f t="shared" si="12"/>
        <v/>
      </c>
      <c r="M33" s="12" t="str">
        <f t="shared" si="12"/>
        <v/>
      </c>
      <c r="N33" s="13" t="str">
        <f t="shared" si="7"/>
        <v/>
      </c>
      <c r="O33" s="12" t="str">
        <f t="shared" si="13"/>
        <v/>
      </c>
      <c r="P33" s="12" t="str">
        <f t="shared" si="13"/>
        <v/>
      </c>
      <c r="Q33" s="13" t="str">
        <f t="shared" si="8"/>
        <v/>
      </c>
      <c r="R33" s="12" t="str">
        <f t="shared" si="14"/>
        <v/>
      </c>
      <c r="S33" s="12" t="str">
        <f t="shared" si="14"/>
        <v/>
      </c>
      <c r="T33" s="12" t="str">
        <f t="shared" si="10"/>
        <v>TRALUSA</v>
      </c>
      <c r="W33" s="88" t="str">
        <f>IF('BASE DATOS CONDUCTORES'!F33="","",'BASE DATOS CONDUCTORES'!F33)</f>
        <v>TRALUSA</v>
      </c>
      <c r="X33" s="88">
        <f>'BASE DATOS CONDUCTORES'!J33</f>
        <v>71</v>
      </c>
      <c r="Y33" s="88" t="str">
        <f>'BASE DATOS CONDUCTORES'!M33</f>
        <v/>
      </c>
      <c r="Z33" s="88" t="str">
        <f>'BASE DATOS CONDUCTORES'!P33</f>
        <v/>
      </c>
      <c r="AA33" s="88" t="str">
        <f>'BASE DATOS CONDUCTORES'!S33</f>
        <v/>
      </c>
      <c r="AB33" s="88">
        <f>IF('BASE DATOS CONDUCTORES'!D33="","",'BASE DATOS CONDUCTORES'!D33)</f>
        <v>205</v>
      </c>
    </row>
    <row r="34" spans="2:28">
      <c r="B34" s="12">
        <f t="shared" si="4"/>
        <v>14</v>
      </c>
      <c r="C34" s="90">
        <v>8054</v>
      </c>
      <c r="D34" s="90">
        <v>14</v>
      </c>
      <c r="E34" s="15" t="s">
        <v>29</v>
      </c>
      <c r="F34" s="14" t="s">
        <v>109</v>
      </c>
      <c r="G34" s="12">
        <f t="shared" si="0"/>
        <v>1134</v>
      </c>
      <c r="H34" s="13">
        <f t="shared" si="5"/>
        <v>27</v>
      </c>
      <c r="I34" s="12">
        <f t="shared" si="11"/>
        <v>77</v>
      </c>
      <c r="J34" s="12">
        <f t="shared" si="11"/>
        <v>6</v>
      </c>
      <c r="K34" s="13" t="str">
        <f t="shared" si="6"/>
        <v/>
      </c>
      <c r="L34" s="12" t="str">
        <f t="shared" si="12"/>
        <v/>
      </c>
      <c r="M34" s="12" t="str">
        <f t="shared" si="12"/>
        <v/>
      </c>
      <c r="N34" s="13" t="str">
        <f t="shared" si="7"/>
        <v/>
      </c>
      <c r="O34" s="12" t="str">
        <f t="shared" si="13"/>
        <v/>
      </c>
      <c r="P34" s="12" t="str">
        <f t="shared" si="13"/>
        <v/>
      </c>
      <c r="Q34" s="13" t="str">
        <f t="shared" si="8"/>
        <v/>
      </c>
      <c r="R34" s="12" t="str">
        <f t="shared" si="14"/>
        <v/>
      </c>
      <c r="S34" s="12" t="str">
        <f t="shared" si="14"/>
        <v/>
      </c>
      <c r="T34" s="12" t="str">
        <f t="shared" si="10"/>
        <v>TRALUSA</v>
      </c>
      <c r="W34" s="88" t="str">
        <f>IF('BASE DATOS CONDUCTORES'!F34="","",'BASE DATOS CONDUCTORES'!F34)</f>
        <v>TRALUSA</v>
      </c>
      <c r="X34" s="88">
        <f>'BASE DATOS CONDUCTORES'!J34</f>
        <v>6</v>
      </c>
      <c r="Y34" s="88" t="str">
        <f>'BASE DATOS CONDUCTORES'!M34</f>
        <v/>
      </c>
      <c r="Z34" s="88" t="str">
        <f>'BASE DATOS CONDUCTORES'!P34</f>
        <v/>
      </c>
      <c r="AA34" s="88" t="str">
        <f>'BASE DATOS CONDUCTORES'!S34</f>
        <v/>
      </c>
      <c r="AB34" s="88">
        <f>IF('BASE DATOS CONDUCTORES'!D34="","",'BASE DATOS CONDUCTORES'!D34)</f>
        <v>14</v>
      </c>
    </row>
    <row r="35" spans="2:28">
      <c r="B35" s="12">
        <f t="shared" si="4"/>
        <v>91</v>
      </c>
      <c r="C35" s="90">
        <v>6091</v>
      </c>
      <c r="D35" s="90">
        <v>91</v>
      </c>
      <c r="E35" s="15" t="s">
        <v>30</v>
      </c>
      <c r="F35" s="14" t="s">
        <v>109</v>
      </c>
      <c r="G35" s="12">
        <f t="shared" si="0"/>
        <v>1109</v>
      </c>
      <c r="H35" s="13">
        <f t="shared" si="5"/>
        <v>51</v>
      </c>
      <c r="I35" s="12">
        <f t="shared" si="11"/>
        <v>53</v>
      </c>
      <c r="J35" s="12">
        <f t="shared" si="11"/>
        <v>30</v>
      </c>
      <c r="K35" s="13" t="str">
        <f t="shared" si="6"/>
        <v/>
      </c>
      <c r="L35" s="12" t="str">
        <f t="shared" si="12"/>
        <v/>
      </c>
      <c r="M35" s="12" t="str">
        <f t="shared" si="12"/>
        <v/>
      </c>
      <c r="N35" s="13" t="str">
        <f t="shared" si="7"/>
        <v/>
      </c>
      <c r="O35" s="12" t="str">
        <f t="shared" si="13"/>
        <v/>
      </c>
      <c r="P35" s="12" t="str">
        <f t="shared" si="13"/>
        <v/>
      </c>
      <c r="Q35" s="13" t="str">
        <f t="shared" si="8"/>
        <v/>
      </c>
      <c r="R35" s="12" t="str">
        <f t="shared" si="14"/>
        <v/>
      </c>
      <c r="S35" s="12" t="str">
        <f t="shared" si="14"/>
        <v/>
      </c>
      <c r="T35" s="12" t="str">
        <f t="shared" si="10"/>
        <v>TRALUSA</v>
      </c>
      <c r="W35" s="88" t="str">
        <f>IF('BASE DATOS CONDUCTORES'!F35="","",'BASE DATOS CONDUCTORES'!F35)</f>
        <v>TRALUSA</v>
      </c>
      <c r="X35" s="88">
        <f>'BASE DATOS CONDUCTORES'!J35</f>
        <v>30</v>
      </c>
      <c r="Y35" s="88" t="str">
        <f>'BASE DATOS CONDUCTORES'!M35</f>
        <v/>
      </c>
      <c r="Z35" s="88" t="str">
        <f>'BASE DATOS CONDUCTORES'!P35</f>
        <v/>
      </c>
      <c r="AA35" s="88" t="str">
        <f>'BASE DATOS CONDUCTORES'!S35</f>
        <v/>
      </c>
      <c r="AB35" s="88">
        <f>IF('BASE DATOS CONDUCTORES'!D35="","",'BASE DATOS CONDUCTORES'!D35)</f>
        <v>91</v>
      </c>
    </row>
    <row r="36" spans="2:28">
      <c r="B36" s="12">
        <f t="shared" si="4"/>
        <v>92</v>
      </c>
      <c r="C36" s="90">
        <v>6092</v>
      </c>
      <c r="D36" s="90">
        <v>92</v>
      </c>
      <c r="E36" s="15" t="s">
        <v>31</v>
      </c>
      <c r="F36" s="14" t="s">
        <v>109</v>
      </c>
      <c r="G36" s="12">
        <f t="shared" si="0"/>
        <v>1108</v>
      </c>
      <c r="H36" s="13">
        <f t="shared" si="5"/>
        <v>52</v>
      </c>
      <c r="I36" s="12">
        <f t="shared" si="11"/>
        <v>52</v>
      </c>
      <c r="J36" s="12">
        <f t="shared" si="11"/>
        <v>31</v>
      </c>
      <c r="K36" s="13" t="str">
        <f t="shared" si="6"/>
        <v/>
      </c>
      <c r="L36" s="12" t="str">
        <f t="shared" si="12"/>
        <v/>
      </c>
      <c r="M36" s="12" t="str">
        <f t="shared" si="12"/>
        <v/>
      </c>
      <c r="N36" s="13" t="str">
        <f t="shared" si="7"/>
        <v/>
      </c>
      <c r="O36" s="12" t="str">
        <f t="shared" si="13"/>
        <v/>
      </c>
      <c r="P36" s="12" t="str">
        <f t="shared" si="13"/>
        <v/>
      </c>
      <c r="Q36" s="13" t="str">
        <f t="shared" si="8"/>
        <v/>
      </c>
      <c r="R36" s="12" t="str">
        <f t="shared" si="14"/>
        <v/>
      </c>
      <c r="S36" s="12" t="str">
        <f t="shared" si="14"/>
        <v/>
      </c>
      <c r="T36" s="12" t="str">
        <f t="shared" si="10"/>
        <v>TRALUSA</v>
      </c>
      <c r="W36" s="88" t="str">
        <f>IF('BASE DATOS CONDUCTORES'!F36="","",'BASE DATOS CONDUCTORES'!F36)</f>
        <v>TRALUSA</v>
      </c>
      <c r="X36" s="88">
        <f>'BASE DATOS CONDUCTORES'!J36</f>
        <v>31</v>
      </c>
      <c r="Y36" s="88" t="str">
        <f>'BASE DATOS CONDUCTORES'!M36</f>
        <v/>
      </c>
      <c r="Z36" s="88" t="str">
        <f>'BASE DATOS CONDUCTORES'!P36</f>
        <v/>
      </c>
      <c r="AA36" s="88" t="str">
        <f>'BASE DATOS CONDUCTORES'!S36</f>
        <v/>
      </c>
      <c r="AB36" s="88">
        <f>IF('BASE DATOS CONDUCTORES'!D36="","",'BASE DATOS CONDUCTORES'!D36)</f>
        <v>92</v>
      </c>
    </row>
    <row r="37" spans="2:28">
      <c r="B37" s="12">
        <f t="shared" si="4"/>
        <v>89</v>
      </c>
      <c r="C37" s="90">
        <v>6089</v>
      </c>
      <c r="D37" s="90">
        <v>89</v>
      </c>
      <c r="E37" s="15" t="s">
        <v>32</v>
      </c>
      <c r="F37" s="14" t="s">
        <v>109</v>
      </c>
      <c r="G37" s="12">
        <f t="shared" si="0"/>
        <v>1110</v>
      </c>
      <c r="H37" s="13">
        <f t="shared" si="5"/>
        <v>50</v>
      </c>
      <c r="I37" s="12">
        <f t="shared" si="11"/>
        <v>54</v>
      </c>
      <c r="J37" s="12">
        <f t="shared" si="11"/>
        <v>29</v>
      </c>
      <c r="K37" s="13" t="str">
        <f t="shared" si="6"/>
        <v/>
      </c>
      <c r="L37" s="12" t="str">
        <f t="shared" si="12"/>
        <v/>
      </c>
      <c r="M37" s="12" t="str">
        <f t="shared" si="12"/>
        <v/>
      </c>
      <c r="N37" s="13" t="str">
        <f t="shared" si="7"/>
        <v/>
      </c>
      <c r="O37" s="12" t="str">
        <f t="shared" si="13"/>
        <v/>
      </c>
      <c r="P37" s="12" t="str">
        <f t="shared" si="13"/>
        <v/>
      </c>
      <c r="Q37" s="13" t="str">
        <f t="shared" si="8"/>
        <v/>
      </c>
      <c r="R37" s="12" t="str">
        <f t="shared" si="14"/>
        <v/>
      </c>
      <c r="S37" s="12" t="str">
        <f t="shared" si="14"/>
        <v/>
      </c>
      <c r="T37" s="12" t="str">
        <f t="shared" si="10"/>
        <v>TRALUSA</v>
      </c>
      <c r="W37" s="88" t="str">
        <f>IF('BASE DATOS CONDUCTORES'!F37="","",'BASE DATOS CONDUCTORES'!F37)</f>
        <v>TRALUSA</v>
      </c>
      <c r="X37" s="88">
        <f>'BASE DATOS CONDUCTORES'!J37</f>
        <v>29</v>
      </c>
      <c r="Y37" s="88" t="str">
        <f>'BASE DATOS CONDUCTORES'!M37</f>
        <v/>
      </c>
      <c r="Z37" s="88" t="str">
        <f>'BASE DATOS CONDUCTORES'!P37</f>
        <v/>
      </c>
      <c r="AA37" s="88" t="str">
        <f>'BASE DATOS CONDUCTORES'!S37</f>
        <v/>
      </c>
      <c r="AB37" s="88">
        <f>IF('BASE DATOS CONDUCTORES'!D37="","",'BASE DATOS CONDUCTORES'!D37)</f>
        <v>89</v>
      </c>
    </row>
    <row r="38" spans="2:28">
      <c r="B38" s="12">
        <f t="shared" si="4"/>
        <v>213</v>
      </c>
      <c r="C38" s="90">
        <v>8071</v>
      </c>
      <c r="D38" s="90">
        <v>213</v>
      </c>
      <c r="E38" s="15" t="s">
        <v>33</v>
      </c>
      <c r="F38" s="14" t="s">
        <v>109</v>
      </c>
      <c r="G38" s="12">
        <f t="shared" si="0"/>
        <v>1053</v>
      </c>
      <c r="H38" s="13">
        <f t="shared" si="5"/>
        <v>95</v>
      </c>
      <c r="I38" s="12">
        <f t="shared" si="11"/>
        <v>9</v>
      </c>
      <c r="J38" s="12">
        <f t="shared" si="11"/>
        <v>74</v>
      </c>
      <c r="K38" s="13" t="str">
        <f t="shared" si="6"/>
        <v/>
      </c>
      <c r="L38" s="12" t="str">
        <f t="shared" si="12"/>
        <v/>
      </c>
      <c r="M38" s="12" t="str">
        <f t="shared" si="12"/>
        <v/>
      </c>
      <c r="N38" s="13" t="str">
        <f t="shared" si="7"/>
        <v/>
      </c>
      <c r="O38" s="12" t="str">
        <f t="shared" si="13"/>
        <v/>
      </c>
      <c r="P38" s="12" t="str">
        <f t="shared" si="13"/>
        <v/>
      </c>
      <c r="Q38" s="13" t="str">
        <f t="shared" si="8"/>
        <v/>
      </c>
      <c r="R38" s="12" t="str">
        <f t="shared" si="14"/>
        <v/>
      </c>
      <c r="S38" s="12" t="str">
        <f t="shared" si="14"/>
        <v/>
      </c>
      <c r="T38" s="12" t="str">
        <f t="shared" si="10"/>
        <v>TRALUSA</v>
      </c>
      <c r="W38" s="88" t="str">
        <f>IF('BASE DATOS CONDUCTORES'!F38="","",'BASE DATOS CONDUCTORES'!F38)</f>
        <v>TRALUSA</v>
      </c>
      <c r="X38" s="88">
        <f>'BASE DATOS CONDUCTORES'!J38</f>
        <v>74</v>
      </c>
      <c r="Y38" s="88" t="str">
        <f>'BASE DATOS CONDUCTORES'!M38</f>
        <v/>
      </c>
      <c r="Z38" s="88" t="str">
        <f>'BASE DATOS CONDUCTORES'!P38</f>
        <v/>
      </c>
      <c r="AA38" s="88" t="str">
        <f>'BASE DATOS CONDUCTORES'!S38</f>
        <v/>
      </c>
      <c r="AB38" s="88">
        <f>IF('BASE DATOS CONDUCTORES'!D38="","",'BASE DATOS CONDUCTORES'!D38)</f>
        <v>213</v>
      </c>
    </row>
    <row r="39" spans="2:28">
      <c r="B39" s="12">
        <f t="shared" si="4"/>
        <v>95</v>
      </c>
      <c r="C39" s="90">
        <v>6095</v>
      </c>
      <c r="D39" s="90">
        <v>95</v>
      </c>
      <c r="E39" s="15" t="s">
        <v>34</v>
      </c>
      <c r="F39" s="14" t="s">
        <v>109</v>
      </c>
      <c r="G39" s="12">
        <f t="shared" si="0"/>
        <v>1106</v>
      </c>
      <c r="H39" s="13">
        <f t="shared" si="5"/>
        <v>54</v>
      </c>
      <c r="I39" s="12">
        <f t="shared" si="11"/>
        <v>50</v>
      </c>
      <c r="J39" s="12">
        <f t="shared" si="11"/>
        <v>33</v>
      </c>
      <c r="K39" s="13" t="str">
        <f t="shared" si="6"/>
        <v/>
      </c>
      <c r="L39" s="12" t="str">
        <f t="shared" si="12"/>
        <v/>
      </c>
      <c r="M39" s="12" t="str">
        <f t="shared" si="12"/>
        <v/>
      </c>
      <c r="N39" s="13" t="str">
        <f t="shared" si="7"/>
        <v/>
      </c>
      <c r="O39" s="12" t="str">
        <f t="shared" si="13"/>
        <v/>
      </c>
      <c r="P39" s="12" t="str">
        <f t="shared" si="13"/>
        <v/>
      </c>
      <c r="Q39" s="13" t="str">
        <f t="shared" si="8"/>
        <v/>
      </c>
      <c r="R39" s="12" t="str">
        <f t="shared" si="14"/>
        <v/>
      </c>
      <c r="S39" s="12" t="str">
        <f t="shared" si="14"/>
        <v/>
      </c>
      <c r="T39" s="12" t="str">
        <f t="shared" si="10"/>
        <v>TRALUSA</v>
      </c>
      <c r="W39" s="88" t="str">
        <f>IF('BASE DATOS CONDUCTORES'!F39="","",'BASE DATOS CONDUCTORES'!F39)</f>
        <v>TRALUSA</v>
      </c>
      <c r="X39" s="88">
        <f>'BASE DATOS CONDUCTORES'!J39</f>
        <v>33</v>
      </c>
      <c r="Y39" s="88" t="str">
        <f>'BASE DATOS CONDUCTORES'!M39</f>
        <v/>
      </c>
      <c r="Z39" s="88" t="str">
        <f>'BASE DATOS CONDUCTORES'!P39</f>
        <v/>
      </c>
      <c r="AA39" s="88" t="str">
        <f>'BASE DATOS CONDUCTORES'!S39</f>
        <v/>
      </c>
      <c r="AB39" s="88">
        <f>IF('BASE DATOS CONDUCTORES'!D39="","",'BASE DATOS CONDUCTORES'!D39)</f>
        <v>95</v>
      </c>
    </row>
    <row r="40" spans="2:28">
      <c r="B40" s="12">
        <f t="shared" si="4"/>
        <v>97</v>
      </c>
      <c r="C40" s="90">
        <v>6097</v>
      </c>
      <c r="D40" s="90">
        <v>97</v>
      </c>
      <c r="E40" s="15" t="s">
        <v>35</v>
      </c>
      <c r="F40" s="14" t="s">
        <v>109</v>
      </c>
      <c r="G40" s="12">
        <f t="shared" si="0"/>
        <v>1105</v>
      </c>
      <c r="H40" s="13">
        <f t="shared" si="5"/>
        <v>55</v>
      </c>
      <c r="I40" s="12">
        <f t="shared" si="11"/>
        <v>49</v>
      </c>
      <c r="J40" s="12">
        <f t="shared" si="11"/>
        <v>34</v>
      </c>
      <c r="K40" s="13" t="str">
        <f t="shared" si="6"/>
        <v/>
      </c>
      <c r="L40" s="12" t="str">
        <f t="shared" si="12"/>
        <v/>
      </c>
      <c r="M40" s="12" t="str">
        <f t="shared" si="12"/>
        <v/>
      </c>
      <c r="N40" s="13" t="str">
        <f t="shared" si="7"/>
        <v/>
      </c>
      <c r="O40" s="12" t="str">
        <f t="shared" si="13"/>
        <v/>
      </c>
      <c r="P40" s="12" t="str">
        <f t="shared" si="13"/>
        <v/>
      </c>
      <c r="Q40" s="13" t="str">
        <f t="shared" si="8"/>
        <v/>
      </c>
      <c r="R40" s="12" t="str">
        <f t="shared" si="14"/>
        <v/>
      </c>
      <c r="S40" s="12" t="str">
        <f t="shared" si="14"/>
        <v/>
      </c>
      <c r="T40" s="12" t="str">
        <f t="shared" si="10"/>
        <v>TRALUSA</v>
      </c>
      <c r="W40" s="88" t="str">
        <f>IF('BASE DATOS CONDUCTORES'!F40="","",'BASE DATOS CONDUCTORES'!F40)</f>
        <v>TRALUSA</v>
      </c>
      <c r="X40" s="88">
        <f>'BASE DATOS CONDUCTORES'!J40</f>
        <v>34</v>
      </c>
      <c r="Y40" s="88" t="str">
        <f>'BASE DATOS CONDUCTORES'!M40</f>
        <v/>
      </c>
      <c r="Z40" s="88" t="str">
        <f>'BASE DATOS CONDUCTORES'!P40</f>
        <v/>
      </c>
      <c r="AA40" s="88" t="str">
        <f>'BASE DATOS CONDUCTORES'!S40</f>
        <v/>
      </c>
      <c r="AB40" s="88">
        <f>IF('BASE DATOS CONDUCTORES'!D40="","",'BASE DATOS CONDUCTORES'!D40)</f>
        <v>97</v>
      </c>
    </row>
    <row r="41" spans="2:28">
      <c r="B41" s="12">
        <f t="shared" si="4"/>
        <v>103</v>
      </c>
      <c r="C41" s="90">
        <v>6103</v>
      </c>
      <c r="D41" s="90">
        <v>103</v>
      </c>
      <c r="E41" s="15" t="s">
        <v>36</v>
      </c>
      <c r="F41" s="14" t="s">
        <v>109</v>
      </c>
      <c r="G41" s="12">
        <f t="shared" si="0"/>
        <v>1101</v>
      </c>
      <c r="H41" s="13">
        <f t="shared" si="5"/>
        <v>59</v>
      </c>
      <c r="I41" s="12">
        <f t="shared" si="11"/>
        <v>45</v>
      </c>
      <c r="J41" s="12">
        <f t="shared" si="11"/>
        <v>38</v>
      </c>
      <c r="K41" s="13" t="str">
        <f t="shared" si="6"/>
        <v/>
      </c>
      <c r="L41" s="12" t="str">
        <f t="shared" si="12"/>
        <v/>
      </c>
      <c r="M41" s="12" t="str">
        <f t="shared" si="12"/>
        <v/>
      </c>
      <c r="N41" s="13" t="str">
        <f t="shared" si="7"/>
        <v/>
      </c>
      <c r="O41" s="12" t="str">
        <f t="shared" si="13"/>
        <v/>
      </c>
      <c r="P41" s="12" t="str">
        <f t="shared" si="13"/>
        <v/>
      </c>
      <c r="Q41" s="13" t="str">
        <f t="shared" si="8"/>
        <v/>
      </c>
      <c r="R41" s="12" t="str">
        <f t="shared" si="14"/>
        <v/>
      </c>
      <c r="S41" s="12" t="str">
        <f t="shared" si="14"/>
        <v/>
      </c>
      <c r="T41" s="12" t="str">
        <f t="shared" si="10"/>
        <v>TRALUSA</v>
      </c>
      <c r="W41" s="88" t="str">
        <f>IF('BASE DATOS CONDUCTORES'!F41="","",'BASE DATOS CONDUCTORES'!F41)</f>
        <v>TRALUSA</v>
      </c>
      <c r="X41" s="88">
        <f>'BASE DATOS CONDUCTORES'!J41</f>
        <v>38</v>
      </c>
      <c r="Y41" s="88" t="str">
        <f>'BASE DATOS CONDUCTORES'!M41</f>
        <v/>
      </c>
      <c r="Z41" s="88" t="str">
        <f>'BASE DATOS CONDUCTORES'!P41</f>
        <v/>
      </c>
      <c r="AA41" s="88" t="str">
        <f>'BASE DATOS CONDUCTORES'!S41</f>
        <v/>
      </c>
      <c r="AB41" s="88">
        <f>IF('BASE DATOS CONDUCTORES'!D41="","",'BASE DATOS CONDUCTORES'!D41)</f>
        <v>103</v>
      </c>
    </row>
    <row r="42" spans="2:28">
      <c r="B42" s="12">
        <f t="shared" si="4"/>
        <v>204</v>
      </c>
      <c r="C42" s="90">
        <v>2469</v>
      </c>
      <c r="D42" s="90">
        <v>204</v>
      </c>
      <c r="E42" s="15" t="s">
        <v>37</v>
      </c>
      <c r="F42" s="14" t="s">
        <v>109</v>
      </c>
      <c r="G42" s="12">
        <f t="shared" si="0"/>
        <v>1058</v>
      </c>
      <c r="H42" s="13">
        <f t="shared" si="5"/>
        <v>91</v>
      </c>
      <c r="I42" s="12">
        <f t="shared" si="11"/>
        <v>13</v>
      </c>
      <c r="J42" s="12">
        <f t="shared" si="11"/>
        <v>70</v>
      </c>
      <c r="K42" s="13" t="str">
        <f t="shared" si="6"/>
        <v/>
      </c>
      <c r="L42" s="12" t="str">
        <f t="shared" si="12"/>
        <v/>
      </c>
      <c r="M42" s="12" t="str">
        <f t="shared" si="12"/>
        <v/>
      </c>
      <c r="N42" s="13" t="str">
        <f t="shared" si="7"/>
        <v/>
      </c>
      <c r="O42" s="12" t="str">
        <f t="shared" si="13"/>
        <v/>
      </c>
      <c r="P42" s="12" t="str">
        <f t="shared" si="13"/>
        <v/>
      </c>
      <c r="Q42" s="13" t="str">
        <f t="shared" si="8"/>
        <v/>
      </c>
      <c r="R42" s="12" t="str">
        <f t="shared" si="14"/>
        <v/>
      </c>
      <c r="S42" s="12" t="str">
        <f t="shared" si="14"/>
        <v/>
      </c>
      <c r="T42" s="12" t="str">
        <f t="shared" si="10"/>
        <v>TRALUSA</v>
      </c>
      <c r="W42" s="88" t="str">
        <f>IF('BASE DATOS CONDUCTORES'!F42="","",'BASE DATOS CONDUCTORES'!F42)</f>
        <v>TRALUSA</v>
      </c>
      <c r="X42" s="88">
        <f>'BASE DATOS CONDUCTORES'!J42</f>
        <v>70</v>
      </c>
      <c r="Y42" s="88" t="str">
        <f>'BASE DATOS CONDUCTORES'!M42</f>
        <v/>
      </c>
      <c r="Z42" s="88" t="str">
        <f>'BASE DATOS CONDUCTORES'!P42</f>
        <v/>
      </c>
      <c r="AA42" s="88" t="str">
        <f>'BASE DATOS CONDUCTORES'!S42</f>
        <v/>
      </c>
      <c r="AB42" s="88">
        <f>IF('BASE DATOS CONDUCTORES'!D42="","",'BASE DATOS CONDUCTORES'!D42)</f>
        <v>204</v>
      </c>
    </row>
    <row r="43" spans="2:28">
      <c r="B43" s="12">
        <f t="shared" si="4"/>
        <v>106</v>
      </c>
      <c r="C43" s="90">
        <v>6106</v>
      </c>
      <c r="D43" s="90">
        <v>106</v>
      </c>
      <c r="E43" s="15" t="s">
        <v>38</v>
      </c>
      <c r="F43" s="14" t="s">
        <v>109</v>
      </c>
      <c r="G43" s="12">
        <f t="shared" si="0"/>
        <v>1099</v>
      </c>
      <c r="H43" s="13">
        <f t="shared" si="5"/>
        <v>61</v>
      </c>
      <c r="I43" s="12">
        <f t="shared" si="11"/>
        <v>43</v>
      </c>
      <c r="J43" s="12">
        <f t="shared" si="11"/>
        <v>40</v>
      </c>
      <c r="K43" s="13" t="str">
        <f t="shared" si="6"/>
        <v/>
      </c>
      <c r="L43" s="12" t="str">
        <f t="shared" si="12"/>
        <v/>
      </c>
      <c r="M43" s="12" t="str">
        <f t="shared" si="12"/>
        <v/>
      </c>
      <c r="N43" s="13" t="str">
        <f t="shared" si="7"/>
        <v/>
      </c>
      <c r="O43" s="12" t="str">
        <f t="shared" si="13"/>
        <v/>
      </c>
      <c r="P43" s="12" t="str">
        <f t="shared" si="13"/>
        <v/>
      </c>
      <c r="Q43" s="13" t="str">
        <f t="shared" si="8"/>
        <v/>
      </c>
      <c r="R43" s="12" t="str">
        <f t="shared" si="14"/>
        <v/>
      </c>
      <c r="S43" s="12" t="str">
        <f t="shared" si="14"/>
        <v/>
      </c>
      <c r="T43" s="12" t="str">
        <f t="shared" si="10"/>
        <v>TRALUSA</v>
      </c>
      <c r="W43" s="88" t="str">
        <f>IF('BASE DATOS CONDUCTORES'!F43="","",'BASE DATOS CONDUCTORES'!F43)</f>
        <v>TRALUSA</v>
      </c>
      <c r="X43" s="88">
        <f>'BASE DATOS CONDUCTORES'!J43</f>
        <v>40</v>
      </c>
      <c r="Y43" s="88" t="str">
        <f>'BASE DATOS CONDUCTORES'!M43</f>
        <v/>
      </c>
      <c r="Z43" s="88" t="str">
        <f>'BASE DATOS CONDUCTORES'!P43</f>
        <v/>
      </c>
      <c r="AA43" s="88" t="str">
        <f>'BASE DATOS CONDUCTORES'!S43</f>
        <v/>
      </c>
      <c r="AB43" s="88">
        <f>IF('BASE DATOS CONDUCTORES'!D43="","",'BASE DATOS CONDUCTORES'!D43)</f>
        <v>106</v>
      </c>
    </row>
    <row r="44" spans="2:28">
      <c r="B44" s="12">
        <f t="shared" si="4"/>
        <v>9</v>
      </c>
      <c r="C44" s="90">
        <v>6009</v>
      </c>
      <c r="D44" s="90">
        <v>9</v>
      </c>
      <c r="E44" s="15" t="s">
        <v>39</v>
      </c>
      <c r="F44" s="14" t="s">
        <v>109</v>
      </c>
      <c r="G44" s="12">
        <f t="shared" si="0"/>
        <v>1136</v>
      </c>
      <c r="H44" s="13">
        <f t="shared" si="5"/>
        <v>25</v>
      </c>
      <c r="I44" s="12">
        <f t="shared" ref="I44:J63" si="15">IF(H44="","",RANK(H44,H$4:H$1001))</f>
        <v>79</v>
      </c>
      <c r="J44" s="12">
        <f t="shared" si="15"/>
        <v>4</v>
      </c>
      <c r="K44" s="13" t="str">
        <f t="shared" si="6"/>
        <v/>
      </c>
      <c r="L44" s="12" t="str">
        <f t="shared" ref="L44:M63" si="16">IF(K44="","",RANK(K44,K$4:K$1001))</f>
        <v/>
      </c>
      <c r="M44" s="12" t="str">
        <f t="shared" si="16"/>
        <v/>
      </c>
      <c r="N44" s="13" t="str">
        <f t="shared" si="7"/>
        <v/>
      </c>
      <c r="O44" s="12" t="str">
        <f t="shared" ref="O44:P63" si="17">IF(N44="","",RANK(N44,N$4:N$1001))</f>
        <v/>
      </c>
      <c r="P44" s="12" t="str">
        <f t="shared" si="17"/>
        <v/>
      </c>
      <c r="Q44" s="13" t="str">
        <f t="shared" si="8"/>
        <v/>
      </c>
      <c r="R44" s="12" t="str">
        <f t="shared" si="14"/>
        <v/>
      </c>
      <c r="S44" s="12" t="str">
        <f t="shared" si="14"/>
        <v/>
      </c>
      <c r="T44" s="12" t="str">
        <f t="shared" si="10"/>
        <v>TRALUSA</v>
      </c>
      <c r="W44" s="88" t="str">
        <f>IF('BASE DATOS CONDUCTORES'!F44="","",'BASE DATOS CONDUCTORES'!F44)</f>
        <v>TRALUSA</v>
      </c>
      <c r="X44" s="88">
        <f>'BASE DATOS CONDUCTORES'!J44</f>
        <v>4</v>
      </c>
      <c r="Y44" s="88" t="str">
        <f>'BASE DATOS CONDUCTORES'!M44</f>
        <v/>
      </c>
      <c r="Z44" s="88" t="str">
        <f>'BASE DATOS CONDUCTORES'!P44</f>
        <v/>
      </c>
      <c r="AA44" s="88" t="str">
        <f>'BASE DATOS CONDUCTORES'!S44</f>
        <v/>
      </c>
      <c r="AB44" s="88">
        <f>IF('BASE DATOS CONDUCTORES'!D44="","",'BASE DATOS CONDUCTORES'!D44)</f>
        <v>9</v>
      </c>
    </row>
    <row r="45" spans="2:28">
      <c r="B45" s="12">
        <f t="shared" si="4"/>
        <v>108</v>
      </c>
      <c r="C45" s="90">
        <v>6108</v>
      </c>
      <c r="D45" s="90">
        <v>108</v>
      </c>
      <c r="E45" s="15" t="s">
        <v>40</v>
      </c>
      <c r="F45" s="14" t="s">
        <v>109</v>
      </c>
      <c r="G45" s="12">
        <f t="shared" si="0"/>
        <v>1098</v>
      </c>
      <c r="H45" s="13">
        <f t="shared" si="5"/>
        <v>62</v>
      </c>
      <c r="I45" s="12">
        <f t="shared" si="15"/>
        <v>42</v>
      </c>
      <c r="J45" s="12">
        <f t="shared" si="15"/>
        <v>41</v>
      </c>
      <c r="K45" s="13" t="str">
        <f t="shared" si="6"/>
        <v/>
      </c>
      <c r="L45" s="12" t="str">
        <f t="shared" si="16"/>
        <v/>
      </c>
      <c r="M45" s="12" t="str">
        <f t="shared" si="16"/>
        <v/>
      </c>
      <c r="N45" s="13" t="str">
        <f t="shared" si="7"/>
        <v/>
      </c>
      <c r="O45" s="12" t="str">
        <f t="shared" si="17"/>
        <v/>
      </c>
      <c r="P45" s="12" t="str">
        <f t="shared" si="17"/>
        <v/>
      </c>
      <c r="Q45" s="13" t="str">
        <f t="shared" si="8"/>
        <v/>
      </c>
      <c r="R45" s="12" t="str">
        <f t="shared" ref="R45:S64" si="18">IF(Q45="","",RANK(Q45,Q$4:Q$1001))</f>
        <v/>
      </c>
      <c r="S45" s="12" t="str">
        <f t="shared" si="18"/>
        <v/>
      </c>
      <c r="T45" s="12" t="str">
        <f t="shared" si="10"/>
        <v>TRALUSA</v>
      </c>
      <c r="W45" s="88" t="str">
        <f>IF('BASE DATOS CONDUCTORES'!F45="","",'BASE DATOS CONDUCTORES'!F45)</f>
        <v>TRALUSA</v>
      </c>
      <c r="X45" s="88">
        <f>'BASE DATOS CONDUCTORES'!J45</f>
        <v>41</v>
      </c>
      <c r="Y45" s="88" t="str">
        <f>'BASE DATOS CONDUCTORES'!M45</f>
        <v/>
      </c>
      <c r="Z45" s="88" t="str">
        <f>'BASE DATOS CONDUCTORES'!P45</f>
        <v/>
      </c>
      <c r="AA45" s="88" t="str">
        <f>'BASE DATOS CONDUCTORES'!S45</f>
        <v/>
      </c>
      <c r="AB45" s="88">
        <f>IF('BASE DATOS CONDUCTORES'!D45="","",'BASE DATOS CONDUCTORES'!D45)</f>
        <v>108</v>
      </c>
    </row>
    <row r="46" spans="2:28">
      <c r="B46" s="12">
        <f t="shared" si="4"/>
        <v>115</v>
      </c>
      <c r="C46" s="90">
        <v>6115</v>
      </c>
      <c r="D46" s="90">
        <v>115</v>
      </c>
      <c r="E46" s="15" t="s">
        <v>41</v>
      </c>
      <c r="F46" s="14" t="s">
        <v>109</v>
      </c>
      <c r="G46" s="12">
        <f t="shared" si="0"/>
        <v>1097</v>
      </c>
      <c r="H46" s="13">
        <f t="shared" si="5"/>
        <v>63</v>
      </c>
      <c r="I46" s="12">
        <f t="shared" si="15"/>
        <v>41</v>
      </c>
      <c r="J46" s="12">
        <f t="shared" si="15"/>
        <v>42</v>
      </c>
      <c r="K46" s="13" t="str">
        <f t="shared" si="6"/>
        <v/>
      </c>
      <c r="L46" s="12" t="str">
        <f t="shared" si="16"/>
        <v/>
      </c>
      <c r="M46" s="12" t="str">
        <f t="shared" si="16"/>
        <v/>
      </c>
      <c r="N46" s="13" t="str">
        <f t="shared" si="7"/>
        <v/>
      </c>
      <c r="O46" s="12" t="str">
        <f t="shared" si="17"/>
        <v/>
      </c>
      <c r="P46" s="12" t="str">
        <f t="shared" si="17"/>
        <v/>
      </c>
      <c r="Q46" s="13" t="str">
        <f t="shared" si="8"/>
        <v/>
      </c>
      <c r="R46" s="12" t="str">
        <f t="shared" si="18"/>
        <v/>
      </c>
      <c r="S46" s="12" t="str">
        <f t="shared" si="18"/>
        <v/>
      </c>
      <c r="T46" s="12" t="str">
        <f t="shared" si="10"/>
        <v>TRALUSA</v>
      </c>
      <c r="W46" s="88" t="str">
        <f>IF('BASE DATOS CONDUCTORES'!F46="","",'BASE DATOS CONDUCTORES'!F46)</f>
        <v>TRALUSA</v>
      </c>
      <c r="X46" s="88">
        <f>'BASE DATOS CONDUCTORES'!J46</f>
        <v>42</v>
      </c>
      <c r="Y46" s="88" t="str">
        <f>'BASE DATOS CONDUCTORES'!M46</f>
        <v/>
      </c>
      <c r="Z46" s="88" t="str">
        <f>'BASE DATOS CONDUCTORES'!P46</f>
        <v/>
      </c>
      <c r="AA46" s="88" t="str">
        <f>'BASE DATOS CONDUCTORES'!S46</f>
        <v/>
      </c>
      <c r="AB46" s="88">
        <f>IF('BASE DATOS CONDUCTORES'!D46="","",'BASE DATOS CONDUCTORES'!D46)</f>
        <v>115</v>
      </c>
    </row>
    <row r="47" spans="2:28">
      <c r="B47" s="12">
        <f t="shared" si="4"/>
        <v>169</v>
      </c>
      <c r="C47" s="90">
        <v>6604</v>
      </c>
      <c r="D47" s="90">
        <v>169</v>
      </c>
      <c r="E47" s="15" t="s">
        <v>42</v>
      </c>
      <c r="F47" s="14" t="s">
        <v>109</v>
      </c>
      <c r="G47" s="12">
        <f t="shared" si="0"/>
        <v>1081</v>
      </c>
      <c r="H47" s="13">
        <f t="shared" si="5"/>
        <v>79</v>
      </c>
      <c r="I47" s="12">
        <f t="shared" si="15"/>
        <v>25</v>
      </c>
      <c r="J47" s="12">
        <f t="shared" si="15"/>
        <v>58</v>
      </c>
      <c r="K47" s="13" t="str">
        <f t="shared" si="6"/>
        <v/>
      </c>
      <c r="L47" s="12" t="str">
        <f t="shared" si="16"/>
        <v/>
      </c>
      <c r="M47" s="12" t="str">
        <f t="shared" si="16"/>
        <v/>
      </c>
      <c r="N47" s="13" t="str">
        <f t="shared" si="7"/>
        <v/>
      </c>
      <c r="O47" s="12" t="str">
        <f t="shared" si="17"/>
        <v/>
      </c>
      <c r="P47" s="12" t="str">
        <f t="shared" si="17"/>
        <v/>
      </c>
      <c r="Q47" s="13" t="str">
        <f t="shared" si="8"/>
        <v/>
      </c>
      <c r="R47" s="12" t="str">
        <f t="shared" si="18"/>
        <v/>
      </c>
      <c r="S47" s="12" t="str">
        <f t="shared" si="18"/>
        <v/>
      </c>
      <c r="T47" s="12" t="str">
        <f t="shared" si="10"/>
        <v>TRALUSA</v>
      </c>
      <c r="W47" s="88" t="str">
        <f>IF('BASE DATOS CONDUCTORES'!F47="","",'BASE DATOS CONDUCTORES'!F47)</f>
        <v>TRALUSA</v>
      </c>
      <c r="X47" s="88">
        <f>'BASE DATOS CONDUCTORES'!J47</f>
        <v>58</v>
      </c>
      <c r="Y47" s="88" t="str">
        <f>'BASE DATOS CONDUCTORES'!M47</f>
        <v/>
      </c>
      <c r="Z47" s="88" t="str">
        <f>'BASE DATOS CONDUCTORES'!P47</f>
        <v/>
      </c>
      <c r="AA47" s="88" t="str">
        <f>'BASE DATOS CONDUCTORES'!S47</f>
        <v/>
      </c>
      <c r="AB47" s="88">
        <f>IF('BASE DATOS CONDUCTORES'!D47="","",'BASE DATOS CONDUCTORES'!D47)</f>
        <v>169</v>
      </c>
    </row>
    <row r="48" spans="2:28">
      <c r="B48" s="12">
        <f t="shared" si="4"/>
        <v>117</v>
      </c>
      <c r="C48" s="90">
        <v>6117</v>
      </c>
      <c r="D48" s="90">
        <v>117</v>
      </c>
      <c r="E48" s="15" t="s">
        <v>43</v>
      </c>
      <c r="F48" s="14" t="s">
        <v>109</v>
      </c>
      <c r="G48" s="12">
        <f t="shared" si="0"/>
        <v>1096</v>
      </c>
      <c r="H48" s="13">
        <f t="shared" si="5"/>
        <v>64</v>
      </c>
      <c r="I48" s="12">
        <f t="shared" si="15"/>
        <v>40</v>
      </c>
      <c r="J48" s="12">
        <f t="shared" si="15"/>
        <v>43</v>
      </c>
      <c r="K48" s="13" t="str">
        <f t="shared" si="6"/>
        <v/>
      </c>
      <c r="L48" s="12" t="str">
        <f t="shared" si="16"/>
        <v/>
      </c>
      <c r="M48" s="12" t="str">
        <f t="shared" si="16"/>
        <v/>
      </c>
      <c r="N48" s="13" t="str">
        <f t="shared" si="7"/>
        <v/>
      </c>
      <c r="O48" s="12" t="str">
        <f t="shared" si="17"/>
        <v/>
      </c>
      <c r="P48" s="12" t="str">
        <f t="shared" si="17"/>
        <v/>
      </c>
      <c r="Q48" s="13" t="str">
        <f t="shared" si="8"/>
        <v/>
      </c>
      <c r="R48" s="12" t="str">
        <f t="shared" si="18"/>
        <v/>
      </c>
      <c r="S48" s="12" t="str">
        <f t="shared" si="18"/>
        <v/>
      </c>
      <c r="T48" s="12" t="str">
        <f t="shared" si="10"/>
        <v>TRALUSA</v>
      </c>
      <c r="W48" s="88" t="str">
        <f>IF('BASE DATOS CONDUCTORES'!F48="","",'BASE DATOS CONDUCTORES'!F48)</f>
        <v>TRALUSA</v>
      </c>
      <c r="X48" s="88">
        <f>'BASE DATOS CONDUCTORES'!J48</f>
        <v>43</v>
      </c>
      <c r="Y48" s="88" t="str">
        <f>'BASE DATOS CONDUCTORES'!M48</f>
        <v/>
      </c>
      <c r="Z48" s="88" t="str">
        <f>'BASE DATOS CONDUCTORES'!P48</f>
        <v/>
      </c>
      <c r="AA48" s="88" t="str">
        <f>'BASE DATOS CONDUCTORES'!S48</f>
        <v/>
      </c>
      <c r="AB48" s="88">
        <f>IF('BASE DATOS CONDUCTORES'!D48="","",'BASE DATOS CONDUCTORES'!D48)</f>
        <v>117</v>
      </c>
    </row>
    <row r="49" spans="2:28">
      <c r="B49" s="12">
        <f t="shared" si="4"/>
        <v>206</v>
      </c>
      <c r="C49" s="90">
        <v>2717</v>
      </c>
      <c r="D49" s="90">
        <v>206</v>
      </c>
      <c r="E49" s="15" t="s">
        <v>44</v>
      </c>
      <c r="F49" s="14" t="s">
        <v>109</v>
      </c>
      <c r="G49" s="12">
        <f t="shared" si="0"/>
        <v>1056</v>
      </c>
      <c r="H49" s="13">
        <f t="shared" si="5"/>
        <v>93</v>
      </c>
      <c r="I49" s="12">
        <f t="shared" si="15"/>
        <v>11</v>
      </c>
      <c r="J49" s="12">
        <f t="shared" si="15"/>
        <v>72</v>
      </c>
      <c r="K49" s="13" t="str">
        <f t="shared" si="6"/>
        <v/>
      </c>
      <c r="L49" s="12" t="str">
        <f t="shared" si="16"/>
        <v/>
      </c>
      <c r="M49" s="12" t="str">
        <f t="shared" si="16"/>
        <v/>
      </c>
      <c r="N49" s="13" t="str">
        <f t="shared" si="7"/>
        <v/>
      </c>
      <c r="O49" s="12" t="str">
        <f t="shared" si="17"/>
        <v/>
      </c>
      <c r="P49" s="12" t="str">
        <f t="shared" si="17"/>
        <v/>
      </c>
      <c r="Q49" s="13" t="str">
        <f t="shared" si="8"/>
        <v/>
      </c>
      <c r="R49" s="12" t="str">
        <f t="shared" si="18"/>
        <v/>
      </c>
      <c r="S49" s="12" t="str">
        <f t="shared" si="18"/>
        <v/>
      </c>
      <c r="T49" s="12" t="str">
        <f t="shared" si="10"/>
        <v>TRALUSA</v>
      </c>
      <c r="W49" s="88" t="str">
        <f>IF('BASE DATOS CONDUCTORES'!F49="","",'BASE DATOS CONDUCTORES'!F49)</f>
        <v>TRALUSA</v>
      </c>
      <c r="X49" s="88">
        <f>'BASE DATOS CONDUCTORES'!J49</f>
        <v>72</v>
      </c>
      <c r="Y49" s="88" t="str">
        <f>'BASE DATOS CONDUCTORES'!M49</f>
        <v/>
      </c>
      <c r="Z49" s="88" t="str">
        <f>'BASE DATOS CONDUCTORES'!P49</f>
        <v/>
      </c>
      <c r="AA49" s="88" t="str">
        <f>'BASE DATOS CONDUCTORES'!S49</f>
        <v/>
      </c>
      <c r="AB49" s="88">
        <f>IF('BASE DATOS CONDUCTORES'!D49="","",'BASE DATOS CONDUCTORES'!D49)</f>
        <v>206</v>
      </c>
    </row>
    <row r="50" spans="2:28">
      <c r="B50" s="12">
        <f t="shared" si="4"/>
        <v>230</v>
      </c>
      <c r="C50" s="90">
        <v>2132</v>
      </c>
      <c r="D50" s="90">
        <v>230</v>
      </c>
      <c r="E50" s="15" t="s">
        <v>45</v>
      </c>
      <c r="F50" s="14" t="s">
        <v>109</v>
      </c>
      <c r="G50" s="12">
        <f t="shared" si="0"/>
        <v>1045</v>
      </c>
      <c r="H50" s="13">
        <f t="shared" si="5"/>
        <v>98</v>
      </c>
      <c r="I50" s="12">
        <f t="shared" si="15"/>
        <v>6</v>
      </c>
      <c r="J50" s="12">
        <f t="shared" si="15"/>
        <v>77</v>
      </c>
      <c r="K50" s="13" t="str">
        <f t="shared" si="6"/>
        <v/>
      </c>
      <c r="L50" s="12" t="str">
        <f t="shared" si="16"/>
        <v/>
      </c>
      <c r="M50" s="12" t="str">
        <f t="shared" si="16"/>
        <v/>
      </c>
      <c r="N50" s="13" t="str">
        <f t="shared" si="7"/>
        <v/>
      </c>
      <c r="O50" s="12" t="str">
        <f t="shared" si="17"/>
        <v/>
      </c>
      <c r="P50" s="12" t="str">
        <f t="shared" si="17"/>
        <v/>
      </c>
      <c r="Q50" s="13" t="str">
        <f t="shared" si="8"/>
        <v/>
      </c>
      <c r="R50" s="12" t="str">
        <f t="shared" si="18"/>
        <v/>
      </c>
      <c r="S50" s="12" t="str">
        <f t="shared" si="18"/>
        <v/>
      </c>
      <c r="T50" s="12" t="str">
        <f t="shared" si="10"/>
        <v>TRALUSA</v>
      </c>
      <c r="W50" s="88" t="str">
        <f>IF('BASE DATOS CONDUCTORES'!F50="","",'BASE DATOS CONDUCTORES'!F50)</f>
        <v>TRALUSA</v>
      </c>
      <c r="X50" s="88">
        <f>'BASE DATOS CONDUCTORES'!J50</f>
        <v>77</v>
      </c>
      <c r="Y50" s="88" t="str">
        <f>'BASE DATOS CONDUCTORES'!M50</f>
        <v/>
      </c>
      <c r="Z50" s="88" t="str">
        <f>'BASE DATOS CONDUCTORES'!P50</f>
        <v/>
      </c>
      <c r="AA50" s="88" t="str">
        <f>'BASE DATOS CONDUCTORES'!S50</f>
        <v/>
      </c>
      <c r="AB50" s="88">
        <f>IF('BASE DATOS CONDUCTORES'!D50="","",'BASE DATOS CONDUCTORES'!D50)</f>
        <v>230</v>
      </c>
    </row>
    <row r="51" spans="2:28">
      <c r="B51" s="12">
        <f t="shared" si="4"/>
        <v>120</v>
      </c>
      <c r="C51" s="90">
        <v>6120</v>
      </c>
      <c r="D51" s="90">
        <v>120</v>
      </c>
      <c r="E51" s="15" t="s">
        <v>46</v>
      </c>
      <c r="F51" s="14" t="s">
        <v>109</v>
      </c>
      <c r="G51" s="12">
        <f t="shared" si="0"/>
        <v>1094</v>
      </c>
      <c r="H51" s="13">
        <f t="shared" si="5"/>
        <v>66</v>
      </c>
      <c r="I51" s="12">
        <f t="shared" si="15"/>
        <v>38</v>
      </c>
      <c r="J51" s="12">
        <f t="shared" si="15"/>
        <v>45</v>
      </c>
      <c r="K51" s="13" t="str">
        <f t="shared" si="6"/>
        <v/>
      </c>
      <c r="L51" s="12" t="str">
        <f t="shared" si="16"/>
        <v/>
      </c>
      <c r="M51" s="12" t="str">
        <f t="shared" si="16"/>
        <v/>
      </c>
      <c r="N51" s="13" t="str">
        <f t="shared" si="7"/>
        <v/>
      </c>
      <c r="O51" s="12" t="str">
        <f t="shared" si="17"/>
        <v/>
      </c>
      <c r="P51" s="12" t="str">
        <f t="shared" si="17"/>
        <v/>
      </c>
      <c r="Q51" s="13" t="str">
        <f t="shared" si="8"/>
        <v/>
      </c>
      <c r="R51" s="12" t="str">
        <f t="shared" si="18"/>
        <v/>
      </c>
      <c r="S51" s="12" t="str">
        <f t="shared" si="18"/>
        <v/>
      </c>
      <c r="T51" s="12" t="str">
        <f t="shared" si="10"/>
        <v>TRALUSA</v>
      </c>
      <c r="W51" s="88" t="str">
        <f>IF('BASE DATOS CONDUCTORES'!F51="","",'BASE DATOS CONDUCTORES'!F51)</f>
        <v>TRALUSA</v>
      </c>
      <c r="X51" s="88">
        <f>'BASE DATOS CONDUCTORES'!J51</f>
        <v>45</v>
      </c>
      <c r="Y51" s="88" t="str">
        <f>'BASE DATOS CONDUCTORES'!M51</f>
        <v/>
      </c>
      <c r="Z51" s="88" t="str">
        <f>'BASE DATOS CONDUCTORES'!P51</f>
        <v/>
      </c>
      <c r="AA51" s="88" t="str">
        <f>'BASE DATOS CONDUCTORES'!S51</f>
        <v/>
      </c>
      <c r="AB51" s="88">
        <f>IF('BASE DATOS CONDUCTORES'!D51="","",'BASE DATOS CONDUCTORES'!D51)</f>
        <v>120</v>
      </c>
    </row>
    <row r="52" spans="2:28">
      <c r="B52" s="12">
        <f t="shared" si="4"/>
        <v>122</v>
      </c>
      <c r="C52" s="90">
        <v>6122</v>
      </c>
      <c r="D52" s="90">
        <v>122</v>
      </c>
      <c r="E52" s="15" t="s">
        <v>47</v>
      </c>
      <c r="F52" s="14" t="s">
        <v>109</v>
      </c>
      <c r="G52" s="12">
        <f t="shared" si="0"/>
        <v>1093</v>
      </c>
      <c r="H52" s="13">
        <f t="shared" si="5"/>
        <v>67</v>
      </c>
      <c r="I52" s="12">
        <f t="shared" si="15"/>
        <v>37</v>
      </c>
      <c r="J52" s="12">
        <f t="shared" si="15"/>
        <v>46</v>
      </c>
      <c r="K52" s="13" t="str">
        <f t="shared" si="6"/>
        <v/>
      </c>
      <c r="L52" s="12" t="str">
        <f t="shared" si="16"/>
        <v/>
      </c>
      <c r="M52" s="12" t="str">
        <f t="shared" si="16"/>
        <v/>
      </c>
      <c r="N52" s="13" t="str">
        <f t="shared" si="7"/>
        <v/>
      </c>
      <c r="O52" s="12" t="str">
        <f t="shared" si="17"/>
        <v/>
      </c>
      <c r="P52" s="12" t="str">
        <f t="shared" si="17"/>
        <v/>
      </c>
      <c r="Q52" s="13" t="str">
        <f t="shared" si="8"/>
        <v/>
      </c>
      <c r="R52" s="12" t="str">
        <f t="shared" si="18"/>
        <v/>
      </c>
      <c r="S52" s="12" t="str">
        <f t="shared" si="18"/>
        <v/>
      </c>
      <c r="T52" s="12" t="str">
        <f t="shared" si="10"/>
        <v>TRALUSA</v>
      </c>
      <c r="W52" s="88" t="str">
        <f>IF('BASE DATOS CONDUCTORES'!F52="","",'BASE DATOS CONDUCTORES'!F52)</f>
        <v>TRALUSA</v>
      </c>
      <c r="X52" s="88">
        <f>'BASE DATOS CONDUCTORES'!J52</f>
        <v>46</v>
      </c>
      <c r="Y52" s="88" t="str">
        <f>'BASE DATOS CONDUCTORES'!M52</f>
        <v/>
      </c>
      <c r="Z52" s="88" t="str">
        <f>'BASE DATOS CONDUCTORES'!P52</f>
        <v/>
      </c>
      <c r="AA52" s="88" t="str">
        <f>'BASE DATOS CONDUCTORES'!S52</f>
        <v/>
      </c>
      <c r="AB52" s="88">
        <f>IF('BASE DATOS CONDUCTORES'!D52="","",'BASE DATOS CONDUCTORES'!D52)</f>
        <v>122</v>
      </c>
    </row>
    <row r="53" spans="2:28">
      <c r="B53" s="12">
        <f t="shared" si="4"/>
        <v>123</v>
      </c>
      <c r="C53" s="90">
        <v>6123</v>
      </c>
      <c r="D53" s="90">
        <v>123</v>
      </c>
      <c r="E53" s="15" t="s">
        <v>48</v>
      </c>
      <c r="F53" s="14" t="s">
        <v>109</v>
      </c>
      <c r="G53" s="12">
        <f t="shared" si="0"/>
        <v>1092</v>
      </c>
      <c r="H53" s="13">
        <f t="shared" si="5"/>
        <v>68</v>
      </c>
      <c r="I53" s="12">
        <f t="shared" si="15"/>
        <v>36</v>
      </c>
      <c r="J53" s="12">
        <f t="shared" si="15"/>
        <v>47</v>
      </c>
      <c r="K53" s="13" t="str">
        <f t="shared" si="6"/>
        <v/>
      </c>
      <c r="L53" s="12" t="str">
        <f t="shared" si="16"/>
        <v/>
      </c>
      <c r="M53" s="12" t="str">
        <f t="shared" si="16"/>
        <v/>
      </c>
      <c r="N53" s="13" t="str">
        <f t="shared" si="7"/>
        <v/>
      </c>
      <c r="O53" s="12" t="str">
        <f t="shared" si="17"/>
        <v/>
      </c>
      <c r="P53" s="12" t="str">
        <f t="shared" si="17"/>
        <v/>
      </c>
      <c r="Q53" s="13" t="str">
        <f t="shared" si="8"/>
        <v/>
      </c>
      <c r="R53" s="12" t="str">
        <f t="shared" si="18"/>
        <v/>
      </c>
      <c r="S53" s="12" t="str">
        <f t="shared" si="18"/>
        <v/>
      </c>
      <c r="T53" s="12" t="str">
        <f t="shared" si="10"/>
        <v>TRALUSA</v>
      </c>
      <c r="W53" s="88" t="str">
        <f>IF('BASE DATOS CONDUCTORES'!F53="","",'BASE DATOS CONDUCTORES'!F53)</f>
        <v>TRALUSA</v>
      </c>
      <c r="X53" s="88">
        <f>'BASE DATOS CONDUCTORES'!J53</f>
        <v>47</v>
      </c>
      <c r="Y53" s="88" t="str">
        <f>'BASE DATOS CONDUCTORES'!M53</f>
        <v/>
      </c>
      <c r="Z53" s="88" t="str">
        <f>'BASE DATOS CONDUCTORES'!P53</f>
        <v/>
      </c>
      <c r="AA53" s="88" t="str">
        <f>'BASE DATOS CONDUCTORES'!S53</f>
        <v/>
      </c>
      <c r="AB53" s="88">
        <f>IF('BASE DATOS CONDUCTORES'!D53="","",'BASE DATOS CONDUCTORES'!D53)</f>
        <v>123</v>
      </c>
    </row>
    <row r="54" spans="2:28">
      <c r="B54" s="12">
        <f t="shared" si="4"/>
        <v>118</v>
      </c>
      <c r="C54" s="90">
        <v>8056</v>
      </c>
      <c r="D54" s="90">
        <v>118</v>
      </c>
      <c r="E54" s="15" t="s">
        <v>49</v>
      </c>
      <c r="F54" s="14" t="s">
        <v>109</v>
      </c>
      <c r="G54" s="12">
        <f t="shared" si="0"/>
        <v>1095</v>
      </c>
      <c r="H54" s="13">
        <f t="shared" si="5"/>
        <v>65</v>
      </c>
      <c r="I54" s="12">
        <f t="shared" si="15"/>
        <v>39</v>
      </c>
      <c r="J54" s="12">
        <f t="shared" si="15"/>
        <v>44</v>
      </c>
      <c r="K54" s="13" t="str">
        <f t="shared" si="6"/>
        <v/>
      </c>
      <c r="L54" s="12" t="str">
        <f t="shared" si="16"/>
        <v/>
      </c>
      <c r="M54" s="12" t="str">
        <f t="shared" si="16"/>
        <v/>
      </c>
      <c r="N54" s="13" t="str">
        <f t="shared" si="7"/>
        <v/>
      </c>
      <c r="O54" s="12" t="str">
        <f t="shared" si="17"/>
        <v/>
      </c>
      <c r="P54" s="12" t="str">
        <f t="shared" si="17"/>
        <v/>
      </c>
      <c r="Q54" s="13" t="str">
        <f t="shared" si="8"/>
        <v/>
      </c>
      <c r="R54" s="12" t="str">
        <f t="shared" si="18"/>
        <v/>
      </c>
      <c r="S54" s="12" t="str">
        <f t="shared" si="18"/>
        <v/>
      </c>
      <c r="T54" s="12" t="str">
        <f t="shared" si="10"/>
        <v>TRALUSA</v>
      </c>
      <c r="W54" s="88" t="str">
        <f>IF('BASE DATOS CONDUCTORES'!F54="","",'BASE DATOS CONDUCTORES'!F54)</f>
        <v>TRALUSA</v>
      </c>
      <c r="X54" s="88">
        <f>'BASE DATOS CONDUCTORES'!J54</f>
        <v>44</v>
      </c>
      <c r="Y54" s="88" t="str">
        <f>'BASE DATOS CONDUCTORES'!M54</f>
        <v/>
      </c>
      <c r="Z54" s="88" t="str">
        <f>'BASE DATOS CONDUCTORES'!P54</f>
        <v/>
      </c>
      <c r="AA54" s="88" t="str">
        <f>'BASE DATOS CONDUCTORES'!S54</f>
        <v/>
      </c>
      <c r="AB54" s="88">
        <f>IF('BASE DATOS CONDUCTORES'!D54="","",'BASE DATOS CONDUCTORES'!D54)</f>
        <v>118</v>
      </c>
    </row>
    <row r="55" spans="2:28">
      <c r="B55" s="12">
        <f t="shared" si="4"/>
        <v>131</v>
      </c>
      <c r="C55" s="90">
        <v>6131</v>
      </c>
      <c r="D55" s="90">
        <v>131</v>
      </c>
      <c r="E55" s="15" t="s">
        <v>50</v>
      </c>
      <c r="F55" s="14" t="s">
        <v>109</v>
      </c>
      <c r="G55" s="12">
        <f t="shared" si="0"/>
        <v>1090</v>
      </c>
      <c r="H55" s="13">
        <f t="shared" si="5"/>
        <v>70</v>
      </c>
      <c r="I55" s="12">
        <f t="shared" si="15"/>
        <v>34</v>
      </c>
      <c r="J55" s="12">
        <f t="shared" si="15"/>
        <v>49</v>
      </c>
      <c r="K55" s="13" t="str">
        <f t="shared" si="6"/>
        <v/>
      </c>
      <c r="L55" s="12" t="str">
        <f t="shared" si="16"/>
        <v/>
      </c>
      <c r="M55" s="12" t="str">
        <f t="shared" si="16"/>
        <v/>
      </c>
      <c r="N55" s="13" t="str">
        <f t="shared" si="7"/>
        <v/>
      </c>
      <c r="O55" s="12" t="str">
        <f t="shared" si="17"/>
        <v/>
      </c>
      <c r="P55" s="12" t="str">
        <f t="shared" si="17"/>
        <v/>
      </c>
      <c r="Q55" s="13" t="str">
        <f t="shared" si="8"/>
        <v/>
      </c>
      <c r="R55" s="12" t="str">
        <f t="shared" si="18"/>
        <v/>
      </c>
      <c r="S55" s="12" t="str">
        <f t="shared" si="18"/>
        <v/>
      </c>
      <c r="T55" s="12" t="str">
        <f t="shared" si="10"/>
        <v>TRALUSA</v>
      </c>
      <c r="W55" s="88" t="str">
        <f>IF('BASE DATOS CONDUCTORES'!F55="","",'BASE DATOS CONDUCTORES'!F55)</f>
        <v>TRALUSA</v>
      </c>
      <c r="X55" s="88">
        <f>'BASE DATOS CONDUCTORES'!J55</f>
        <v>49</v>
      </c>
      <c r="Y55" s="88" t="str">
        <f>'BASE DATOS CONDUCTORES'!M55</f>
        <v/>
      </c>
      <c r="Z55" s="88" t="str">
        <f>'BASE DATOS CONDUCTORES'!P55</f>
        <v/>
      </c>
      <c r="AA55" s="88" t="str">
        <f>'BASE DATOS CONDUCTORES'!S55</f>
        <v/>
      </c>
      <c r="AB55" s="88">
        <f>IF('BASE DATOS CONDUCTORES'!D55="","",'BASE DATOS CONDUCTORES'!D55)</f>
        <v>131</v>
      </c>
    </row>
    <row r="56" spans="2:28">
      <c r="B56" s="12">
        <f t="shared" si="4"/>
        <v>231</v>
      </c>
      <c r="C56" s="90">
        <v>2147</v>
      </c>
      <c r="D56" s="90">
        <v>231</v>
      </c>
      <c r="E56" s="15" t="s">
        <v>51</v>
      </c>
      <c r="F56" s="14" t="s">
        <v>109</v>
      </c>
      <c r="G56" s="12">
        <f t="shared" si="0"/>
        <v>1044</v>
      </c>
      <c r="H56" s="13">
        <f t="shared" si="5"/>
        <v>99</v>
      </c>
      <c r="I56" s="12">
        <f t="shared" si="15"/>
        <v>5</v>
      </c>
      <c r="J56" s="12">
        <f t="shared" si="15"/>
        <v>78</v>
      </c>
      <c r="K56" s="13" t="str">
        <f t="shared" si="6"/>
        <v/>
      </c>
      <c r="L56" s="12" t="str">
        <f t="shared" si="16"/>
        <v/>
      </c>
      <c r="M56" s="12" t="str">
        <f t="shared" si="16"/>
        <v/>
      </c>
      <c r="N56" s="13" t="str">
        <f t="shared" si="7"/>
        <v/>
      </c>
      <c r="O56" s="12" t="str">
        <f t="shared" si="17"/>
        <v/>
      </c>
      <c r="P56" s="12" t="str">
        <f t="shared" si="17"/>
        <v/>
      </c>
      <c r="Q56" s="13" t="str">
        <f t="shared" si="8"/>
        <v/>
      </c>
      <c r="R56" s="12" t="str">
        <f t="shared" si="18"/>
        <v/>
      </c>
      <c r="S56" s="12" t="str">
        <f t="shared" si="18"/>
        <v/>
      </c>
      <c r="T56" s="12" t="str">
        <f t="shared" si="10"/>
        <v>TRALUSA</v>
      </c>
      <c r="W56" s="88" t="str">
        <f>IF('BASE DATOS CONDUCTORES'!F56="","",'BASE DATOS CONDUCTORES'!F56)</f>
        <v>TRALUSA</v>
      </c>
      <c r="X56" s="88">
        <f>'BASE DATOS CONDUCTORES'!J56</f>
        <v>78</v>
      </c>
      <c r="Y56" s="88" t="str">
        <f>'BASE DATOS CONDUCTORES'!M56</f>
        <v/>
      </c>
      <c r="Z56" s="88" t="str">
        <f>'BASE DATOS CONDUCTORES'!P56</f>
        <v/>
      </c>
      <c r="AA56" s="88" t="str">
        <f>'BASE DATOS CONDUCTORES'!S56</f>
        <v/>
      </c>
      <c r="AB56" s="88">
        <f>IF('BASE DATOS CONDUCTORES'!D56="","",'BASE DATOS CONDUCTORES'!D56)</f>
        <v>231</v>
      </c>
    </row>
    <row r="57" spans="2:28">
      <c r="B57" s="12">
        <f t="shared" si="4"/>
        <v>136</v>
      </c>
      <c r="C57" s="90">
        <v>6136</v>
      </c>
      <c r="D57" s="90">
        <v>136</v>
      </c>
      <c r="E57" s="15" t="s">
        <v>52</v>
      </c>
      <c r="F57" s="14" t="s">
        <v>109</v>
      </c>
      <c r="G57" s="12">
        <f t="shared" si="0"/>
        <v>1089</v>
      </c>
      <c r="H57" s="13">
        <f t="shared" si="5"/>
        <v>71</v>
      </c>
      <c r="I57" s="12">
        <f t="shared" si="15"/>
        <v>33</v>
      </c>
      <c r="J57" s="12">
        <f t="shared" si="15"/>
        <v>50</v>
      </c>
      <c r="K57" s="13" t="str">
        <f t="shared" si="6"/>
        <v/>
      </c>
      <c r="L57" s="12" t="str">
        <f t="shared" si="16"/>
        <v/>
      </c>
      <c r="M57" s="12" t="str">
        <f t="shared" si="16"/>
        <v/>
      </c>
      <c r="N57" s="13" t="str">
        <f t="shared" si="7"/>
        <v/>
      </c>
      <c r="O57" s="12" t="str">
        <f t="shared" si="17"/>
        <v/>
      </c>
      <c r="P57" s="12" t="str">
        <f t="shared" si="17"/>
        <v/>
      </c>
      <c r="Q57" s="13" t="str">
        <f t="shared" si="8"/>
        <v/>
      </c>
      <c r="R57" s="12" t="str">
        <f t="shared" si="18"/>
        <v/>
      </c>
      <c r="S57" s="12" t="str">
        <f t="shared" si="18"/>
        <v/>
      </c>
      <c r="T57" s="12" t="str">
        <f t="shared" si="10"/>
        <v>TRALUSA</v>
      </c>
      <c r="W57" s="88" t="str">
        <f>IF('BASE DATOS CONDUCTORES'!F57="","",'BASE DATOS CONDUCTORES'!F57)</f>
        <v>TRALUSA</v>
      </c>
      <c r="X57" s="88">
        <f>'BASE DATOS CONDUCTORES'!J57</f>
        <v>50</v>
      </c>
      <c r="Y57" s="88" t="str">
        <f>'BASE DATOS CONDUCTORES'!M57</f>
        <v/>
      </c>
      <c r="Z57" s="88" t="str">
        <f>'BASE DATOS CONDUCTORES'!P57</f>
        <v/>
      </c>
      <c r="AA57" s="88" t="str">
        <f>'BASE DATOS CONDUCTORES'!S57</f>
        <v/>
      </c>
      <c r="AB57" s="88">
        <f>IF('BASE DATOS CONDUCTORES'!D57="","",'BASE DATOS CONDUCTORES'!D57)</f>
        <v>136</v>
      </c>
    </row>
    <row r="58" spans="2:28">
      <c r="B58" s="12">
        <f t="shared" si="4"/>
        <v>137</v>
      </c>
      <c r="C58" s="90">
        <v>6508</v>
      </c>
      <c r="D58" s="90">
        <v>137</v>
      </c>
      <c r="E58" s="15" t="s">
        <v>53</v>
      </c>
      <c r="F58" s="14" t="s">
        <v>109</v>
      </c>
      <c r="G58" s="12">
        <f t="shared" si="0"/>
        <v>1088</v>
      </c>
      <c r="H58" s="13">
        <f t="shared" si="5"/>
        <v>72</v>
      </c>
      <c r="I58" s="12">
        <f t="shared" si="15"/>
        <v>32</v>
      </c>
      <c r="J58" s="12">
        <f t="shared" si="15"/>
        <v>51</v>
      </c>
      <c r="K58" s="13" t="str">
        <f t="shared" si="6"/>
        <v/>
      </c>
      <c r="L58" s="12" t="str">
        <f t="shared" si="16"/>
        <v/>
      </c>
      <c r="M58" s="12" t="str">
        <f t="shared" si="16"/>
        <v/>
      </c>
      <c r="N58" s="13" t="str">
        <f t="shared" si="7"/>
        <v/>
      </c>
      <c r="O58" s="12" t="str">
        <f t="shared" si="17"/>
        <v/>
      </c>
      <c r="P58" s="12" t="str">
        <f t="shared" si="17"/>
        <v/>
      </c>
      <c r="Q58" s="13" t="str">
        <f t="shared" si="8"/>
        <v/>
      </c>
      <c r="R58" s="12" t="str">
        <f t="shared" si="18"/>
        <v/>
      </c>
      <c r="S58" s="12" t="str">
        <f t="shared" si="18"/>
        <v/>
      </c>
      <c r="T58" s="12" t="str">
        <f t="shared" si="10"/>
        <v>TRALUSA</v>
      </c>
      <c r="W58" s="88" t="str">
        <f>IF('BASE DATOS CONDUCTORES'!F58="","",'BASE DATOS CONDUCTORES'!F58)</f>
        <v>TRALUSA</v>
      </c>
      <c r="X58" s="88">
        <f>'BASE DATOS CONDUCTORES'!J58</f>
        <v>51</v>
      </c>
      <c r="Y58" s="88" t="str">
        <f>'BASE DATOS CONDUCTORES'!M58</f>
        <v/>
      </c>
      <c r="Z58" s="88" t="str">
        <f>'BASE DATOS CONDUCTORES'!P58</f>
        <v/>
      </c>
      <c r="AA58" s="88" t="str">
        <f>'BASE DATOS CONDUCTORES'!S58</f>
        <v/>
      </c>
      <c r="AB58" s="88">
        <f>IF('BASE DATOS CONDUCTORES'!D58="","",'BASE DATOS CONDUCTORES'!D58)</f>
        <v>137</v>
      </c>
    </row>
    <row r="59" spans="2:28">
      <c r="B59" s="12">
        <f t="shared" si="4"/>
        <v>209</v>
      </c>
      <c r="C59" s="90">
        <v>6209</v>
      </c>
      <c r="D59" s="90">
        <v>209</v>
      </c>
      <c r="E59" s="15" t="s">
        <v>54</v>
      </c>
      <c r="F59" s="14" t="s">
        <v>109</v>
      </c>
      <c r="G59" s="12">
        <f t="shared" si="0"/>
        <v>1055</v>
      </c>
      <c r="H59" s="13">
        <f t="shared" si="5"/>
        <v>94</v>
      </c>
      <c r="I59" s="12">
        <f t="shared" si="15"/>
        <v>10</v>
      </c>
      <c r="J59" s="12">
        <f t="shared" si="15"/>
        <v>73</v>
      </c>
      <c r="K59" s="13" t="str">
        <f t="shared" si="6"/>
        <v/>
      </c>
      <c r="L59" s="12" t="str">
        <f t="shared" si="16"/>
        <v/>
      </c>
      <c r="M59" s="12" t="str">
        <f t="shared" si="16"/>
        <v/>
      </c>
      <c r="N59" s="13" t="str">
        <f t="shared" si="7"/>
        <v/>
      </c>
      <c r="O59" s="12" t="str">
        <f t="shared" si="17"/>
        <v/>
      </c>
      <c r="P59" s="12" t="str">
        <f t="shared" si="17"/>
        <v/>
      </c>
      <c r="Q59" s="13" t="str">
        <f t="shared" si="8"/>
        <v/>
      </c>
      <c r="R59" s="12" t="str">
        <f t="shared" si="18"/>
        <v/>
      </c>
      <c r="S59" s="12" t="str">
        <f t="shared" si="18"/>
        <v/>
      </c>
      <c r="T59" s="12" t="str">
        <f t="shared" si="10"/>
        <v>TRALUSA</v>
      </c>
      <c r="W59" s="88" t="str">
        <f>IF('BASE DATOS CONDUCTORES'!F59="","",'BASE DATOS CONDUCTORES'!F59)</f>
        <v>TRALUSA</v>
      </c>
      <c r="X59" s="88">
        <f>'BASE DATOS CONDUCTORES'!J59</f>
        <v>73</v>
      </c>
      <c r="Y59" s="88" t="str">
        <f>'BASE DATOS CONDUCTORES'!M59</f>
        <v/>
      </c>
      <c r="Z59" s="88" t="str">
        <f>'BASE DATOS CONDUCTORES'!P59</f>
        <v/>
      </c>
      <c r="AA59" s="88" t="str">
        <f>'BASE DATOS CONDUCTORES'!S59</f>
        <v/>
      </c>
      <c r="AB59" s="88">
        <f>IF('BASE DATOS CONDUCTORES'!D59="","",'BASE DATOS CONDUCTORES'!D59)</f>
        <v>209</v>
      </c>
    </row>
    <row r="60" spans="2:28">
      <c r="B60" s="12">
        <f t="shared" si="4"/>
        <v>149</v>
      </c>
      <c r="C60" s="90">
        <v>6149</v>
      </c>
      <c r="D60" s="90">
        <v>149</v>
      </c>
      <c r="E60" s="15" t="s">
        <v>55</v>
      </c>
      <c r="F60" s="14" t="s">
        <v>109</v>
      </c>
      <c r="G60" s="12">
        <f t="shared" si="0"/>
        <v>1086</v>
      </c>
      <c r="H60" s="13">
        <f t="shared" si="5"/>
        <v>74</v>
      </c>
      <c r="I60" s="12">
        <f t="shared" si="15"/>
        <v>30</v>
      </c>
      <c r="J60" s="12">
        <f t="shared" si="15"/>
        <v>53</v>
      </c>
      <c r="K60" s="13" t="str">
        <f t="shared" si="6"/>
        <v/>
      </c>
      <c r="L60" s="12" t="str">
        <f t="shared" si="16"/>
        <v/>
      </c>
      <c r="M60" s="12" t="str">
        <f t="shared" si="16"/>
        <v/>
      </c>
      <c r="N60" s="13" t="str">
        <f t="shared" si="7"/>
        <v/>
      </c>
      <c r="O60" s="12" t="str">
        <f t="shared" si="17"/>
        <v/>
      </c>
      <c r="P60" s="12" t="str">
        <f t="shared" si="17"/>
        <v/>
      </c>
      <c r="Q60" s="13" t="str">
        <f t="shared" si="8"/>
        <v/>
      </c>
      <c r="R60" s="12" t="str">
        <f t="shared" si="18"/>
        <v/>
      </c>
      <c r="S60" s="12" t="str">
        <f t="shared" si="18"/>
        <v/>
      </c>
      <c r="T60" s="12" t="str">
        <f t="shared" si="10"/>
        <v>TRALUSA</v>
      </c>
      <c r="W60" s="88" t="str">
        <f>IF('BASE DATOS CONDUCTORES'!F60="","",'BASE DATOS CONDUCTORES'!F60)</f>
        <v>TRALUSA</v>
      </c>
      <c r="X60" s="88">
        <f>'BASE DATOS CONDUCTORES'!J60</f>
        <v>53</v>
      </c>
      <c r="Y60" s="88" t="str">
        <f>'BASE DATOS CONDUCTORES'!M60</f>
        <v/>
      </c>
      <c r="Z60" s="88" t="str">
        <f>'BASE DATOS CONDUCTORES'!P60</f>
        <v/>
      </c>
      <c r="AA60" s="88" t="str">
        <f>'BASE DATOS CONDUCTORES'!S60</f>
        <v/>
      </c>
      <c r="AB60" s="88">
        <f>IF('BASE DATOS CONDUCTORES'!D60="","",'BASE DATOS CONDUCTORES'!D60)</f>
        <v>149</v>
      </c>
    </row>
    <row r="61" spans="2:28">
      <c r="B61" s="12">
        <f t="shared" si="4"/>
        <v>145</v>
      </c>
      <c r="C61" s="90">
        <v>6145</v>
      </c>
      <c r="D61" s="90">
        <v>145</v>
      </c>
      <c r="E61" s="15" t="s">
        <v>56</v>
      </c>
      <c r="F61" s="14" t="s">
        <v>109</v>
      </c>
      <c r="G61" s="12">
        <f t="shared" si="0"/>
        <v>1087</v>
      </c>
      <c r="H61" s="13">
        <f t="shared" si="5"/>
        <v>73</v>
      </c>
      <c r="I61" s="12">
        <f t="shared" si="15"/>
        <v>31</v>
      </c>
      <c r="J61" s="12">
        <f t="shared" si="15"/>
        <v>52</v>
      </c>
      <c r="K61" s="13" t="str">
        <f t="shared" si="6"/>
        <v/>
      </c>
      <c r="L61" s="12" t="str">
        <f t="shared" si="16"/>
        <v/>
      </c>
      <c r="M61" s="12" t="str">
        <f t="shared" si="16"/>
        <v/>
      </c>
      <c r="N61" s="13" t="str">
        <f t="shared" si="7"/>
        <v/>
      </c>
      <c r="O61" s="12" t="str">
        <f t="shared" si="17"/>
        <v/>
      </c>
      <c r="P61" s="12" t="str">
        <f t="shared" si="17"/>
        <v/>
      </c>
      <c r="Q61" s="13" t="str">
        <f t="shared" si="8"/>
        <v/>
      </c>
      <c r="R61" s="12" t="str">
        <f t="shared" si="18"/>
        <v/>
      </c>
      <c r="S61" s="12" t="str">
        <f t="shared" si="18"/>
        <v/>
      </c>
      <c r="T61" s="12" t="str">
        <f t="shared" si="10"/>
        <v>TRALUSA</v>
      </c>
      <c r="W61" s="88" t="str">
        <f>IF('BASE DATOS CONDUCTORES'!F61="","",'BASE DATOS CONDUCTORES'!F61)</f>
        <v>TRALUSA</v>
      </c>
      <c r="X61" s="88">
        <f>'BASE DATOS CONDUCTORES'!J61</f>
        <v>52</v>
      </c>
      <c r="Y61" s="88" t="str">
        <f>'BASE DATOS CONDUCTORES'!M61</f>
        <v/>
      </c>
      <c r="Z61" s="88" t="str">
        <f>'BASE DATOS CONDUCTORES'!P61</f>
        <v/>
      </c>
      <c r="AA61" s="88" t="str">
        <f>'BASE DATOS CONDUCTORES'!S61</f>
        <v/>
      </c>
      <c r="AB61" s="88">
        <f>IF('BASE DATOS CONDUCTORES'!D61="","",'BASE DATOS CONDUCTORES'!D61)</f>
        <v>145</v>
      </c>
    </row>
    <row r="62" spans="2:28">
      <c r="B62" s="12">
        <f t="shared" si="4"/>
        <v>150</v>
      </c>
      <c r="C62" s="90">
        <v>6150</v>
      </c>
      <c r="D62" s="90">
        <v>150</v>
      </c>
      <c r="E62" s="15" t="s">
        <v>57</v>
      </c>
      <c r="F62" s="14" t="s">
        <v>109</v>
      </c>
      <c r="G62" s="12">
        <f t="shared" si="0"/>
        <v>1085</v>
      </c>
      <c r="H62" s="13">
        <f t="shared" si="5"/>
        <v>75</v>
      </c>
      <c r="I62" s="12">
        <f t="shared" si="15"/>
        <v>29</v>
      </c>
      <c r="J62" s="12">
        <f t="shared" si="15"/>
        <v>54</v>
      </c>
      <c r="K62" s="13" t="str">
        <f t="shared" si="6"/>
        <v/>
      </c>
      <c r="L62" s="12" t="str">
        <f t="shared" si="16"/>
        <v/>
      </c>
      <c r="M62" s="12" t="str">
        <f t="shared" si="16"/>
        <v/>
      </c>
      <c r="N62" s="13" t="str">
        <f t="shared" si="7"/>
        <v/>
      </c>
      <c r="O62" s="12" t="str">
        <f t="shared" si="17"/>
        <v/>
      </c>
      <c r="P62" s="12" t="str">
        <f t="shared" si="17"/>
        <v/>
      </c>
      <c r="Q62" s="13" t="str">
        <f t="shared" si="8"/>
        <v/>
      </c>
      <c r="R62" s="12" t="str">
        <f t="shared" si="18"/>
        <v/>
      </c>
      <c r="S62" s="12" t="str">
        <f t="shared" si="18"/>
        <v/>
      </c>
      <c r="T62" s="12" t="str">
        <f t="shared" si="10"/>
        <v>TRALUSA</v>
      </c>
      <c r="W62" s="88" t="str">
        <f>IF('BASE DATOS CONDUCTORES'!F62="","",'BASE DATOS CONDUCTORES'!F62)</f>
        <v>TRALUSA</v>
      </c>
      <c r="X62" s="88">
        <f>'BASE DATOS CONDUCTORES'!J62</f>
        <v>54</v>
      </c>
      <c r="Y62" s="88" t="str">
        <f>'BASE DATOS CONDUCTORES'!M62</f>
        <v/>
      </c>
      <c r="Z62" s="88" t="str">
        <f>'BASE DATOS CONDUCTORES'!P62</f>
        <v/>
      </c>
      <c r="AA62" s="88" t="str">
        <f>'BASE DATOS CONDUCTORES'!S62</f>
        <v/>
      </c>
      <c r="AB62" s="88">
        <f>IF('BASE DATOS CONDUCTORES'!D62="","",'BASE DATOS CONDUCTORES'!D62)</f>
        <v>150</v>
      </c>
    </row>
    <row r="63" spans="2:28">
      <c r="B63" s="12">
        <f t="shared" si="4"/>
        <v>156</v>
      </c>
      <c r="C63" s="90">
        <v>6156</v>
      </c>
      <c r="D63" s="90">
        <v>156</v>
      </c>
      <c r="E63" s="15" t="s">
        <v>58</v>
      </c>
      <c r="F63" s="14" t="s">
        <v>109</v>
      </c>
      <c r="G63" s="12">
        <f t="shared" si="0"/>
        <v>1083</v>
      </c>
      <c r="H63" s="13">
        <f t="shared" si="5"/>
        <v>77</v>
      </c>
      <c r="I63" s="12">
        <f t="shared" si="15"/>
        <v>27</v>
      </c>
      <c r="J63" s="12">
        <f t="shared" si="15"/>
        <v>56</v>
      </c>
      <c r="K63" s="13" t="str">
        <f t="shared" si="6"/>
        <v/>
      </c>
      <c r="L63" s="12" t="str">
        <f t="shared" si="16"/>
        <v/>
      </c>
      <c r="M63" s="12" t="str">
        <f t="shared" si="16"/>
        <v/>
      </c>
      <c r="N63" s="13" t="str">
        <f t="shared" si="7"/>
        <v/>
      </c>
      <c r="O63" s="12" t="str">
        <f t="shared" si="17"/>
        <v/>
      </c>
      <c r="P63" s="12" t="str">
        <f t="shared" si="17"/>
        <v/>
      </c>
      <c r="Q63" s="13" t="str">
        <f t="shared" si="8"/>
        <v/>
      </c>
      <c r="R63" s="12" t="str">
        <f t="shared" si="18"/>
        <v/>
      </c>
      <c r="S63" s="12" t="str">
        <f t="shared" si="18"/>
        <v/>
      </c>
      <c r="T63" s="12" t="str">
        <f t="shared" si="10"/>
        <v>TRALUSA</v>
      </c>
      <c r="W63" s="88" t="str">
        <f>IF('BASE DATOS CONDUCTORES'!F63="","",'BASE DATOS CONDUCTORES'!F63)</f>
        <v>TRALUSA</v>
      </c>
      <c r="X63" s="88">
        <f>'BASE DATOS CONDUCTORES'!J63</f>
        <v>56</v>
      </c>
      <c r="Y63" s="88" t="str">
        <f>'BASE DATOS CONDUCTORES'!M63</f>
        <v/>
      </c>
      <c r="Z63" s="88" t="str">
        <f>'BASE DATOS CONDUCTORES'!P63</f>
        <v/>
      </c>
      <c r="AA63" s="88" t="str">
        <f>'BASE DATOS CONDUCTORES'!S63</f>
        <v/>
      </c>
      <c r="AB63" s="88">
        <f>IF('BASE DATOS CONDUCTORES'!D63="","",'BASE DATOS CONDUCTORES'!D63)</f>
        <v>156</v>
      </c>
    </row>
    <row r="64" spans="2:28">
      <c r="B64" s="12">
        <f t="shared" si="4"/>
        <v>151</v>
      </c>
      <c r="C64" s="90">
        <v>6151</v>
      </c>
      <c r="D64" s="90">
        <v>151</v>
      </c>
      <c r="E64" s="15" t="s">
        <v>59</v>
      </c>
      <c r="F64" s="14" t="s">
        <v>109</v>
      </c>
      <c r="G64" s="12">
        <f t="shared" si="0"/>
        <v>1084</v>
      </c>
      <c r="H64" s="13">
        <f t="shared" si="5"/>
        <v>76</v>
      </c>
      <c r="I64" s="12">
        <f t="shared" ref="I64:J83" si="19">IF(H64="","",RANK(H64,H$4:H$1001))</f>
        <v>28</v>
      </c>
      <c r="J64" s="12">
        <f t="shared" si="19"/>
        <v>55</v>
      </c>
      <c r="K64" s="13" t="str">
        <f t="shared" si="6"/>
        <v/>
      </c>
      <c r="L64" s="12" t="str">
        <f t="shared" ref="L64:M83" si="20">IF(K64="","",RANK(K64,K$4:K$1001))</f>
        <v/>
      </c>
      <c r="M64" s="12" t="str">
        <f t="shared" si="20"/>
        <v/>
      </c>
      <c r="N64" s="13" t="str">
        <f t="shared" si="7"/>
        <v/>
      </c>
      <c r="O64" s="12" t="str">
        <f t="shared" ref="O64:P83" si="21">IF(N64="","",RANK(N64,N$4:N$1001))</f>
        <v/>
      </c>
      <c r="P64" s="12" t="str">
        <f t="shared" si="21"/>
        <v/>
      </c>
      <c r="Q64" s="13" t="str">
        <f t="shared" si="8"/>
        <v/>
      </c>
      <c r="R64" s="12" t="str">
        <f t="shared" si="18"/>
        <v/>
      </c>
      <c r="S64" s="12" t="str">
        <f t="shared" si="18"/>
        <v/>
      </c>
      <c r="T64" s="12" t="str">
        <f t="shared" si="10"/>
        <v>TRALUSA</v>
      </c>
      <c r="W64" s="88" t="str">
        <f>IF('BASE DATOS CONDUCTORES'!F64="","",'BASE DATOS CONDUCTORES'!F64)</f>
        <v>TRALUSA</v>
      </c>
      <c r="X64" s="88">
        <f>'BASE DATOS CONDUCTORES'!J64</f>
        <v>55</v>
      </c>
      <c r="Y64" s="88" t="str">
        <f>'BASE DATOS CONDUCTORES'!M64</f>
        <v/>
      </c>
      <c r="Z64" s="88" t="str">
        <f>'BASE DATOS CONDUCTORES'!P64</f>
        <v/>
      </c>
      <c r="AA64" s="88" t="str">
        <f>'BASE DATOS CONDUCTORES'!S64</f>
        <v/>
      </c>
      <c r="AB64" s="88">
        <f>IF('BASE DATOS CONDUCTORES'!D64="","",'BASE DATOS CONDUCTORES'!D64)</f>
        <v>151</v>
      </c>
    </row>
    <row r="65" spans="2:28">
      <c r="B65" s="12">
        <f t="shared" si="4"/>
        <v>202</v>
      </c>
      <c r="C65" s="90">
        <v>5775</v>
      </c>
      <c r="D65" s="90">
        <v>202</v>
      </c>
      <c r="E65" s="15" t="s">
        <v>60</v>
      </c>
      <c r="F65" s="14" t="s">
        <v>109</v>
      </c>
      <c r="G65" s="12">
        <f t="shared" si="0"/>
        <v>1059</v>
      </c>
      <c r="H65" s="13">
        <f t="shared" si="5"/>
        <v>90</v>
      </c>
      <c r="I65" s="12">
        <f t="shared" si="19"/>
        <v>14</v>
      </c>
      <c r="J65" s="12">
        <f t="shared" si="19"/>
        <v>69</v>
      </c>
      <c r="K65" s="13" t="str">
        <f t="shared" si="6"/>
        <v/>
      </c>
      <c r="L65" s="12" t="str">
        <f t="shared" si="20"/>
        <v/>
      </c>
      <c r="M65" s="12" t="str">
        <f t="shared" si="20"/>
        <v/>
      </c>
      <c r="N65" s="13" t="str">
        <f t="shared" si="7"/>
        <v/>
      </c>
      <c r="O65" s="12" t="str">
        <f t="shared" si="21"/>
        <v/>
      </c>
      <c r="P65" s="12" t="str">
        <f t="shared" si="21"/>
        <v/>
      </c>
      <c r="Q65" s="13" t="str">
        <f t="shared" si="8"/>
        <v/>
      </c>
      <c r="R65" s="12" t="str">
        <f t="shared" ref="R65:S67" si="22">IF(Q65="","",RANK(Q65,Q$4:Q$1001))</f>
        <v/>
      </c>
      <c r="S65" s="12" t="str">
        <f t="shared" si="22"/>
        <v/>
      </c>
      <c r="T65" s="12" t="str">
        <f t="shared" si="10"/>
        <v>TRALUSA</v>
      </c>
      <c r="W65" s="88" t="str">
        <f>IF('BASE DATOS CONDUCTORES'!F65="","",'BASE DATOS CONDUCTORES'!F65)</f>
        <v>TRALUSA</v>
      </c>
      <c r="X65" s="88">
        <f>'BASE DATOS CONDUCTORES'!J65</f>
        <v>69</v>
      </c>
      <c r="Y65" s="88" t="str">
        <f>'BASE DATOS CONDUCTORES'!M65</f>
        <v/>
      </c>
      <c r="Z65" s="88" t="str">
        <f>'BASE DATOS CONDUCTORES'!P65</f>
        <v/>
      </c>
      <c r="AA65" s="88" t="str">
        <f>'BASE DATOS CONDUCTORES'!S65</f>
        <v/>
      </c>
      <c r="AB65" s="88">
        <f>IF('BASE DATOS CONDUCTORES'!D65="","",'BASE DATOS CONDUCTORES'!D65)</f>
        <v>202</v>
      </c>
    </row>
    <row r="66" spans="2:28">
      <c r="B66" s="12">
        <f t="shared" si="4"/>
        <v>159</v>
      </c>
      <c r="C66" s="90">
        <v>8058</v>
      </c>
      <c r="D66" s="90">
        <v>159</v>
      </c>
      <c r="E66" s="15" t="s">
        <v>61</v>
      </c>
      <c r="F66" s="14" t="s">
        <v>109</v>
      </c>
      <c r="G66" s="12">
        <f t="shared" si="0"/>
        <v>1082</v>
      </c>
      <c r="H66" s="13">
        <f t="shared" si="5"/>
        <v>78</v>
      </c>
      <c r="I66" s="12">
        <f t="shared" si="19"/>
        <v>26</v>
      </c>
      <c r="J66" s="12">
        <f t="shared" si="19"/>
        <v>57</v>
      </c>
      <c r="K66" s="13" t="str">
        <f t="shared" si="6"/>
        <v/>
      </c>
      <c r="L66" s="12" t="str">
        <f t="shared" si="20"/>
        <v/>
      </c>
      <c r="M66" s="12" t="str">
        <f t="shared" si="20"/>
        <v/>
      </c>
      <c r="N66" s="13" t="str">
        <f t="shared" si="7"/>
        <v/>
      </c>
      <c r="O66" s="12" t="str">
        <f t="shared" si="21"/>
        <v/>
      </c>
      <c r="P66" s="12" t="str">
        <f t="shared" si="21"/>
        <v/>
      </c>
      <c r="Q66" s="13" t="str">
        <f t="shared" si="8"/>
        <v/>
      </c>
      <c r="R66" s="12" t="str">
        <f t="shared" si="22"/>
        <v/>
      </c>
      <c r="S66" s="12" t="str">
        <f t="shared" si="22"/>
        <v/>
      </c>
      <c r="T66" s="12" t="str">
        <f t="shared" si="10"/>
        <v>TRALUSA</v>
      </c>
      <c r="W66" s="88" t="str">
        <f>IF('BASE DATOS CONDUCTORES'!F66="","",'BASE DATOS CONDUCTORES'!F66)</f>
        <v>TRALUSA</v>
      </c>
      <c r="X66" s="88">
        <f>'BASE DATOS CONDUCTORES'!J66</f>
        <v>57</v>
      </c>
      <c r="Y66" s="88" t="str">
        <f>'BASE DATOS CONDUCTORES'!M66</f>
        <v/>
      </c>
      <c r="Z66" s="88" t="str">
        <f>'BASE DATOS CONDUCTORES'!P66</f>
        <v/>
      </c>
      <c r="AA66" s="88" t="str">
        <f>'BASE DATOS CONDUCTORES'!S66</f>
        <v/>
      </c>
      <c r="AB66" s="88">
        <f>IF('BASE DATOS CONDUCTORES'!D66="","",'BASE DATOS CONDUCTORES'!D66)</f>
        <v>159</v>
      </c>
    </row>
    <row r="67" spans="2:28">
      <c r="B67" s="12">
        <f t="shared" si="4"/>
        <v>173</v>
      </c>
      <c r="C67" s="90">
        <v>3544</v>
      </c>
      <c r="D67" s="90">
        <v>173</v>
      </c>
      <c r="E67" s="15" t="s">
        <v>62</v>
      </c>
      <c r="F67" s="14" t="s">
        <v>109</v>
      </c>
      <c r="G67" s="12">
        <f t="shared" si="0"/>
        <v>1078</v>
      </c>
      <c r="H67" s="13">
        <f t="shared" si="5"/>
        <v>81</v>
      </c>
      <c r="I67" s="12">
        <f t="shared" si="19"/>
        <v>23</v>
      </c>
      <c r="J67" s="12">
        <f t="shared" si="19"/>
        <v>60</v>
      </c>
      <c r="K67" s="13" t="str">
        <f t="shared" si="6"/>
        <v/>
      </c>
      <c r="L67" s="12" t="str">
        <f t="shared" si="20"/>
        <v/>
      </c>
      <c r="M67" s="12" t="str">
        <f t="shared" si="20"/>
        <v/>
      </c>
      <c r="N67" s="13" t="str">
        <f t="shared" si="7"/>
        <v/>
      </c>
      <c r="O67" s="12" t="str">
        <f t="shared" si="21"/>
        <v/>
      </c>
      <c r="P67" s="12" t="str">
        <f t="shared" si="21"/>
        <v/>
      </c>
      <c r="Q67" s="13" t="str">
        <f t="shared" si="8"/>
        <v/>
      </c>
      <c r="R67" s="12" t="str">
        <f t="shared" si="22"/>
        <v/>
      </c>
      <c r="S67" s="12" t="str">
        <f t="shared" si="22"/>
        <v/>
      </c>
      <c r="T67" s="12" t="str">
        <f t="shared" si="10"/>
        <v>TRALUSA</v>
      </c>
      <c r="W67" s="88" t="str">
        <f>IF('BASE DATOS CONDUCTORES'!F67="","",'BASE DATOS CONDUCTORES'!F67)</f>
        <v>TRALUSA</v>
      </c>
      <c r="X67" s="88">
        <f>'BASE DATOS CONDUCTORES'!J67</f>
        <v>60</v>
      </c>
      <c r="Y67" s="88" t="str">
        <f>'BASE DATOS CONDUCTORES'!M67</f>
        <v/>
      </c>
      <c r="Z67" s="88" t="str">
        <f>'BASE DATOS CONDUCTORES'!P67</f>
        <v/>
      </c>
      <c r="AA67" s="88" t="str">
        <f>'BASE DATOS CONDUCTORES'!S67</f>
        <v/>
      </c>
      <c r="AB67" s="88">
        <f>IF('BASE DATOS CONDUCTORES'!D67="","",'BASE DATOS CONDUCTORES'!D67)</f>
        <v>173</v>
      </c>
    </row>
    <row r="68" spans="2:28">
      <c r="B68" s="12">
        <f t="shared" si="4"/>
        <v>190</v>
      </c>
      <c r="C68" s="90">
        <v>2978</v>
      </c>
      <c r="D68" s="90">
        <v>190</v>
      </c>
      <c r="E68" s="15" t="s">
        <v>63</v>
      </c>
      <c r="F68" s="14" t="s">
        <v>139</v>
      </c>
      <c r="G68" s="12">
        <f t="shared" ref="G68:G131" si="23">IF(D68="","",IF(F68="TRALUSA",1000,IF(F68="AULUSA",200,IF(F68="CASTROMIL",300,IF(F68="AULUSA TEO",4000,0))))+IF(F68="",0,RANK(D68,$D$4:$D$1001)))</f>
        <v>268</v>
      </c>
      <c r="H68" s="13" t="str">
        <f t="shared" si="5"/>
        <v/>
      </c>
      <c r="I68" s="12" t="str">
        <f t="shared" si="19"/>
        <v/>
      </c>
      <c r="J68" s="12" t="str">
        <f t="shared" si="19"/>
        <v/>
      </c>
      <c r="K68" s="13">
        <f t="shared" si="6"/>
        <v>118</v>
      </c>
      <c r="L68" s="12">
        <f t="shared" si="20"/>
        <v>22</v>
      </c>
      <c r="M68" s="12">
        <f t="shared" si="20"/>
        <v>4</v>
      </c>
      <c r="N68" s="13" t="str">
        <f t="shared" si="7"/>
        <v/>
      </c>
      <c r="O68" s="12" t="str">
        <f t="shared" si="21"/>
        <v/>
      </c>
      <c r="P68" s="12" t="str">
        <f t="shared" si="21"/>
        <v/>
      </c>
      <c r="Q68" s="13" t="str">
        <f t="shared" si="8"/>
        <v/>
      </c>
      <c r="R68" s="12" t="str">
        <f t="shared" ref="R68:R131" si="24">IF(Q68="","",RANK(Q68,Q$4:Q$1001))</f>
        <v/>
      </c>
      <c r="S68" s="12" t="str">
        <f t="shared" ref="S68:S131" si="25">IF(R68="","",RANK(R68,R$4:R$1001))</f>
        <v/>
      </c>
      <c r="T68" s="12" t="str">
        <f t="shared" si="10"/>
        <v>AULUSA</v>
      </c>
      <c r="W68" s="88" t="str">
        <f>IF('BASE DATOS CONDUCTORES'!F68="","",'BASE DATOS CONDUCTORES'!F68)</f>
        <v>AULUSA</v>
      </c>
      <c r="X68" s="88" t="str">
        <f>'BASE DATOS CONDUCTORES'!J68</f>
        <v/>
      </c>
      <c r="Y68" s="88">
        <f>'BASE DATOS CONDUCTORES'!M68</f>
        <v>4</v>
      </c>
      <c r="Z68" s="88" t="str">
        <f>'BASE DATOS CONDUCTORES'!P68</f>
        <v/>
      </c>
      <c r="AA68" s="88" t="str">
        <f>'BASE DATOS CONDUCTORES'!S68</f>
        <v/>
      </c>
      <c r="AB68" s="88">
        <f>IF('BASE DATOS CONDUCTORES'!D68="","",'BASE DATOS CONDUCTORES'!D68)</f>
        <v>190</v>
      </c>
    </row>
    <row r="69" spans="2:28">
      <c r="B69" s="12">
        <f t="shared" ref="B69:B132" si="26">IF(D69="","",D69)</f>
        <v>189</v>
      </c>
      <c r="C69" s="90">
        <v>3712</v>
      </c>
      <c r="D69" s="90">
        <v>189</v>
      </c>
      <c r="E69" s="15" t="s">
        <v>64</v>
      </c>
      <c r="F69" s="14" t="s">
        <v>139</v>
      </c>
      <c r="G69" s="12">
        <f t="shared" si="23"/>
        <v>269</v>
      </c>
      <c r="H69" s="13" t="str">
        <f t="shared" ref="H69:H132" si="27">IF(D69="","",IF(F69=$H$1,RANK(G69,$G$4:$G$1001),""))</f>
        <v/>
      </c>
      <c r="I69" s="12" t="str">
        <f t="shared" si="19"/>
        <v/>
      </c>
      <c r="J69" s="12" t="str">
        <f t="shared" si="19"/>
        <v/>
      </c>
      <c r="K69" s="13">
        <f t="shared" ref="K69:K132" si="28">IF(D69="","",IF(F69=$K$1,RANK(G69,$G$4:$G$1001),""))</f>
        <v>117</v>
      </c>
      <c r="L69" s="12">
        <f t="shared" si="20"/>
        <v>23</v>
      </c>
      <c r="M69" s="12">
        <f t="shared" si="20"/>
        <v>3</v>
      </c>
      <c r="N69" s="13" t="str">
        <f t="shared" ref="N69:N132" si="29">IF(D69="","",IF(F69=$N$1,RANK(G69,$G$4:$G$1001),""))</f>
        <v/>
      </c>
      <c r="O69" s="12" t="str">
        <f t="shared" si="21"/>
        <v/>
      </c>
      <c r="P69" s="12" t="str">
        <f t="shared" si="21"/>
        <v/>
      </c>
      <c r="Q69" s="13" t="str">
        <f t="shared" ref="Q69:Q132" si="30">IF(D69="","",IF(F69=$Q$1,RANK(G69,$G$4:$G$1001),""))</f>
        <v/>
      </c>
      <c r="R69" s="12" t="str">
        <f t="shared" si="24"/>
        <v/>
      </c>
      <c r="S69" s="12" t="str">
        <f t="shared" si="25"/>
        <v/>
      </c>
      <c r="T69" s="12" t="str">
        <f t="shared" ref="T69:T132" si="31">IF(F69="","",F69)</f>
        <v>AULUSA</v>
      </c>
      <c r="W69" s="88" t="str">
        <f>IF('BASE DATOS CONDUCTORES'!F69="","",'BASE DATOS CONDUCTORES'!F69)</f>
        <v>AULUSA</v>
      </c>
      <c r="X69" s="88" t="str">
        <f>'BASE DATOS CONDUCTORES'!J69</f>
        <v/>
      </c>
      <c r="Y69" s="88">
        <f>'BASE DATOS CONDUCTORES'!M69</f>
        <v>3</v>
      </c>
      <c r="Z69" s="88" t="str">
        <f>'BASE DATOS CONDUCTORES'!P69</f>
        <v/>
      </c>
      <c r="AA69" s="88" t="str">
        <f>'BASE DATOS CONDUCTORES'!S69</f>
        <v/>
      </c>
      <c r="AB69" s="88">
        <f>IF('BASE DATOS CONDUCTORES'!D69="","",'BASE DATOS CONDUCTORES'!D69)</f>
        <v>189</v>
      </c>
    </row>
    <row r="70" spans="2:28">
      <c r="B70" s="12">
        <f t="shared" si="26"/>
        <v>235</v>
      </c>
      <c r="C70" s="90">
        <v>2244</v>
      </c>
      <c r="D70" s="90">
        <v>235</v>
      </c>
      <c r="E70" s="15" t="s">
        <v>65</v>
      </c>
      <c r="F70" s="14" t="s">
        <v>109</v>
      </c>
      <c r="G70" s="12">
        <f t="shared" si="23"/>
        <v>1042</v>
      </c>
      <c r="H70" s="13">
        <f t="shared" si="27"/>
        <v>100</v>
      </c>
      <c r="I70" s="12">
        <f t="shared" si="19"/>
        <v>4</v>
      </c>
      <c r="J70" s="12">
        <f t="shared" si="19"/>
        <v>79</v>
      </c>
      <c r="K70" s="13" t="str">
        <f t="shared" si="28"/>
        <v/>
      </c>
      <c r="L70" s="12" t="str">
        <f t="shared" si="20"/>
        <v/>
      </c>
      <c r="M70" s="12" t="str">
        <f t="shared" si="20"/>
        <v/>
      </c>
      <c r="N70" s="13" t="str">
        <f t="shared" si="29"/>
        <v/>
      </c>
      <c r="O70" s="12" t="str">
        <f t="shared" si="21"/>
        <v/>
      </c>
      <c r="P70" s="12" t="str">
        <f t="shared" si="21"/>
        <v/>
      </c>
      <c r="Q70" s="13" t="str">
        <f t="shared" si="30"/>
        <v/>
      </c>
      <c r="R70" s="12" t="str">
        <f t="shared" si="24"/>
        <v/>
      </c>
      <c r="S70" s="12" t="str">
        <f t="shared" si="25"/>
        <v/>
      </c>
      <c r="T70" s="12" t="str">
        <f t="shared" si="31"/>
        <v>TRALUSA</v>
      </c>
      <c r="W70" s="88" t="str">
        <f>IF('BASE DATOS CONDUCTORES'!F70="","",'BASE DATOS CONDUCTORES'!F70)</f>
        <v>TRALUSA</v>
      </c>
      <c r="X70" s="88">
        <f>'BASE DATOS CONDUCTORES'!J70</f>
        <v>79</v>
      </c>
      <c r="Y70" s="88" t="str">
        <f>'BASE DATOS CONDUCTORES'!M70</f>
        <v/>
      </c>
      <c r="Z70" s="88" t="str">
        <f>'BASE DATOS CONDUCTORES'!P70</f>
        <v/>
      </c>
      <c r="AA70" s="88" t="str">
        <f>'BASE DATOS CONDUCTORES'!S70</f>
        <v/>
      </c>
      <c r="AB70" s="88">
        <f>IF('BASE DATOS CONDUCTORES'!D70="","",'BASE DATOS CONDUCTORES'!D70)</f>
        <v>235</v>
      </c>
    </row>
    <row r="71" spans="2:28">
      <c r="B71" s="12">
        <f t="shared" si="26"/>
        <v>20</v>
      </c>
      <c r="C71" s="90">
        <v>6020</v>
      </c>
      <c r="D71" s="90">
        <v>20</v>
      </c>
      <c r="E71" s="15" t="s">
        <v>66</v>
      </c>
      <c r="F71" s="14" t="s">
        <v>139</v>
      </c>
      <c r="G71" s="12">
        <f t="shared" si="23"/>
        <v>332</v>
      </c>
      <c r="H71" s="13" t="str">
        <f t="shared" si="27"/>
        <v/>
      </c>
      <c r="I71" s="12" t="str">
        <f t="shared" si="19"/>
        <v/>
      </c>
      <c r="J71" s="12" t="str">
        <f t="shared" si="19"/>
        <v/>
      </c>
      <c r="K71" s="13">
        <f t="shared" si="28"/>
        <v>111</v>
      </c>
      <c r="L71" s="12">
        <f t="shared" si="20"/>
        <v>25</v>
      </c>
      <c r="M71" s="12">
        <f t="shared" si="20"/>
        <v>1</v>
      </c>
      <c r="N71" s="13" t="str">
        <f t="shared" si="29"/>
        <v/>
      </c>
      <c r="O71" s="12" t="str">
        <f t="shared" si="21"/>
        <v/>
      </c>
      <c r="P71" s="12" t="str">
        <f t="shared" si="21"/>
        <v/>
      </c>
      <c r="Q71" s="13" t="str">
        <f t="shared" si="30"/>
        <v/>
      </c>
      <c r="R71" s="12" t="str">
        <f t="shared" si="24"/>
        <v/>
      </c>
      <c r="S71" s="12" t="str">
        <f t="shared" si="25"/>
        <v/>
      </c>
      <c r="T71" s="12" t="str">
        <f t="shared" si="31"/>
        <v>AULUSA</v>
      </c>
      <c r="W71" s="88" t="str">
        <f>IF('BASE DATOS CONDUCTORES'!F71="","",'BASE DATOS CONDUCTORES'!F71)</f>
        <v>AULUSA</v>
      </c>
      <c r="X71" s="88" t="str">
        <f>'BASE DATOS CONDUCTORES'!J71</f>
        <v/>
      </c>
      <c r="Y71" s="88">
        <f>'BASE DATOS CONDUCTORES'!M71</f>
        <v>1</v>
      </c>
      <c r="Z71" s="88" t="str">
        <f>'BASE DATOS CONDUCTORES'!P71</f>
        <v/>
      </c>
      <c r="AA71" s="88" t="str">
        <f>'BASE DATOS CONDUCTORES'!S71</f>
        <v/>
      </c>
      <c r="AB71" s="88">
        <f>IF('BASE DATOS CONDUCTORES'!D71="","",'BASE DATOS CONDUCTORES'!D71)</f>
        <v>20</v>
      </c>
    </row>
    <row r="72" spans="2:28">
      <c r="B72" s="12">
        <f t="shared" si="26"/>
        <v>200</v>
      </c>
      <c r="C72" s="90">
        <v>3944</v>
      </c>
      <c r="D72" s="90">
        <v>200</v>
      </c>
      <c r="E72" s="15" t="s">
        <v>67</v>
      </c>
      <c r="F72" s="14" t="s">
        <v>139</v>
      </c>
      <c r="G72" s="12">
        <f t="shared" si="23"/>
        <v>260</v>
      </c>
      <c r="H72" s="13" t="str">
        <f t="shared" si="27"/>
        <v/>
      </c>
      <c r="I72" s="12" t="str">
        <f t="shared" si="19"/>
        <v/>
      </c>
      <c r="J72" s="12" t="str">
        <f t="shared" si="19"/>
        <v/>
      </c>
      <c r="K72" s="13">
        <f t="shared" si="28"/>
        <v>126</v>
      </c>
      <c r="L72" s="12">
        <f t="shared" si="20"/>
        <v>14</v>
      </c>
      <c r="M72" s="12">
        <f t="shared" si="20"/>
        <v>12</v>
      </c>
      <c r="N72" s="13" t="str">
        <f t="shared" si="29"/>
        <v/>
      </c>
      <c r="O72" s="12" t="str">
        <f t="shared" si="21"/>
        <v/>
      </c>
      <c r="P72" s="12" t="str">
        <f t="shared" si="21"/>
        <v/>
      </c>
      <c r="Q72" s="13" t="str">
        <f t="shared" si="30"/>
        <v/>
      </c>
      <c r="R72" s="12" t="str">
        <f t="shared" si="24"/>
        <v/>
      </c>
      <c r="S72" s="12" t="str">
        <f t="shared" si="25"/>
        <v/>
      </c>
      <c r="T72" s="12" t="str">
        <f t="shared" si="31"/>
        <v>AULUSA</v>
      </c>
      <c r="W72" s="88" t="str">
        <f>IF('BASE DATOS CONDUCTORES'!F72="","",'BASE DATOS CONDUCTORES'!F72)</f>
        <v>AULUSA</v>
      </c>
      <c r="X72" s="88" t="str">
        <f>'BASE DATOS CONDUCTORES'!J72</f>
        <v/>
      </c>
      <c r="Y72" s="88">
        <f>'BASE DATOS CONDUCTORES'!M72</f>
        <v>12</v>
      </c>
      <c r="Z72" s="88" t="str">
        <f>'BASE DATOS CONDUCTORES'!P72</f>
        <v/>
      </c>
      <c r="AA72" s="88" t="str">
        <f>'BASE DATOS CONDUCTORES'!S72</f>
        <v/>
      </c>
      <c r="AB72" s="88">
        <f>IF('BASE DATOS CONDUCTORES'!D72="","",'BASE DATOS CONDUCTORES'!D72)</f>
        <v>200</v>
      </c>
    </row>
    <row r="73" spans="2:28">
      <c r="B73" s="12">
        <f t="shared" si="26"/>
        <v>252</v>
      </c>
      <c r="C73" s="90">
        <v>1978</v>
      </c>
      <c r="D73" s="90">
        <v>252</v>
      </c>
      <c r="E73" s="15" t="s">
        <v>68</v>
      </c>
      <c r="F73" s="14" t="s">
        <v>166</v>
      </c>
      <c r="G73" s="12">
        <f t="shared" si="23"/>
        <v>4032</v>
      </c>
      <c r="H73" s="13" t="str">
        <f t="shared" si="27"/>
        <v/>
      </c>
      <c r="I73" s="12" t="str">
        <f t="shared" si="19"/>
        <v/>
      </c>
      <c r="J73" s="12" t="str">
        <f t="shared" si="19"/>
        <v/>
      </c>
      <c r="K73" s="13" t="str">
        <f t="shared" si="28"/>
        <v/>
      </c>
      <c r="L73" s="12" t="str">
        <f t="shared" si="20"/>
        <v/>
      </c>
      <c r="M73" s="12" t="str">
        <f t="shared" si="20"/>
        <v/>
      </c>
      <c r="N73" s="13" t="str">
        <f t="shared" si="29"/>
        <v/>
      </c>
      <c r="O73" s="12" t="str">
        <f t="shared" si="21"/>
        <v/>
      </c>
      <c r="P73" s="12" t="str">
        <f t="shared" si="21"/>
        <v/>
      </c>
      <c r="Q73" s="13">
        <f t="shared" si="30"/>
        <v>7</v>
      </c>
      <c r="R73" s="12">
        <f t="shared" si="24"/>
        <v>15</v>
      </c>
      <c r="S73" s="12">
        <f t="shared" si="25"/>
        <v>7</v>
      </c>
      <c r="T73" s="12" t="str">
        <f t="shared" si="31"/>
        <v>AULUSA TEO</v>
      </c>
      <c r="W73" s="88" t="str">
        <f>IF('BASE DATOS CONDUCTORES'!F73="","",'BASE DATOS CONDUCTORES'!F73)</f>
        <v>AULUSA TEO</v>
      </c>
      <c r="X73" s="88" t="str">
        <f>'BASE DATOS CONDUCTORES'!J73</f>
        <v/>
      </c>
      <c r="Y73" s="88" t="str">
        <f>'BASE DATOS CONDUCTORES'!M73</f>
        <v/>
      </c>
      <c r="Z73" s="88" t="str">
        <f>'BASE DATOS CONDUCTORES'!P73</f>
        <v/>
      </c>
      <c r="AA73" s="88">
        <f>'BASE DATOS CONDUCTORES'!S73</f>
        <v>7</v>
      </c>
      <c r="AB73" s="88">
        <f>IF('BASE DATOS CONDUCTORES'!D73="","",'BASE DATOS CONDUCTORES'!D73)</f>
        <v>252</v>
      </c>
    </row>
    <row r="74" spans="2:28">
      <c r="B74" s="12">
        <f t="shared" si="26"/>
        <v>280</v>
      </c>
      <c r="C74" s="90">
        <v>3945</v>
      </c>
      <c r="D74" s="90">
        <v>280</v>
      </c>
      <c r="E74" s="15" t="s">
        <v>69</v>
      </c>
      <c r="F74" s="14" t="s">
        <v>109</v>
      </c>
      <c r="G74" s="12">
        <f t="shared" si="23"/>
        <v>1014</v>
      </c>
      <c r="H74" s="13">
        <f t="shared" si="27"/>
        <v>102</v>
      </c>
      <c r="I74" s="12">
        <f t="shared" si="19"/>
        <v>2</v>
      </c>
      <c r="J74" s="12">
        <f t="shared" si="19"/>
        <v>81</v>
      </c>
      <c r="K74" s="13" t="str">
        <f t="shared" si="28"/>
        <v/>
      </c>
      <c r="L74" s="12" t="str">
        <f t="shared" si="20"/>
        <v/>
      </c>
      <c r="M74" s="12" t="str">
        <f t="shared" si="20"/>
        <v/>
      </c>
      <c r="N74" s="13" t="str">
        <f t="shared" si="29"/>
        <v/>
      </c>
      <c r="O74" s="12" t="str">
        <f t="shared" si="21"/>
        <v/>
      </c>
      <c r="P74" s="12" t="str">
        <f t="shared" si="21"/>
        <v/>
      </c>
      <c r="Q74" s="13" t="str">
        <f t="shared" si="30"/>
        <v/>
      </c>
      <c r="R74" s="12" t="str">
        <f t="shared" si="24"/>
        <v/>
      </c>
      <c r="S74" s="12" t="str">
        <f t="shared" si="25"/>
        <v/>
      </c>
      <c r="T74" s="12" t="str">
        <f t="shared" si="31"/>
        <v>TRALUSA</v>
      </c>
      <c r="W74" s="88" t="str">
        <f>IF('BASE DATOS CONDUCTORES'!F74="","",'BASE DATOS CONDUCTORES'!F74)</f>
        <v>TRALUSA</v>
      </c>
      <c r="X74" s="88">
        <f>'BASE DATOS CONDUCTORES'!J74</f>
        <v>81</v>
      </c>
      <c r="Y74" s="88" t="str">
        <f>'BASE DATOS CONDUCTORES'!M74</f>
        <v/>
      </c>
      <c r="Z74" s="88" t="str">
        <f>'BASE DATOS CONDUCTORES'!P74</f>
        <v/>
      </c>
      <c r="AA74" s="88" t="str">
        <f>'BASE DATOS CONDUCTORES'!S74</f>
        <v/>
      </c>
      <c r="AB74" s="88">
        <f>IF('BASE DATOS CONDUCTORES'!D74="","",'BASE DATOS CONDUCTORES'!D74)</f>
        <v>280</v>
      </c>
    </row>
    <row r="75" spans="2:28">
      <c r="B75" s="12">
        <f t="shared" si="26"/>
        <v>285</v>
      </c>
      <c r="C75" s="90">
        <v>4035</v>
      </c>
      <c r="D75" s="90">
        <v>285</v>
      </c>
      <c r="E75" s="15" t="s">
        <v>70</v>
      </c>
      <c r="F75" s="14" t="s">
        <v>166</v>
      </c>
      <c r="G75" s="12">
        <f t="shared" si="23"/>
        <v>4010</v>
      </c>
      <c r="H75" s="13" t="str">
        <f t="shared" si="27"/>
        <v/>
      </c>
      <c r="I75" s="12" t="str">
        <f t="shared" si="19"/>
        <v/>
      </c>
      <c r="J75" s="12" t="str">
        <f t="shared" si="19"/>
        <v/>
      </c>
      <c r="K75" s="13" t="str">
        <f t="shared" si="28"/>
        <v/>
      </c>
      <c r="L75" s="12" t="str">
        <f t="shared" si="20"/>
        <v/>
      </c>
      <c r="M75" s="12" t="str">
        <f t="shared" si="20"/>
        <v/>
      </c>
      <c r="N75" s="13" t="str">
        <f t="shared" si="29"/>
        <v/>
      </c>
      <c r="O75" s="12" t="str">
        <f t="shared" si="21"/>
        <v/>
      </c>
      <c r="P75" s="12" t="str">
        <f t="shared" si="21"/>
        <v/>
      </c>
      <c r="Q75" s="13">
        <f t="shared" si="30"/>
        <v>15</v>
      </c>
      <c r="R75" s="12">
        <f t="shared" si="24"/>
        <v>7</v>
      </c>
      <c r="S75" s="12">
        <f t="shared" si="25"/>
        <v>15</v>
      </c>
      <c r="T75" s="12" t="str">
        <f t="shared" si="31"/>
        <v>AULUSA TEO</v>
      </c>
      <c r="W75" s="88" t="str">
        <f>IF('BASE DATOS CONDUCTORES'!F75="","",'BASE DATOS CONDUCTORES'!F75)</f>
        <v>AULUSA TEO</v>
      </c>
      <c r="X75" s="88" t="str">
        <f>'BASE DATOS CONDUCTORES'!J75</f>
        <v/>
      </c>
      <c r="Y75" s="88" t="str">
        <f>'BASE DATOS CONDUCTORES'!M75</f>
        <v/>
      </c>
      <c r="Z75" s="88" t="str">
        <f>'BASE DATOS CONDUCTORES'!P75</f>
        <v/>
      </c>
      <c r="AA75" s="88">
        <f>'BASE DATOS CONDUCTORES'!S75</f>
        <v>15</v>
      </c>
      <c r="AB75" s="88">
        <f>IF('BASE DATOS CONDUCTORES'!D75="","",'BASE DATOS CONDUCTORES'!D75)</f>
        <v>285</v>
      </c>
    </row>
    <row r="76" spans="2:28">
      <c r="B76" s="12">
        <f t="shared" si="26"/>
        <v>221</v>
      </c>
      <c r="C76" s="90">
        <v>5472</v>
      </c>
      <c r="D76" s="90">
        <v>221</v>
      </c>
      <c r="E76" s="15" t="s">
        <v>71</v>
      </c>
      <c r="F76" s="14" t="s">
        <v>166</v>
      </c>
      <c r="G76" s="12">
        <f t="shared" si="23"/>
        <v>4049</v>
      </c>
      <c r="H76" s="13" t="str">
        <f t="shared" si="27"/>
        <v/>
      </c>
      <c r="I76" s="12" t="str">
        <f t="shared" si="19"/>
        <v/>
      </c>
      <c r="J76" s="12" t="str">
        <f t="shared" si="19"/>
        <v/>
      </c>
      <c r="K76" s="13" t="str">
        <f t="shared" si="28"/>
        <v/>
      </c>
      <c r="L76" s="12" t="str">
        <f t="shared" si="20"/>
        <v/>
      </c>
      <c r="M76" s="12" t="str">
        <f t="shared" si="20"/>
        <v/>
      </c>
      <c r="N76" s="13" t="str">
        <f t="shared" si="29"/>
        <v/>
      </c>
      <c r="O76" s="12" t="str">
        <f t="shared" si="21"/>
        <v/>
      </c>
      <c r="P76" s="12" t="str">
        <f t="shared" si="21"/>
        <v/>
      </c>
      <c r="Q76" s="13">
        <f t="shared" si="30"/>
        <v>2</v>
      </c>
      <c r="R76" s="12">
        <f t="shared" si="24"/>
        <v>20</v>
      </c>
      <c r="S76" s="12">
        <f t="shared" si="25"/>
        <v>2</v>
      </c>
      <c r="T76" s="12" t="str">
        <f t="shared" si="31"/>
        <v>AULUSA TEO</v>
      </c>
      <c r="W76" s="88" t="str">
        <f>IF('BASE DATOS CONDUCTORES'!F76="","",'BASE DATOS CONDUCTORES'!F76)</f>
        <v>AULUSA TEO</v>
      </c>
      <c r="X76" s="88" t="str">
        <f>'BASE DATOS CONDUCTORES'!J76</f>
        <v/>
      </c>
      <c r="Y76" s="88" t="str">
        <f>'BASE DATOS CONDUCTORES'!M76</f>
        <v/>
      </c>
      <c r="Z76" s="88" t="str">
        <f>'BASE DATOS CONDUCTORES'!P76</f>
        <v/>
      </c>
      <c r="AA76" s="88">
        <f>'BASE DATOS CONDUCTORES'!S76</f>
        <v>2</v>
      </c>
      <c r="AB76" s="88">
        <f>IF('BASE DATOS CONDUCTORES'!D76="","",'BASE DATOS CONDUCTORES'!D76)</f>
        <v>221</v>
      </c>
    </row>
    <row r="77" spans="2:28">
      <c r="B77" s="12">
        <f t="shared" si="26"/>
        <v>199</v>
      </c>
      <c r="C77" s="90">
        <v>3943</v>
      </c>
      <c r="D77" s="90">
        <v>199</v>
      </c>
      <c r="E77" s="15" t="s">
        <v>72</v>
      </c>
      <c r="F77" s="14" t="s">
        <v>139</v>
      </c>
      <c r="G77" s="12">
        <f t="shared" si="23"/>
        <v>261</v>
      </c>
      <c r="H77" s="13" t="str">
        <f t="shared" si="27"/>
        <v/>
      </c>
      <c r="I77" s="12" t="str">
        <f t="shared" si="19"/>
        <v/>
      </c>
      <c r="J77" s="12" t="str">
        <f t="shared" si="19"/>
        <v/>
      </c>
      <c r="K77" s="13">
        <f t="shared" si="28"/>
        <v>125</v>
      </c>
      <c r="L77" s="12">
        <f t="shared" si="20"/>
        <v>15</v>
      </c>
      <c r="M77" s="12">
        <f t="shared" si="20"/>
        <v>11</v>
      </c>
      <c r="N77" s="13" t="str">
        <f t="shared" si="29"/>
        <v/>
      </c>
      <c r="O77" s="12" t="str">
        <f t="shared" si="21"/>
        <v/>
      </c>
      <c r="P77" s="12" t="str">
        <f t="shared" si="21"/>
        <v/>
      </c>
      <c r="Q77" s="13" t="str">
        <f t="shared" si="30"/>
        <v/>
      </c>
      <c r="R77" s="12" t="str">
        <f t="shared" si="24"/>
        <v/>
      </c>
      <c r="S77" s="12" t="str">
        <f t="shared" si="25"/>
        <v/>
      </c>
      <c r="T77" s="12" t="str">
        <f t="shared" si="31"/>
        <v>AULUSA</v>
      </c>
      <c r="W77" s="88" t="str">
        <f>IF('BASE DATOS CONDUCTORES'!F77="","",'BASE DATOS CONDUCTORES'!F77)</f>
        <v>AULUSA</v>
      </c>
      <c r="X77" s="88" t="str">
        <f>'BASE DATOS CONDUCTORES'!J77</f>
        <v/>
      </c>
      <c r="Y77" s="88">
        <f>'BASE DATOS CONDUCTORES'!M77</f>
        <v>11</v>
      </c>
      <c r="Z77" s="88" t="str">
        <f>'BASE DATOS CONDUCTORES'!P77</f>
        <v/>
      </c>
      <c r="AA77" s="88" t="str">
        <f>'BASE DATOS CONDUCTORES'!S77</f>
        <v/>
      </c>
      <c r="AB77" s="88">
        <f>IF('BASE DATOS CONDUCTORES'!D77="","",'BASE DATOS CONDUCTORES'!D77)</f>
        <v>199</v>
      </c>
    </row>
    <row r="78" spans="2:28">
      <c r="B78" s="12">
        <f t="shared" si="26"/>
        <v>191</v>
      </c>
      <c r="C78" s="90">
        <v>2986</v>
      </c>
      <c r="D78" s="90">
        <v>191</v>
      </c>
      <c r="E78" s="15" t="s">
        <v>73</v>
      </c>
      <c r="F78" s="14" t="s">
        <v>139</v>
      </c>
      <c r="G78" s="12">
        <f t="shared" si="23"/>
        <v>267</v>
      </c>
      <c r="H78" s="13" t="str">
        <f t="shared" si="27"/>
        <v/>
      </c>
      <c r="I78" s="12" t="str">
        <f t="shared" si="19"/>
        <v/>
      </c>
      <c r="J78" s="12" t="str">
        <f t="shared" si="19"/>
        <v/>
      </c>
      <c r="K78" s="13">
        <f t="shared" si="28"/>
        <v>119</v>
      </c>
      <c r="L78" s="12">
        <f t="shared" si="20"/>
        <v>21</v>
      </c>
      <c r="M78" s="12">
        <f t="shared" si="20"/>
        <v>5</v>
      </c>
      <c r="N78" s="13" t="str">
        <f t="shared" si="29"/>
        <v/>
      </c>
      <c r="O78" s="12" t="str">
        <f t="shared" si="21"/>
        <v/>
      </c>
      <c r="P78" s="12" t="str">
        <f t="shared" si="21"/>
        <v/>
      </c>
      <c r="Q78" s="13" t="str">
        <f t="shared" si="30"/>
        <v/>
      </c>
      <c r="R78" s="12" t="str">
        <f t="shared" si="24"/>
        <v/>
      </c>
      <c r="S78" s="12" t="str">
        <f t="shared" si="25"/>
        <v/>
      </c>
      <c r="T78" s="12" t="str">
        <f t="shared" si="31"/>
        <v>AULUSA</v>
      </c>
      <c r="W78" s="88" t="str">
        <f>IF('BASE DATOS CONDUCTORES'!F78="","",'BASE DATOS CONDUCTORES'!F78)</f>
        <v>AULUSA</v>
      </c>
      <c r="X78" s="88" t="str">
        <f>'BASE DATOS CONDUCTORES'!J78</f>
        <v/>
      </c>
      <c r="Y78" s="88">
        <f>'BASE DATOS CONDUCTORES'!M78</f>
        <v>5</v>
      </c>
      <c r="Z78" s="88" t="str">
        <f>'BASE DATOS CONDUCTORES'!P78</f>
        <v/>
      </c>
      <c r="AA78" s="88" t="str">
        <f>'BASE DATOS CONDUCTORES'!S78</f>
        <v/>
      </c>
      <c r="AB78" s="88">
        <f>IF('BASE DATOS CONDUCTORES'!D78="","",'BASE DATOS CONDUCTORES'!D78)</f>
        <v>191</v>
      </c>
    </row>
    <row r="79" spans="2:28">
      <c r="B79" s="12">
        <f t="shared" si="26"/>
        <v>271</v>
      </c>
      <c r="C79" s="90">
        <v>3789</v>
      </c>
      <c r="D79" s="90">
        <v>271</v>
      </c>
      <c r="E79" s="15" t="s">
        <v>74</v>
      </c>
      <c r="F79" s="14" t="s">
        <v>139</v>
      </c>
      <c r="G79" s="12">
        <f t="shared" si="23"/>
        <v>220</v>
      </c>
      <c r="H79" s="13" t="str">
        <f t="shared" si="27"/>
        <v/>
      </c>
      <c r="I79" s="12" t="str">
        <f t="shared" si="19"/>
        <v/>
      </c>
      <c r="J79" s="12" t="str">
        <f t="shared" si="19"/>
        <v/>
      </c>
      <c r="K79" s="13">
        <f t="shared" si="28"/>
        <v>135</v>
      </c>
      <c r="L79" s="12">
        <f t="shared" si="20"/>
        <v>5</v>
      </c>
      <c r="M79" s="12">
        <f t="shared" si="20"/>
        <v>21</v>
      </c>
      <c r="N79" s="13" t="str">
        <f t="shared" si="29"/>
        <v/>
      </c>
      <c r="O79" s="12" t="str">
        <f t="shared" si="21"/>
        <v/>
      </c>
      <c r="P79" s="12" t="str">
        <f t="shared" si="21"/>
        <v/>
      </c>
      <c r="Q79" s="13" t="str">
        <f t="shared" si="30"/>
        <v/>
      </c>
      <c r="R79" s="12" t="str">
        <f t="shared" si="24"/>
        <v/>
      </c>
      <c r="S79" s="12" t="str">
        <f t="shared" si="25"/>
        <v/>
      </c>
      <c r="T79" s="12" t="str">
        <f t="shared" si="31"/>
        <v>AULUSA</v>
      </c>
      <c r="W79" s="88" t="str">
        <f>IF('BASE DATOS CONDUCTORES'!F79="","",'BASE DATOS CONDUCTORES'!F79)</f>
        <v>AULUSA</v>
      </c>
      <c r="X79" s="88" t="str">
        <f>'BASE DATOS CONDUCTORES'!J79</f>
        <v/>
      </c>
      <c r="Y79" s="88">
        <f>'BASE DATOS CONDUCTORES'!M79</f>
        <v>21</v>
      </c>
      <c r="Z79" s="88" t="str">
        <f>'BASE DATOS CONDUCTORES'!P79</f>
        <v/>
      </c>
      <c r="AA79" s="88" t="str">
        <f>'BASE DATOS CONDUCTORES'!S79</f>
        <v/>
      </c>
      <c r="AB79" s="88">
        <f>IF('BASE DATOS CONDUCTORES'!D79="","",'BASE DATOS CONDUCTORES'!D79)</f>
        <v>271</v>
      </c>
    </row>
    <row r="80" spans="2:28">
      <c r="B80" s="12">
        <f t="shared" si="26"/>
        <v>287</v>
      </c>
      <c r="C80" s="90">
        <v>4031</v>
      </c>
      <c r="D80" s="90">
        <v>287</v>
      </c>
      <c r="E80" s="15" t="s">
        <v>75</v>
      </c>
      <c r="F80" s="14" t="s">
        <v>166</v>
      </c>
      <c r="G80" s="12">
        <f t="shared" si="23"/>
        <v>4008</v>
      </c>
      <c r="H80" s="13" t="str">
        <f t="shared" si="27"/>
        <v/>
      </c>
      <c r="I80" s="12" t="str">
        <f t="shared" si="19"/>
        <v/>
      </c>
      <c r="J80" s="12" t="str">
        <f t="shared" si="19"/>
        <v/>
      </c>
      <c r="K80" s="13" t="str">
        <f t="shared" si="28"/>
        <v/>
      </c>
      <c r="L80" s="12" t="str">
        <f t="shared" si="20"/>
        <v/>
      </c>
      <c r="M80" s="12" t="str">
        <f t="shared" si="20"/>
        <v/>
      </c>
      <c r="N80" s="13" t="str">
        <f t="shared" si="29"/>
        <v/>
      </c>
      <c r="O80" s="12" t="str">
        <f t="shared" si="21"/>
        <v/>
      </c>
      <c r="P80" s="12" t="str">
        <f t="shared" si="21"/>
        <v/>
      </c>
      <c r="Q80" s="13">
        <f t="shared" si="30"/>
        <v>17</v>
      </c>
      <c r="R80" s="12">
        <f t="shared" si="24"/>
        <v>5</v>
      </c>
      <c r="S80" s="12">
        <f t="shared" si="25"/>
        <v>17</v>
      </c>
      <c r="T80" s="12" t="str">
        <f t="shared" si="31"/>
        <v>AULUSA TEO</v>
      </c>
      <c r="W80" s="88" t="str">
        <f>IF('BASE DATOS CONDUCTORES'!F80="","",'BASE DATOS CONDUCTORES'!F80)</f>
        <v>AULUSA TEO</v>
      </c>
      <c r="X80" s="88" t="str">
        <f>'BASE DATOS CONDUCTORES'!J80</f>
        <v/>
      </c>
      <c r="Y80" s="88" t="str">
        <f>'BASE DATOS CONDUCTORES'!M80</f>
        <v/>
      </c>
      <c r="Z80" s="88" t="str">
        <f>'BASE DATOS CONDUCTORES'!P80</f>
        <v/>
      </c>
      <c r="AA80" s="88">
        <f>'BASE DATOS CONDUCTORES'!S80</f>
        <v>17</v>
      </c>
      <c r="AB80" s="88">
        <f>IF('BASE DATOS CONDUCTORES'!D80="","",'BASE DATOS CONDUCTORES'!D80)</f>
        <v>287</v>
      </c>
    </row>
    <row r="81" spans="2:28">
      <c r="B81" s="12">
        <f t="shared" si="26"/>
        <v>288</v>
      </c>
      <c r="C81" s="90">
        <v>4049</v>
      </c>
      <c r="D81" s="90">
        <v>288</v>
      </c>
      <c r="E81" s="15" t="s">
        <v>76</v>
      </c>
      <c r="F81" s="14" t="s">
        <v>166</v>
      </c>
      <c r="G81" s="12">
        <f t="shared" si="23"/>
        <v>4007</v>
      </c>
      <c r="H81" s="13" t="str">
        <f t="shared" si="27"/>
        <v/>
      </c>
      <c r="I81" s="12" t="str">
        <f t="shared" si="19"/>
        <v/>
      </c>
      <c r="J81" s="12" t="str">
        <f t="shared" si="19"/>
        <v/>
      </c>
      <c r="K81" s="13" t="str">
        <f t="shared" si="28"/>
        <v/>
      </c>
      <c r="L81" s="12" t="str">
        <f t="shared" si="20"/>
        <v/>
      </c>
      <c r="M81" s="12" t="str">
        <f t="shared" si="20"/>
        <v/>
      </c>
      <c r="N81" s="13" t="str">
        <f t="shared" si="29"/>
        <v/>
      </c>
      <c r="O81" s="12" t="str">
        <f t="shared" si="21"/>
        <v/>
      </c>
      <c r="P81" s="12" t="str">
        <f t="shared" si="21"/>
        <v/>
      </c>
      <c r="Q81" s="13">
        <f t="shared" si="30"/>
        <v>18</v>
      </c>
      <c r="R81" s="12">
        <f t="shared" si="24"/>
        <v>4</v>
      </c>
      <c r="S81" s="12">
        <f t="shared" si="25"/>
        <v>18</v>
      </c>
      <c r="T81" s="12" t="str">
        <f t="shared" si="31"/>
        <v>AULUSA TEO</v>
      </c>
      <c r="W81" s="88" t="str">
        <f>IF('BASE DATOS CONDUCTORES'!F81="","",'BASE DATOS CONDUCTORES'!F81)</f>
        <v>AULUSA TEO</v>
      </c>
      <c r="X81" s="88" t="str">
        <f>'BASE DATOS CONDUCTORES'!J81</f>
        <v/>
      </c>
      <c r="Y81" s="88" t="str">
        <f>'BASE DATOS CONDUCTORES'!M81</f>
        <v/>
      </c>
      <c r="Z81" s="88" t="str">
        <f>'BASE DATOS CONDUCTORES'!P81</f>
        <v/>
      </c>
      <c r="AA81" s="88">
        <f>'BASE DATOS CONDUCTORES'!S81</f>
        <v>18</v>
      </c>
      <c r="AB81" s="88">
        <f>IF('BASE DATOS CONDUCTORES'!D81="","",'BASE DATOS CONDUCTORES'!D81)</f>
        <v>288</v>
      </c>
    </row>
    <row r="82" spans="2:28">
      <c r="B82" s="12">
        <f t="shared" si="26"/>
        <v>251</v>
      </c>
      <c r="C82" s="90">
        <v>1977</v>
      </c>
      <c r="D82" s="90">
        <v>251</v>
      </c>
      <c r="E82" s="15" t="s">
        <v>77</v>
      </c>
      <c r="F82" s="14" t="s">
        <v>166</v>
      </c>
      <c r="G82" s="12">
        <f t="shared" si="23"/>
        <v>4033</v>
      </c>
      <c r="H82" s="13" t="str">
        <f t="shared" si="27"/>
        <v/>
      </c>
      <c r="I82" s="12" t="str">
        <f t="shared" si="19"/>
        <v/>
      </c>
      <c r="J82" s="12" t="str">
        <f t="shared" si="19"/>
        <v/>
      </c>
      <c r="K82" s="13" t="str">
        <f t="shared" si="28"/>
        <v/>
      </c>
      <c r="L82" s="12" t="str">
        <f t="shared" si="20"/>
        <v/>
      </c>
      <c r="M82" s="12" t="str">
        <f t="shared" si="20"/>
        <v/>
      </c>
      <c r="N82" s="13" t="str">
        <f t="shared" si="29"/>
        <v/>
      </c>
      <c r="O82" s="12" t="str">
        <f t="shared" si="21"/>
        <v/>
      </c>
      <c r="P82" s="12" t="str">
        <f t="shared" si="21"/>
        <v/>
      </c>
      <c r="Q82" s="13">
        <f t="shared" si="30"/>
        <v>6</v>
      </c>
      <c r="R82" s="12">
        <f t="shared" si="24"/>
        <v>16</v>
      </c>
      <c r="S82" s="12">
        <f t="shared" si="25"/>
        <v>6</v>
      </c>
      <c r="T82" s="12" t="str">
        <f t="shared" si="31"/>
        <v>AULUSA TEO</v>
      </c>
      <c r="W82" s="88" t="str">
        <f>IF('BASE DATOS CONDUCTORES'!F82="","",'BASE DATOS CONDUCTORES'!F82)</f>
        <v>AULUSA TEO</v>
      </c>
      <c r="X82" s="88" t="str">
        <f>'BASE DATOS CONDUCTORES'!J82</f>
        <v/>
      </c>
      <c r="Y82" s="88" t="str">
        <f>'BASE DATOS CONDUCTORES'!M82</f>
        <v/>
      </c>
      <c r="Z82" s="88" t="str">
        <f>'BASE DATOS CONDUCTORES'!P82</f>
        <v/>
      </c>
      <c r="AA82" s="88">
        <f>'BASE DATOS CONDUCTORES'!S82</f>
        <v>6</v>
      </c>
      <c r="AB82" s="88">
        <f>IF('BASE DATOS CONDUCTORES'!D82="","",'BASE DATOS CONDUCTORES'!D82)</f>
        <v>251</v>
      </c>
    </row>
    <row r="83" spans="2:28">
      <c r="B83" s="12">
        <f t="shared" si="26"/>
        <v>270</v>
      </c>
      <c r="C83" s="90">
        <v>3553</v>
      </c>
      <c r="D83" s="90">
        <v>270</v>
      </c>
      <c r="E83" s="15" t="s">
        <v>78</v>
      </c>
      <c r="F83" s="14" t="s">
        <v>139</v>
      </c>
      <c r="G83" s="12">
        <f t="shared" si="23"/>
        <v>221</v>
      </c>
      <c r="H83" s="13" t="str">
        <f t="shared" si="27"/>
        <v/>
      </c>
      <c r="I83" s="12" t="str">
        <f t="shared" si="19"/>
        <v/>
      </c>
      <c r="J83" s="12" t="str">
        <f t="shared" si="19"/>
        <v/>
      </c>
      <c r="K83" s="13">
        <f t="shared" si="28"/>
        <v>134</v>
      </c>
      <c r="L83" s="12">
        <f t="shared" si="20"/>
        <v>6</v>
      </c>
      <c r="M83" s="12">
        <f t="shared" si="20"/>
        <v>20</v>
      </c>
      <c r="N83" s="13" t="str">
        <f t="shared" si="29"/>
        <v/>
      </c>
      <c r="O83" s="12" t="str">
        <f t="shared" si="21"/>
        <v/>
      </c>
      <c r="P83" s="12" t="str">
        <f t="shared" si="21"/>
        <v/>
      </c>
      <c r="Q83" s="13" t="str">
        <f t="shared" si="30"/>
        <v/>
      </c>
      <c r="R83" s="12" t="str">
        <f t="shared" si="24"/>
        <v/>
      </c>
      <c r="S83" s="12" t="str">
        <f t="shared" si="25"/>
        <v/>
      </c>
      <c r="T83" s="12" t="str">
        <f t="shared" si="31"/>
        <v>AULUSA</v>
      </c>
      <c r="W83" s="88" t="str">
        <f>IF('BASE DATOS CONDUCTORES'!F83="","",'BASE DATOS CONDUCTORES'!F83)</f>
        <v>AULUSA</v>
      </c>
      <c r="X83" s="88" t="str">
        <f>'BASE DATOS CONDUCTORES'!J83</f>
        <v/>
      </c>
      <c r="Y83" s="88">
        <f>'BASE DATOS CONDUCTORES'!M83</f>
        <v>20</v>
      </c>
      <c r="Z83" s="88" t="str">
        <f>'BASE DATOS CONDUCTORES'!P83</f>
        <v/>
      </c>
      <c r="AA83" s="88" t="str">
        <f>'BASE DATOS CONDUCTORES'!S83</f>
        <v/>
      </c>
      <c r="AB83" s="88">
        <f>IF('BASE DATOS CONDUCTORES'!D83="","",'BASE DATOS CONDUCTORES'!D83)</f>
        <v>270</v>
      </c>
    </row>
    <row r="84" spans="2:28">
      <c r="B84" s="12">
        <f t="shared" si="26"/>
        <v>279</v>
      </c>
      <c r="C84" s="90">
        <v>3851</v>
      </c>
      <c r="D84" s="90">
        <v>279</v>
      </c>
      <c r="E84" s="15" t="s">
        <v>79</v>
      </c>
      <c r="F84" s="14" t="s">
        <v>166</v>
      </c>
      <c r="G84" s="12">
        <f t="shared" si="23"/>
        <v>4015</v>
      </c>
      <c r="H84" s="13" t="str">
        <f t="shared" si="27"/>
        <v/>
      </c>
      <c r="I84" s="12" t="str">
        <f t="shared" ref="I84:J103" si="32">IF(H84="","",RANK(H84,H$4:H$1001))</f>
        <v/>
      </c>
      <c r="J84" s="12" t="str">
        <f t="shared" si="32"/>
        <v/>
      </c>
      <c r="K84" s="13" t="str">
        <f t="shared" si="28"/>
        <v/>
      </c>
      <c r="L84" s="12" t="str">
        <f t="shared" ref="L84:M103" si="33">IF(K84="","",RANK(K84,K$4:K$1001))</f>
        <v/>
      </c>
      <c r="M84" s="12" t="str">
        <f t="shared" si="33"/>
        <v/>
      </c>
      <c r="N84" s="13" t="str">
        <f t="shared" si="29"/>
        <v/>
      </c>
      <c r="O84" s="12" t="str">
        <f t="shared" ref="O84:P103" si="34">IF(N84="","",RANK(N84,N$4:N$1001))</f>
        <v/>
      </c>
      <c r="P84" s="12" t="str">
        <f t="shared" si="34"/>
        <v/>
      </c>
      <c r="Q84" s="13">
        <f t="shared" si="30"/>
        <v>13</v>
      </c>
      <c r="R84" s="12">
        <f t="shared" si="24"/>
        <v>9</v>
      </c>
      <c r="S84" s="12">
        <f t="shared" si="25"/>
        <v>13</v>
      </c>
      <c r="T84" s="12" t="str">
        <f t="shared" si="31"/>
        <v>AULUSA TEO</v>
      </c>
      <c r="W84" s="88" t="str">
        <f>IF('BASE DATOS CONDUCTORES'!F84="","",'BASE DATOS CONDUCTORES'!F84)</f>
        <v>AULUSA TEO</v>
      </c>
      <c r="X84" s="88" t="str">
        <f>'BASE DATOS CONDUCTORES'!J84</f>
        <v/>
      </c>
      <c r="Y84" s="88" t="str">
        <f>'BASE DATOS CONDUCTORES'!M84</f>
        <v/>
      </c>
      <c r="Z84" s="88" t="str">
        <f>'BASE DATOS CONDUCTORES'!P84</f>
        <v/>
      </c>
      <c r="AA84" s="88">
        <f>'BASE DATOS CONDUCTORES'!S84</f>
        <v>13</v>
      </c>
      <c r="AB84" s="88">
        <f>IF('BASE DATOS CONDUCTORES'!D84="","",'BASE DATOS CONDUCTORES'!D84)</f>
        <v>279</v>
      </c>
    </row>
    <row r="85" spans="2:28">
      <c r="B85" s="12">
        <f t="shared" si="26"/>
        <v>276</v>
      </c>
      <c r="C85" s="90">
        <v>3842</v>
      </c>
      <c r="D85" s="90">
        <v>276</v>
      </c>
      <c r="E85" s="15" t="s">
        <v>80</v>
      </c>
      <c r="F85" s="14" t="s">
        <v>166</v>
      </c>
      <c r="G85" s="12">
        <f t="shared" si="23"/>
        <v>4018</v>
      </c>
      <c r="H85" s="13" t="str">
        <f t="shared" si="27"/>
        <v/>
      </c>
      <c r="I85" s="12" t="str">
        <f t="shared" si="32"/>
        <v/>
      </c>
      <c r="J85" s="12" t="str">
        <f t="shared" si="32"/>
        <v/>
      </c>
      <c r="K85" s="13" t="str">
        <f t="shared" si="28"/>
        <v/>
      </c>
      <c r="L85" s="12" t="str">
        <f t="shared" si="33"/>
        <v/>
      </c>
      <c r="M85" s="12" t="str">
        <f t="shared" si="33"/>
        <v/>
      </c>
      <c r="N85" s="13" t="str">
        <f t="shared" si="29"/>
        <v/>
      </c>
      <c r="O85" s="12" t="str">
        <f t="shared" si="34"/>
        <v/>
      </c>
      <c r="P85" s="12" t="str">
        <f t="shared" si="34"/>
        <v/>
      </c>
      <c r="Q85" s="13">
        <f t="shared" si="30"/>
        <v>10</v>
      </c>
      <c r="R85" s="12">
        <f t="shared" si="24"/>
        <v>12</v>
      </c>
      <c r="S85" s="12">
        <f t="shared" si="25"/>
        <v>10</v>
      </c>
      <c r="T85" s="12" t="str">
        <f t="shared" si="31"/>
        <v>AULUSA TEO</v>
      </c>
      <c r="W85" s="88" t="str">
        <f>IF('BASE DATOS CONDUCTORES'!F85="","",'BASE DATOS CONDUCTORES'!F85)</f>
        <v>AULUSA TEO</v>
      </c>
      <c r="X85" s="88" t="str">
        <f>'BASE DATOS CONDUCTORES'!J85</f>
        <v/>
      </c>
      <c r="Y85" s="88" t="str">
        <f>'BASE DATOS CONDUCTORES'!M85</f>
        <v/>
      </c>
      <c r="Z85" s="88" t="str">
        <f>'BASE DATOS CONDUCTORES'!P85</f>
        <v/>
      </c>
      <c r="AA85" s="88">
        <f>'BASE DATOS CONDUCTORES'!S85</f>
        <v>10</v>
      </c>
      <c r="AB85" s="88">
        <f>IF('BASE DATOS CONDUCTORES'!D85="","",'BASE DATOS CONDUCTORES'!D85)</f>
        <v>276</v>
      </c>
    </row>
    <row r="86" spans="2:28">
      <c r="B86" s="12">
        <f t="shared" si="26"/>
        <v>272</v>
      </c>
      <c r="C86" s="90">
        <v>3811</v>
      </c>
      <c r="D86" s="90">
        <v>272</v>
      </c>
      <c r="E86" s="15" t="s">
        <v>81</v>
      </c>
      <c r="F86" s="14" t="s">
        <v>139</v>
      </c>
      <c r="G86" s="12">
        <f t="shared" si="23"/>
        <v>219</v>
      </c>
      <c r="H86" s="13" t="str">
        <f t="shared" si="27"/>
        <v/>
      </c>
      <c r="I86" s="12" t="str">
        <f t="shared" si="32"/>
        <v/>
      </c>
      <c r="J86" s="12" t="str">
        <f t="shared" si="32"/>
        <v/>
      </c>
      <c r="K86" s="13">
        <f t="shared" si="28"/>
        <v>136</v>
      </c>
      <c r="L86" s="12">
        <f t="shared" si="33"/>
        <v>4</v>
      </c>
      <c r="M86" s="12">
        <f t="shared" si="33"/>
        <v>22</v>
      </c>
      <c r="N86" s="13" t="str">
        <f t="shared" si="29"/>
        <v/>
      </c>
      <c r="O86" s="12" t="str">
        <f t="shared" si="34"/>
        <v/>
      </c>
      <c r="P86" s="12" t="str">
        <f t="shared" si="34"/>
        <v/>
      </c>
      <c r="Q86" s="13" t="str">
        <f t="shared" si="30"/>
        <v/>
      </c>
      <c r="R86" s="12" t="str">
        <f t="shared" si="24"/>
        <v/>
      </c>
      <c r="S86" s="12" t="str">
        <f t="shared" si="25"/>
        <v/>
      </c>
      <c r="T86" s="12" t="str">
        <f t="shared" si="31"/>
        <v>AULUSA</v>
      </c>
      <c r="W86" s="88" t="str">
        <f>IF('BASE DATOS CONDUCTORES'!F86="","",'BASE DATOS CONDUCTORES'!F86)</f>
        <v>AULUSA</v>
      </c>
      <c r="X86" s="88" t="str">
        <f>'BASE DATOS CONDUCTORES'!J86</f>
        <v/>
      </c>
      <c r="Y86" s="88">
        <f>'BASE DATOS CONDUCTORES'!M86</f>
        <v>22</v>
      </c>
      <c r="Z86" s="88" t="str">
        <f>'BASE DATOS CONDUCTORES'!P86</f>
        <v/>
      </c>
      <c r="AA86" s="88" t="str">
        <f>'BASE DATOS CONDUCTORES'!S86</f>
        <v/>
      </c>
      <c r="AB86" s="88">
        <f>IF('BASE DATOS CONDUCTORES'!D86="","",'BASE DATOS CONDUCTORES'!D86)</f>
        <v>272</v>
      </c>
    </row>
    <row r="87" spans="2:28">
      <c r="B87" s="12">
        <f t="shared" si="26"/>
        <v>192</v>
      </c>
      <c r="C87" s="90">
        <v>3153</v>
      </c>
      <c r="D87" s="90">
        <v>192</v>
      </c>
      <c r="E87" s="15" t="s">
        <v>82</v>
      </c>
      <c r="F87" s="14" t="s">
        <v>139</v>
      </c>
      <c r="G87" s="12">
        <f t="shared" si="23"/>
        <v>266</v>
      </c>
      <c r="H87" s="13" t="str">
        <f t="shared" si="27"/>
        <v/>
      </c>
      <c r="I87" s="12" t="str">
        <f t="shared" si="32"/>
        <v/>
      </c>
      <c r="J87" s="12" t="str">
        <f t="shared" si="32"/>
        <v/>
      </c>
      <c r="K87" s="13">
        <f t="shared" si="28"/>
        <v>120</v>
      </c>
      <c r="L87" s="12">
        <f t="shared" si="33"/>
        <v>20</v>
      </c>
      <c r="M87" s="12">
        <f t="shared" si="33"/>
        <v>6</v>
      </c>
      <c r="N87" s="13" t="str">
        <f t="shared" si="29"/>
        <v/>
      </c>
      <c r="O87" s="12" t="str">
        <f t="shared" si="34"/>
        <v/>
      </c>
      <c r="P87" s="12" t="str">
        <f t="shared" si="34"/>
        <v/>
      </c>
      <c r="Q87" s="13" t="str">
        <f t="shared" si="30"/>
        <v/>
      </c>
      <c r="R87" s="12" t="str">
        <f t="shared" si="24"/>
        <v/>
      </c>
      <c r="S87" s="12" t="str">
        <f t="shared" si="25"/>
        <v/>
      </c>
      <c r="T87" s="12" t="str">
        <f t="shared" si="31"/>
        <v>AULUSA</v>
      </c>
      <c r="W87" s="88" t="str">
        <f>IF('BASE DATOS CONDUCTORES'!F87="","",'BASE DATOS CONDUCTORES'!F87)</f>
        <v>AULUSA</v>
      </c>
      <c r="X87" s="88" t="str">
        <f>'BASE DATOS CONDUCTORES'!J87</f>
        <v/>
      </c>
      <c r="Y87" s="88">
        <f>'BASE DATOS CONDUCTORES'!M87</f>
        <v>6</v>
      </c>
      <c r="Z87" s="88" t="str">
        <f>'BASE DATOS CONDUCTORES'!P87</f>
        <v/>
      </c>
      <c r="AA87" s="88" t="str">
        <f>'BASE DATOS CONDUCTORES'!S87</f>
        <v/>
      </c>
      <c r="AB87" s="88">
        <f>IF('BASE DATOS CONDUCTORES'!D87="","",'BASE DATOS CONDUCTORES'!D87)</f>
        <v>192</v>
      </c>
    </row>
    <row r="88" spans="2:28">
      <c r="B88" s="12">
        <f t="shared" si="26"/>
        <v>197</v>
      </c>
      <c r="C88" s="90">
        <v>3458</v>
      </c>
      <c r="D88" s="90">
        <v>197</v>
      </c>
      <c r="E88" s="15" t="s">
        <v>83</v>
      </c>
      <c r="F88" s="14" t="s">
        <v>139</v>
      </c>
      <c r="G88" s="12">
        <f t="shared" si="23"/>
        <v>263</v>
      </c>
      <c r="H88" s="13" t="str">
        <f t="shared" si="27"/>
        <v/>
      </c>
      <c r="I88" s="12" t="str">
        <f t="shared" si="32"/>
        <v/>
      </c>
      <c r="J88" s="12" t="str">
        <f t="shared" si="32"/>
        <v/>
      </c>
      <c r="K88" s="13">
        <f t="shared" si="28"/>
        <v>123</v>
      </c>
      <c r="L88" s="12">
        <f t="shared" si="33"/>
        <v>17</v>
      </c>
      <c r="M88" s="12">
        <f t="shared" si="33"/>
        <v>9</v>
      </c>
      <c r="N88" s="13" t="str">
        <f t="shared" si="29"/>
        <v/>
      </c>
      <c r="O88" s="12" t="str">
        <f t="shared" si="34"/>
        <v/>
      </c>
      <c r="P88" s="12" t="str">
        <f t="shared" si="34"/>
        <v/>
      </c>
      <c r="Q88" s="13" t="str">
        <f t="shared" si="30"/>
        <v/>
      </c>
      <c r="R88" s="12" t="str">
        <f t="shared" si="24"/>
        <v/>
      </c>
      <c r="S88" s="12" t="str">
        <f t="shared" si="25"/>
        <v/>
      </c>
      <c r="T88" s="12" t="str">
        <f t="shared" si="31"/>
        <v>AULUSA</v>
      </c>
      <c r="W88" s="88" t="str">
        <f>IF('BASE DATOS CONDUCTORES'!F88="","",'BASE DATOS CONDUCTORES'!F88)</f>
        <v>AULUSA</v>
      </c>
      <c r="X88" s="88" t="str">
        <f>'BASE DATOS CONDUCTORES'!J88</f>
        <v/>
      </c>
      <c r="Y88" s="88">
        <f>'BASE DATOS CONDUCTORES'!M88</f>
        <v>9</v>
      </c>
      <c r="Z88" s="88" t="str">
        <f>'BASE DATOS CONDUCTORES'!P88</f>
        <v/>
      </c>
      <c r="AA88" s="88" t="str">
        <f>'BASE DATOS CONDUCTORES'!S88</f>
        <v/>
      </c>
      <c r="AB88" s="88">
        <f>IF('BASE DATOS CONDUCTORES'!D88="","",'BASE DATOS CONDUCTORES'!D88)</f>
        <v>197</v>
      </c>
    </row>
    <row r="89" spans="2:28">
      <c r="B89" s="12">
        <f t="shared" si="26"/>
        <v>246</v>
      </c>
      <c r="C89" s="90">
        <v>1982</v>
      </c>
      <c r="D89" s="90">
        <v>246</v>
      </c>
      <c r="E89" s="15" t="s">
        <v>84</v>
      </c>
      <c r="F89" s="14" t="s">
        <v>139</v>
      </c>
      <c r="G89" s="12">
        <f t="shared" si="23"/>
        <v>236</v>
      </c>
      <c r="H89" s="13" t="str">
        <f t="shared" si="27"/>
        <v/>
      </c>
      <c r="I89" s="12" t="str">
        <f t="shared" si="32"/>
        <v/>
      </c>
      <c r="J89" s="12" t="str">
        <f t="shared" si="32"/>
        <v/>
      </c>
      <c r="K89" s="13">
        <f t="shared" si="28"/>
        <v>128</v>
      </c>
      <c r="L89" s="12">
        <f t="shared" si="33"/>
        <v>12</v>
      </c>
      <c r="M89" s="12">
        <f t="shared" si="33"/>
        <v>14</v>
      </c>
      <c r="N89" s="13" t="str">
        <f t="shared" si="29"/>
        <v/>
      </c>
      <c r="O89" s="12" t="str">
        <f t="shared" si="34"/>
        <v/>
      </c>
      <c r="P89" s="12" t="str">
        <f t="shared" si="34"/>
        <v/>
      </c>
      <c r="Q89" s="13" t="str">
        <f t="shared" si="30"/>
        <v/>
      </c>
      <c r="R89" s="12" t="str">
        <f t="shared" si="24"/>
        <v/>
      </c>
      <c r="S89" s="12" t="str">
        <f t="shared" si="25"/>
        <v/>
      </c>
      <c r="T89" s="12" t="str">
        <f t="shared" si="31"/>
        <v>AULUSA</v>
      </c>
      <c r="W89" s="88" t="str">
        <f>IF('BASE DATOS CONDUCTORES'!F89="","",'BASE DATOS CONDUCTORES'!F89)</f>
        <v>AULUSA</v>
      </c>
      <c r="X89" s="88" t="str">
        <f>'BASE DATOS CONDUCTORES'!J89</f>
        <v/>
      </c>
      <c r="Y89" s="88">
        <f>'BASE DATOS CONDUCTORES'!M89</f>
        <v>14</v>
      </c>
      <c r="Z89" s="88" t="str">
        <f>'BASE DATOS CONDUCTORES'!P89</f>
        <v/>
      </c>
      <c r="AA89" s="88" t="str">
        <f>'BASE DATOS CONDUCTORES'!S89</f>
        <v/>
      </c>
      <c r="AB89" s="88">
        <f>IF('BASE DATOS CONDUCTORES'!D89="","",'BASE DATOS CONDUCTORES'!D89)</f>
        <v>246</v>
      </c>
    </row>
    <row r="90" spans="2:28">
      <c r="B90" s="12">
        <f t="shared" si="26"/>
        <v>254</v>
      </c>
      <c r="C90" s="90">
        <v>1986</v>
      </c>
      <c r="D90" s="90">
        <v>254</v>
      </c>
      <c r="E90" s="15" t="s">
        <v>180</v>
      </c>
      <c r="F90" s="14" t="s">
        <v>166</v>
      </c>
      <c r="G90" s="12">
        <f t="shared" si="23"/>
        <v>4030</v>
      </c>
      <c r="H90" s="13" t="str">
        <f t="shared" si="27"/>
        <v/>
      </c>
      <c r="I90" s="12" t="str">
        <f t="shared" si="32"/>
        <v/>
      </c>
      <c r="J90" s="12" t="str">
        <f t="shared" si="32"/>
        <v/>
      </c>
      <c r="K90" s="13" t="str">
        <f t="shared" si="28"/>
        <v/>
      </c>
      <c r="L90" s="12" t="str">
        <f t="shared" si="33"/>
        <v/>
      </c>
      <c r="M90" s="12" t="str">
        <f t="shared" si="33"/>
        <v/>
      </c>
      <c r="N90" s="13" t="str">
        <f t="shared" si="29"/>
        <v/>
      </c>
      <c r="O90" s="12" t="str">
        <f t="shared" si="34"/>
        <v/>
      </c>
      <c r="P90" s="12" t="str">
        <f t="shared" si="34"/>
        <v/>
      </c>
      <c r="Q90" s="13">
        <f t="shared" si="30"/>
        <v>9</v>
      </c>
      <c r="R90" s="12">
        <f t="shared" si="24"/>
        <v>13</v>
      </c>
      <c r="S90" s="12">
        <f t="shared" si="25"/>
        <v>9</v>
      </c>
      <c r="T90" s="12" t="str">
        <f t="shared" si="31"/>
        <v>AULUSA TEO</v>
      </c>
      <c r="W90" s="88" t="str">
        <f>IF('BASE DATOS CONDUCTORES'!F90="","",'BASE DATOS CONDUCTORES'!F90)</f>
        <v>AULUSA TEO</v>
      </c>
      <c r="X90" s="88" t="str">
        <f>'BASE DATOS CONDUCTORES'!J90</f>
        <v/>
      </c>
      <c r="Y90" s="88" t="str">
        <f>'BASE DATOS CONDUCTORES'!M90</f>
        <v/>
      </c>
      <c r="Z90" s="88" t="str">
        <f>'BASE DATOS CONDUCTORES'!P90</f>
        <v/>
      </c>
      <c r="AA90" s="88">
        <f>'BASE DATOS CONDUCTORES'!S90</f>
        <v>9</v>
      </c>
      <c r="AB90" s="88">
        <f>IF('BASE DATOS CONDUCTORES'!D90="","",'BASE DATOS CONDUCTORES'!D90)</f>
        <v>254</v>
      </c>
    </row>
    <row r="91" spans="2:28">
      <c r="B91" s="12">
        <f t="shared" si="26"/>
        <v>277</v>
      </c>
      <c r="C91" s="90">
        <v>3843</v>
      </c>
      <c r="D91" s="90">
        <v>277</v>
      </c>
      <c r="E91" s="15" t="s">
        <v>85</v>
      </c>
      <c r="F91" s="14" t="s">
        <v>166</v>
      </c>
      <c r="G91" s="12">
        <f t="shared" si="23"/>
        <v>4017</v>
      </c>
      <c r="H91" s="13" t="str">
        <f t="shared" si="27"/>
        <v/>
      </c>
      <c r="I91" s="12" t="str">
        <f t="shared" si="32"/>
        <v/>
      </c>
      <c r="J91" s="12" t="str">
        <f t="shared" si="32"/>
        <v/>
      </c>
      <c r="K91" s="13" t="str">
        <f t="shared" si="28"/>
        <v/>
      </c>
      <c r="L91" s="12" t="str">
        <f t="shared" si="33"/>
        <v/>
      </c>
      <c r="M91" s="12" t="str">
        <f t="shared" si="33"/>
        <v/>
      </c>
      <c r="N91" s="13" t="str">
        <f t="shared" si="29"/>
        <v/>
      </c>
      <c r="O91" s="12" t="str">
        <f t="shared" si="34"/>
        <v/>
      </c>
      <c r="P91" s="12" t="str">
        <f t="shared" si="34"/>
        <v/>
      </c>
      <c r="Q91" s="13">
        <f t="shared" si="30"/>
        <v>11</v>
      </c>
      <c r="R91" s="12">
        <f t="shared" si="24"/>
        <v>11</v>
      </c>
      <c r="S91" s="12">
        <f t="shared" si="25"/>
        <v>11</v>
      </c>
      <c r="T91" s="12" t="str">
        <f t="shared" si="31"/>
        <v>AULUSA TEO</v>
      </c>
      <c r="W91" s="88" t="str">
        <f>IF('BASE DATOS CONDUCTORES'!F91="","",'BASE DATOS CONDUCTORES'!F91)</f>
        <v>AULUSA TEO</v>
      </c>
      <c r="X91" s="88" t="str">
        <f>'BASE DATOS CONDUCTORES'!J91</f>
        <v/>
      </c>
      <c r="Y91" s="88" t="str">
        <f>'BASE DATOS CONDUCTORES'!M91</f>
        <v/>
      </c>
      <c r="Z91" s="88" t="str">
        <f>'BASE DATOS CONDUCTORES'!P91</f>
        <v/>
      </c>
      <c r="AA91" s="88">
        <f>'BASE DATOS CONDUCTORES'!S91</f>
        <v>11</v>
      </c>
      <c r="AB91" s="88">
        <f>IF('BASE DATOS CONDUCTORES'!D91="","",'BASE DATOS CONDUCTORES'!D91)</f>
        <v>277</v>
      </c>
    </row>
    <row r="92" spans="2:28">
      <c r="B92" s="12">
        <f t="shared" si="26"/>
        <v>198</v>
      </c>
      <c r="C92" s="90">
        <v>3516</v>
      </c>
      <c r="D92" s="90">
        <v>198</v>
      </c>
      <c r="E92" s="15" t="s">
        <v>86</v>
      </c>
      <c r="F92" s="14" t="s">
        <v>139</v>
      </c>
      <c r="G92" s="12">
        <f t="shared" si="23"/>
        <v>262</v>
      </c>
      <c r="H92" s="13" t="str">
        <f t="shared" si="27"/>
        <v/>
      </c>
      <c r="I92" s="12" t="str">
        <f t="shared" si="32"/>
        <v/>
      </c>
      <c r="J92" s="12" t="str">
        <f t="shared" si="32"/>
        <v/>
      </c>
      <c r="K92" s="13">
        <f t="shared" si="28"/>
        <v>124</v>
      </c>
      <c r="L92" s="12">
        <f t="shared" si="33"/>
        <v>16</v>
      </c>
      <c r="M92" s="12">
        <f t="shared" si="33"/>
        <v>10</v>
      </c>
      <c r="N92" s="13" t="str">
        <f t="shared" si="29"/>
        <v/>
      </c>
      <c r="O92" s="12" t="str">
        <f t="shared" si="34"/>
        <v/>
      </c>
      <c r="P92" s="12" t="str">
        <f t="shared" si="34"/>
        <v/>
      </c>
      <c r="Q92" s="13" t="str">
        <f t="shared" si="30"/>
        <v/>
      </c>
      <c r="R92" s="12" t="str">
        <f t="shared" si="24"/>
        <v/>
      </c>
      <c r="S92" s="12" t="str">
        <f t="shared" si="25"/>
        <v/>
      </c>
      <c r="T92" s="12" t="str">
        <f t="shared" si="31"/>
        <v>AULUSA</v>
      </c>
      <c r="W92" s="88" t="str">
        <f>IF('BASE DATOS CONDUCTORES'!F92="","",'BASE DATOS CONDUCTORES'!F92)</f>
        <v>AULUSA</v>
      </c>
      <c r="X92" s="88" t="str">
        <f>'BASE DATOS CONDUCTORES'!J92</f>
        <v/>
      </c>
      <c r="Y92" s="88">
        <f>'BASE DATOS CONDUCTORES'!M92</f>
        <v>10</v>
      </c>
      <c r="Z92" s="88" t="str">
        <f>'BASE DATOS CONDUCTORES'!P92</f>
        <v/>
      </c>
      <c r="AA92" s="88" t="str">
        <f>'BASE DATOS CONDUCTORES'!S92</f>
        <v/>
      </c>
      <c r="AB92" s="88">
        <f>IF('BASE DATOS CONDUCTORES'!D92="","",'BASE DATOS CONDUCTORES'!D92)</f>
        <v>198</v>
      </c>
    </row>
    <row r="93" spans="2:28">
      <c r="B93" s="12">
        <f t="shared" si="26"/>
        <v>172</v>
      </c>
      <c r="C93" s="90">
        <v>2652</v>
      </c>
      <c r="D93" s="90">
        <v>172</v>
      </c>
      <c r="E93" s="15" t="s">
        <v>87</v>
      </c>
      <c r="F93" s="14" t="s">
        <v>139</v>
      </c>
      <c r="G93" s="12">
        <f t="shared" si="23"/>
        <v>279</v>
      </c>
      <c r="H93" s="13" t="str">
        <f t="shared" si="27"/>
        <v/>
      </c>
      <c r="I93" s="12" t="str">
        <f t="shared" si="32"/>
        <v/>
      </c>
      <c r="J93" s="12" t="str">
        <f t="shared" si="32"/>
        <v/>
      </c>
      <c r="K93" s="13">
        <f t="shared" si="28"/>
        <v>116</v>
      </c>
      <c r="L93" s="12">
        <f t="shared" si="33"/>
        <v>24</v>
      </c>
      <c r="M93" s="12">
        <f t="shared" si="33"/>
        <v>2</v>
      </c>
      <c r="N93" s="13" t="str">
        <f t="shared" si="29"/>
        <v/>
      </c>
      <c r="O93" s="12" t="str">
        <f t="shared" si="34"/>
        <v/>
      </c>
      <c r="P93" s="12" t="str">
        <f t="shared" si="34"/>
        <v/>
      </c>
      <c r="Q93" s="13" t="str">
        <f t="shared" si="30"/>
        <v/>
      </c>
      <c r="R93" s="12" t="str">
        <f t="shared" si="24"/>
        <v/>
      </c>
      <c r="S93" s="12" t="str">
        <f t="shared" si="25"/>
        <v/>
      </c>
      <c r="T93" s="12" t="str">
        <f t="shared" si="31"/>
        <v>AULUSA</v>
      </c>
      <c r="W93" s="88" t="str">
        <f>IF('BASE DATOS CONDUCTORES'!F93="","",'BASE DATOS CONDUCTORES'!F93)</f>
        <v>AULUSA</v>
      </c>
      <c r="X93" s="88" t="str">
        <f>'BASE DATOS CONDUCTORES'!J93</f>
        <v/>
      </c>
      <c r="Y93" s="88">
        <f>'BASE DATOS CONDUCTORES'!M93</f>
        <v>2</v>
      </c>
      <c r="Z93" s="88" t="str">
        <f>'BASE DATOS CONDUCTORES'!P93</f>
        <v/>
      </c>
      <c r="AA93" s="88" t="str">
        <f>'BASE DATOS CONDUCTORES'!S93</f>
        <v/>
      </c>
      <c r="AB93" s="88">
        <f>IF('BASE DATOS CONDUCTORES'!D93="","",'BASE DATOS CONDUCTORES'!D93)</f>
        <v>172</v>
      </c>
    </row>
    <row r="94" spans="2:28">
      <c r="B94" s="12">
        <f t="shared" si="26"/>
        <v>193</v>
      </c>
      <c r="C94" s="90">
        <v>3152</v>
      </c>
      <c r="D94" s="90">
        <v>193</v>
      </c>
      <c r="E94" s="15" t="s">
        <v>88</v>
      </c>
      <c r="F94" s="14" t="s">
        <v>139</v>
      </c>
      <c r="G94" s="12">
        <f t="shared" si="23"/>
        <v>265</v>
      </c>
      <c r="H94" s="13" t="str">
        <f t="shared" si="27"/>
        <v/>
      </c>
      <c r="I94" s="12" t="str">
        <f t="shared" si="32"/>
        <v/>
      </c>
      <c r="J94" s="12" t="str">
        <f t="shared" si="32"/>
        <v/>
      </c>
      <c r="K94" s="13">
        <f t="shared" si="28"/>
        <v>121</v>
      </c>
      <c r="L94" s="12">
        <f t="shared" si="33"/>
        <v>19</v>
      </c>
      <c r="M94" s="12">
        <f t="shared" si="33"/>
        <v>7</v>
      </c>
      <c r="N94" s="13" t="str">
        <f t="shared" si="29"/>
        <v/>
      </c>
      <c r="O94" s="12" t="str">
        <f t="shared" si="34"/>
        <v/>
      </c>
      <c r="P94" s="12" t="str">
        <f t="shared" si="34"/>
        <v/>
      </c>
      <c r="Q94" s="13" t="str">
        <f t="shared" si="30"/>
        <v/>
      </c>
      <c r="R94" s="12" t="str">
        <f t="shared" si="24"/>
        <v/>
      </c>
      <c r="S94" s="12" t="str">
        <f t="shared" si="25"/>
        <v/>
      </c>
      <c r="T94" s="12" t="str">
        <f t="shared" si="31"/>
        <v>AULUSA</v>
      </c>
      <c r="W94" s="88" t="str">
        <f>IF('BASE DATOS CONDUCTORES'!F94="","",'BASE DATOS CONDUCTORES'!F94)</f>
        <v>AULUSA</v>
      </c>
      <c r="X94" s="88" t="str">
        <f>'BASE DATOS CONDUCTORES'!J94</f>
        <v/>
      </c>
      <c r="Y94" s="88">
        <f>'BASE DATOS CONDUCTORES'!M94</f>
        <v>7</v>
      </c>
      <c r="Z94" s="88" t="str">
        <f>'BASE DATOS CONDUCTORES'!P94</f>
        <v/>
      </c>
      <c r="AA94" s="88" t="str">
        <f>'BASE DATOS CONDUCTORES'!S94</f>
        <v/>
      </c>
      <c r="AB94" s="88">
        <f>IF('BASE DATOS CONDUCTORES'!D94="","",'BASE DATOS CONDUCTORES'!D94)</f>
        <v>193</v>
      </c>
    </row>
    <row r="95" spans="2:28">
      <c r="B95" s="12">
        <f t="shared" si="26"/>
        <v>278</v>
      </c>
      <c r="C95" s="90">
        <v>3844</v>
      </c>
      <c r="D95" s="90">
        <v>278</v>
      </c>
      <c r="E95" s="15" t="s">
        <v>89</v>
      </c>
      <c r="F95" s="14" t="s">
        <v>166</v>
      </c>
      <c r="G95" s="12">
        <f t="shared" si="23"/>
        <v>4016</v>
      </c>
      <c r="H95" s="13" t="str">
        <f t="shared" si="27"/>
        <v/>
      </c>
      <c r="I95" s="12" t="str">
        <f t="shared" si="32"/>
        <v/>
      </c>
      <c r="J95" s="12" t="str">
        <f t="shared" si="32"/>
        <v/>
      </c>
      <c r="K95" s="13" t="str">
        <f t="shared" si="28"/>
        <v/>
      </c>
      <c r="L95" s="12" t="str">
        <f t="shared" si="33"/>
        <v/>
      </c>
      <c r="M95" s="12" t="str">
        <f t="shared" si="33"/>
        <v/>
      </c>
      <c r="N95" s="13" t="str">
        <f t="shared" si="29"/>
        <v/>
      </c>
      <c r="O95" s="12" t="str">
        <f t="shared" si="34"/>
        <v/>
      </c>
      <c r="P95" s="12" t="str">
        <f t="shared" si="34"/>
        <v/>
      </c>
      <c r="Q95" s="13">
        <f t="shared" si="30"/>
        <v>12</v>
      </c>
      <c r="R95" s="12">
        <f t="shared" si="24"/>
        <v>10</v>
      </c>
      <c r="S95" s="12">
        <f t="shared" si="25"/>
        <v>12</v>
      </c>
      <c r="T95" s="12" t="str">
        <f t="shared" si="31"/>
        <v>AULUSA TEO</v>
      </c>
      <c r="W95" s="88" t="str">
        <f>IF('BASE DATOS CONDUCTORES'!F95="","",'BASE DATOS CONDUCTORES'!F95)</f>
        <v>AULUSA TEO</v>
      </c>
      <c r="X95" s="88" t="str">
        <f>'BASE DATOS CONDUCTORES'!J95</f>
        <v/>
      </c>
      <c r="Y95" s="88" t="str">
        <f>'BASE DATOS CONDUCTORES'!M95</f>
        <v/>
      </c>
      <c r="Z95" s="88" t="str">
        <f>'BASE DATOS CONDUCTORES'!P95</f>
        <v/>
      </c>
      <c r="AA95" s="88">
        <f>'BASE DATOS CONDUCTORES'!S95</f>
        <v>12</v>
      </c>
      <c r="AB95" s="88">
        <f>IF('BASE DATOS CONDUCTORES'!D95="","",'BASE DATOS CONDUCTORES'!D95)</f>
        <v>278</v>
      </c>
    </row>
    <row r="96" spans="2:28">
      <c r="B96" s="12">
        <f t="shared" si="26"/>
        <v>248</v>
      </c>
      <c r="C96" s="90">
        <v>1905</v>
      </c>
      <c r="D96" s="90">
        <v>248</v>
      </c>
      <c r="E96" s="15" t="s">
        <v>90</v>
      </c>
      <c r="F96" s="14" t="s">
        <v>166</v>
      </c>
      <c r="G96" s="12">
        <f t="shared" si="23"/>
        <v>4035</v>
      </c>
      <c r="H96" s="13" t="str">
        <f t="shared" si="27"/>
        <v/>
      </c>
      <c r="I96" s="12" t="str">
        <f t="shared" si="32"/>
        <v/>
      </c>
      <c r="J96" s="12" t="str">
        <f t="shared" si="32"/>
        <v/>
      </c>
      <c r="K96" s="13" t="str">
        <f t="shared" si="28"/>
        <v/>
      </c>
      <c r="L96" s="12" t="str">
        <f t="shared" si="33"/>
        <v/>
      </c>
      <c r="M96" s="12" t="str">
        <f t="shared" si="33"/>
        <v/>
      </c>
      <c r="N96" s="13" t="str">
        <f t="shared" si="29"/>
        <v/>
      </c>
      <c r="O96" s="12" t="str">
        <f t="shared" si="34"/>
        <v/>
      </c>
      <c r="P96" s="12" t="str">
        <f t="shared" si="34"/>
        <v/>
      </c>
      <c r="Q96" s="13">
        <f t="shared" si="30"/>
        <v>5</v>
      </c>
      <c r="R96" s="12">
        <f t="shared" si="24"/>
        <v>17</v>
      </c>
      <c r="S96" s="12">
        <f t="shared" si="25"/>
        <v>5</v>
      </c>
      <c r="T96" s="12" t="str">
        <f t="shared" si="31"/>
        <v>AULUSA TEO</v>
      </c>
      <c r="W96" s="88" t="str">
        <f>IF('BASE DATOS CONDUCTORES'!F96="","",'BASE DATOS CONDUCTORES'!F96)</f>
        <v>AULUSA TEO</v>
      </c>
      <c r="X96" s="88" t="str">
        <f>'BASE DATOS CONDUCTORES'!J96</f>
        <v/>
      </c>
      <c r="Y96" s="88" t="str">
        <f>'BASE DATOS CONDUCTORES'!M96</f>
        <v/>
      </c>
      <c r="Z96" s="88" t="str">
        <f>'BASE DATOS CONDUCTORES'!P96</f>
        <v/>
      </c>
      <c r="AA96" s="88">
        <f>'BASE DATOS CONDUCTORES'!S96</f>
        <v>5</v>
      </c>
      <c r="AB96" s="88">
        <f>IF('BASE DATOS CONDUCTORES'!D96="","",'BASE DATOS CONDUCTORES'!D96)</f>
        <v>248</v>
      </c>
    </row>
    <row r="97" spans="2:28">
      <c r="B97" s="12">
        <f t="shared" si="26"/>
        <v>196</v>
      </c>
      <c r="C97" s="90">
        <v>3419</v>
      </c>
      <c r="D97" s="90">
        <v>196</v>
      </c>
      <c r="E97" s="15" t="s">
        <v>91</v>
      </c>
      <c r="F97" s="14" t="s">
        <v>139</v>
      </c>
      <c r="G97" s="12">
        <f t="shared" si="23"/>
        <v>264</v>
      </c>
      <c r="H97" s="13" t="str">
        <f t="shared" si="27"/>
        <v/>
      </c>
      <c r="I97" s="12" t="str">
        <f t="shared" si="32"/>
        <v/>
      </c>
      <c r="J97" s="12" t="str">
        <f t="shared" si="32"/>
        <v/>
      </c>
      <c r="K97" s="13">
        <f t="shared" si="28"/>
        <v>122</v>
      </c>
      <c r="L97" s="12">
        <f t="shared" si="33"/>
        <v>18</v>
      </c>
      <c r="M97" s="12">
        <f t="shared" si="33"/>
        <v>8</v>
      </c>
      <c r="N97" s="13" t="str">
        <f t="shared" si="29"/>
        <v/>
      </c>
      <c r="O97" s="12" t="str">
        <f t="shared" si="34"/>
        <v/>
      </c>
      <c r="P97" s="12" t="str">
        <f t="shared" si="34"/>
        <v/>
      </c>
      <c r="Q97" s="13" t="str">
        <f t="shared" si="30"/>
        <v/>
      </c>
      <c r="R97" s="12" t="str">
        <f t="shared" si="24"/>
        <v/>
      </c>
      <c r="S97" s="12" t="str">
        <f t="shared" si="25"/>
        <v/>
      </c>
      <c r="T97" s="12" t="str">
        <f t="shared" si="31"/>
        <v>AULUSA</v>
      </c>
      <c r="W97" s="88" t="str">
        <f>IF('BASE DATOS CONDUCTORES'!F97="","",'BASE DATOS CONDUCTORES'!F97)</f>
        <v>AULUSA</v>
      </c>
      <c r="X97" s="88" t="str">
        <f>'BASE DATOS CONDUCTORES'!J97</f>
        <v/>
      </c>
      <c r="Y97" s="88">
        <f>'BASE DATOS CONDUCTORES'!M97</f>
        <v>8</v>
      </c>
      <c r="Z97" s="88" t="str">
        <f>'BASE DATOS CONDUCTORES'!P97</f>
        <v/>
      </c>
      <c r="AA97" s="88" t="str">
        <f>'BASE DATOS CONDUCTORES'!S97</f>
        <v/>
      </c>
      <c r="AB97" s="88">
        <f>IF('BASE DATOS CONDUCTORES'!D97="","",'BASE DATOS CONDUCTORES'!D97)</f>
        <v>196</v>
      </c>
    </row>
    <row r="98" spans="2:28">
      <c r="B98" s="12">
        <f t="shared" si="26"/>
        <v>286</v>
      </c>
      <c r="C98" s="90">
        <v>4033</v>
      </c>
      <c r="D98" s="90">
        <v>286</v>
      </c>
      <c r="E98" s="15" t="s">
        <v>92</v>
      </c>
      <c r="F98" s="14" t="s">
        <v>166</v>
      </c>
      <c r="G98" s="12">
        <f t="shared" si="23"/>
        <v>4009</v>
      </c>
      <c r="H98" s="13" t="str">
        <f t="shared" si="27"/>
        <v/>
      </c>
      <c r="I98" s="12" t="str">
        <f t="shared" si="32"/>
        <v/>
      </c>
      <c r="J98" s="12" t="str">
        <f t="shared" si="32"/>
        <v/>
      </c>
      <c r="K98" s="13" t="str">
        <f t="shared" si="28"/>
        <v/>
      </c>
      <c r="L98" s="12" t="str">
        <f t="shared" si="33"/>
        <v/>
      </c>
      <c r="M98" s="12" t="str">
        <f t="shared" si="33"/>
        <v/>
      </c>
      <c r="N98" s="13" t="str">
        <f t="shared" si="29"/>
        <v/>
      </c>
      <c r="O98" s="12" t="str">
        <f t="shared" si="34"/>
        <v/>
      </c>
      <c r="P98" s="12" t="str">
        <f t="shared" si="34"/>
        <v/>
      </c>
      <c r="Q98" s="13">
        <f t="shared" si="30"/>
        <v>16</v>
      </c>
      <c r="R98" s="12">
        <f t="shared" si="24"/>
        <v>6</v>
      </c>
      <c r="S98" s="12">
        <f t="shared" si="25"/>
        <v>16</v>
      </c>
      <c r="T98" s="12" t="str">
        <f t="shared" si="31"/>
        <v>AULUSA TEO</v>
      </c>
      <c r="W98" s="88" t="str">
        <f>IF('BASE DATOS CONDUCTORES'!F98="","",'BASE DATOS CONDUCTORES'!F98)</f>
        <v>AULUSA TEO</v>
      </c>
      <c r="X98" s="88" t="str">
        <f>'BASE DATOS CONDUCTORES'!J98</f>
        <v/>
      </c>
      <c r="Y98" s="88" t="str">
        <f>'BASE DATOS CONDUCTORES'!M98</f>
        <v/>
      </c>
      <c r="Z98" s="88" t="str">
        <f>'BASE DATOS CONDUCTORES'!P98</f>
        <v/>
      </c>
      <c r="AA98" s="88">
        <f>'BASE DATOS CONDUCTORES'!S98</f>
        <v>16</v>
      </c>
      <c r="AB98" s="88">
        <f>IF('BASE DATOS CONDUCTORES'!D98="","",'BASE DATOS CONDUCTORES'!D98)</f>
        <v>286</v>
      </c>
    </row>
    <row r="99" spans="2:28">
      <c r="B99" s="12">
        <f t="shared" si="26"/>
        <v>283</v>
      </c>
      <c r="C99" s="90">
        <v>4019</v>
      </c>
      <c r="D99" s="90">
        <v>283</v>
      </c>
      <c r="E99" s="15" t="s">
        <v>93</v>
      </c>
      <c r="F99" s="14" t="s">
        <v>139</v>
      </c>
      <c r="G99" s="12">
        <f t="shared" si="23"/>
        <v>212</v>
      </c>
      <c r="H99" s="13" t="str">
        <f t="shared" si="27"/>
        <v/>
      </c>
      <c r="I99" s="12" t="str">
        <f t="shared" si="32"/>
        <v/>
      </c>
      <c r="J99" s="12" t="str">
        <f t="shared" si="32"/>
        <v/>
      </c>
      <c r="K99" s="13">
        <f t="shared" si="28"/>
        <v>137</v>
      </c>
      <c r="L99" s="12">
        <f t="shared" si="33"/>
        <v>3</v>
      </c>
      <c r="M99" s="12">
        <f t="shared" si="33"/>
        <v>23</v>
      </c>
      <c r="N99" s="13" t="str">
        <f t="shared" si="29"/>
        <v/>
      </c>
      <c r="O99" s="12" t="str">
        <f t="shared" si="34"/>
        <v/>
      </c>
      <c r="P99" s="12" t="str">
        <f t="shared" si="34"/>
        <v/>
      </c>
      <c r="Q99" s="13" t="str">
        <f t="shared" si="30"/>
        <v/>
      </c>
      <c r="R99" s="12" t="str">
        <f t="shared" si="24"/>
        <v/>
      </c>
      <c r="S99" s="12" t="str">
        <f t="shared" si="25"/>
        <v/>
      </c>
      <c r="T99" s="12" t="str">
        <f t="shared" si="31"/>
        <v>AULUSA</v>
      </c>
      <c r="W99" s="88" t="str">
        <f>IF('BASE DATOS CONDUCTORES'!F99="","",'BASE DATOS CONDUCTORES'!F99)</f>
        <v>AULUSA</v>
      </c>
      <c r="X99" s="88" t="str">
        <f>'BASE DATOS CONDUCTORES'!J99</f>
        <v/>
      </c>
      <c r="Y99" s="88">
        <f>'BASE DATOS CONDUCTORES'!M99</f>
        <v>23</v>
      </c>
      <c r="Z99" s="88" t="str">
        <f>'BASE DATOS CONDUCTORES'!P99</f>
        <v/>
      </c>
      <c r="AA99" s="88" t="str">
        <f>'BASE DATOS CONDUCTORES'!S99</f>
        <v/>
      </c>
      <c r="AB99" s="88">
        <f>IF('BASE DATOS CONDUCTORES'!D99="","",'BASE DATOS CONDUCTORES'!D99)</f>
        <v>283</v>
      </c>
    </row>
    <row r="100" spans="2:28">
      <c r="B100" s="12">
        <f t="shared" si="26"/>
        <v>220</v>
      </c>
      <c r="C100" s="90">
        <v>1895</v>
      </c>
      <c r="D100" s="90">
        <v>220</v>
      </c>
      <c r="E100" s="15" t="s">
        <v>94</v>
      </c>
      <c r="F100" s="14" t="s">
        <v>139</v>
      </c>
      <c r="G100" s="12">
        <f t="shared" si="23"/>
        <v>250</v>
      </c>
      <c r="H100" s="13" t="str">
        <f t="shared" si="27"/>
        <v/>
      </c>
      <c r="I100" s="12" t="str">
        <f t="shared" si="32"/>
        <v/>
      </c>
      <c r="J100" s="12" t="str">
        <f t="shared" si="32"/>
        <v/>
      </c>
      <c r="K100" s="13">
        <f t="shared" si="28"/>
        <v>127</v>
      </c>
      <c r="L100" s="12">
        <f t="shared" si="33"/>
        <v>13</v>
      </c>
      <c r="M100" s="12">
        <f t="shared" si="33"/>
        <v>13</v>
      </c>
      <c r="N100" s="13" t="str">
        <f t="shared" si="29"/>
        <v/>
      </c>
      <c r="O100" s="12" t="str">
        <f t="shared" si="34"/>
        <v/>
      </c>
      <c r="P100" s="12" t="str">
        <f t="shared" si="34"/>
        <v/>
      </c>
      <c r="Q100" s="13" t="str">
        <f t="shared" si="30"/>
        <v/>
      </c>
      <c r="R100" s="12" t="str">
        <f t="shared" si="24"/>
        <v/>
      </c>
      <c r="S100" s="12" t="str">
        <f t="shared" si="25"/>
        <v/>
      </c>
      <c r="T100" s="12" t="str">
        <f t="shared" si="31"/>
        <v>AULUSA</v>
      </c>
      <c r="W100" s="88" t="str">
        <f>IF('BASE DATOS CONDUCTORES'!F100="","",'BASE DATOS CONDUCTORES'!F100)</f>
        <v>AULUSA</v>
      </c>
      <c r="X100" s="88" t="str">
        <f>'BASE DATOS CONDUCTORES'!J100</f>
        <v/>
      </c>
      <c r="Y100" s="88">
        <f>'BASE DATOS CONDUCTORES'!M100</f>
        <v>13</v>
      </c>
      <c r="Z100" s="88" t="str">
        <f>'BASE DATOS CONDUCTORES'!P100</f>
        <v/>
      </c>
      <c r="AA100" s="88" t="str">
        <f>'BASE DATOS CONDUCTORES'!S100</f>
        <v/>
      </c>
      <c r="AB100" s="88">
        <f>IF('BASE DATOS CONDUCTORES'!D100="","",'BASE DATOS CONDUCTORES'!D100)</f>
        <v>220</v>
      </c>
    </row>
    <row r="101" spans="2:28">
      <c r="B101" s="12">
        <f t="shared" si="26"/>
        <v>281</v>
      </c>
      <c r="C101" s="90">
        <v>659</v>
      </c>
      <c r="D101" s="90">
        <v>281</v>
      </c>
      <c r="E101" s="15" t="s">
        <v>95</v>
      </c>
      <c r="F101" s="14" t="s">
        <v>166</v>
      </c>
      <c r="G101" s="12">
        <f t="shared" si="23"/>
        <v>4013</v>
      </c>
      <c r="H101" s="13" t="str">
        <f t="shared" si="27"/>
        <v/>
      </c>
      <c r="I101" s="12" t="str">
        <f t="shared" si="32"/>
        <v/>
      </c>
      <c r="J101" s="12" t="str">
        <f t="shared" si="32"/>
        <v/>
      </c>
      <c r="K101" s="13" t="str">
        <f t="shared" si="28"/>
        <v/>
      </c>
      <c r="L101" s="12" t="str">
        <f t="shared" si="33"/>
        <v/>
      </c>
      <c r="M101" s="12" t="str">
        <f t="shared" si="33"/>
        <v/>
      </c>
      <c r="N101" s="13" t="str">
        <f t="shared" si="29"/>
        <v/>
      </c>
      <c r="O101" s="12" t="str">
        <f t="shared" si="34"/>
        <v/>
      </c>
      <c r="P101" s="12" t="str">
        <f t="shared" si="34"/>
        <v/>
      </c>
      <c r="Q101" s="13">
        <f t="shared" si="30"/>
        <v>14</v>
      </c>
      <c r="R101" s="12">
        <f t="shared" si="24"/>
        <v>8</v>
      </c>
      <c r="S101" s="12">
        <f t="shared" si="25"/>
        <v>14</v>
      </c>
      <c r="T101" s="12" t="str">
        <f t="shared" si="31"/>
        <v>AULUSA TEO</v>
      </c>
      <c r="W101" s="88" t="str">
        <f>IF('BASE DATOS CONDUCTORES'!F101="","",'BASE DATOS CONDUCTORES'!F101)</f>
        <v>AULUSA TEO</v>
      </c>
      <c r="X101" s="88" t="str">
        <f>'BASE DATOS CONDUCTORES'!J101</f>
        <v/>
      </c>
      <c r="Y101" s="88" t="str">
        <f>'BASE DATOS CONDUCTORES'!M101</f>
        <v/>
      </c>
      <c r="Z101" s="88" t="str">
        <f>'BASE DATOS CONDUCTORES'!P101</f>
        <v/>
      </c>
      <c r="AA101" s="88">
        <f>'BASE DATOS CONDUCTORES'!S101</f>
        <v>14</v>
      </c>
      <c r="AB101" s="88">
        <f>IF('BASE DATOS CONDUCTORES'!D101="","",'BASE DATOS CONDUCTORES'!D101)</f>
        <v>281</v>
      </c>
    </row>
    <row r="102" spans="2:28">
      <c r="B102" s="12">
        <f t="shared" si="26"/>
        <v>284</v>
      </c>
      <c r="C102" s="90">
        <v>4032</v>
      </c>
      <c r="D102" s="90">
        <v>284</v>
      </c>
      <c r="E102" s="15" t="s">
        <v>96</v>
      </c>
      <c r="F102" s="14" t="s">
        <v>139</v>
      </c>
      <c r="G102" s="12">
        <f t="shared" si="23"/>
        <v>211</v>
      </c>
      <c r="H102" s="13" t="str">
        <f t="shared" si="27"/>
        <v/>
      </c>
      <c r="I102" s="12" t="str">
        <f t="shared" si="32"/>
        <v/>
      </c>
      <c r="J102" s="12" t="str">
        <f t="shared" si="32"/>
        <v/>
      </c>
      <c r="K102" s="13">
        <f t="shared" si="28"/>
        <v>138</v>
      </c>
      <c r="L102" s="12">
        <f t="shared" si="33"/>
        <v>2</v>
      </c>
      <c r="M102" s="12">
        <f t="shared" si="33"/>
        <v>24</v>
      </c>
      <c r="N102" s="13" t="str">
        <f t="shared" si="29"/>
        <v/>
      </c>
      <c r="O102" s="12" t="str">
        <f t="shared" si="34"/>
        <v/>
      </c>
      <c r="P102" s="12" t="str">
        <f t="shared" si="34"/>
        <v/>
      </c>
      <c r="Q102" s="13" t="str">
        <f t="shared" si="30"/>
        <v/>
      </c>
      <c r="R102" s="12" t="str">
        <f t="shared" si="24"/>
        <v/>
      </c>
      <c r="S102" s="12" t="str">
        <f t="shared" si="25"/>
        <v/>
      </c>
      <c r="T102" s="12" t="str">
        <f t="shared" si="31"/>
        <v>AULUSA</v>
      </c>
      <c r="W102" s="88" t="str">
        <f>IF('BASE DATOS CONDUCTORES'!F102="","",'BASE DATOS CONDUCTORES'!F102)</f>
        <v>AULUSA</v>
      </c>
      <c r="X102" s="88" t="str">
        <f>'BASE DATOS CONDUCTORES'!J102</f>
        <v/>
      </c>
      <c r="Y102" s="88">
        <f>'BASE DATOS CONDUCTORES'!M102</f>
        <v>24</v>
      </c>
      <c r="Z102" s="88" t="str">
        <f>'BASE DATOS CONDUCTORES'!P102</f>
        <v/>
      </c>
      <c r="AA102" s="88" t="str">
        <f>'BASE DATOS CONDUCTORES'!S102</f>
        <v/>
      </c>
      <c r="AB102" s="88">
        <f>IF('BASE DATOS CONDUCTORES'!D102="","",'BASE DATOS CONDUCTORES'!D102)</f>
        <v>284</v>
      </c>
    </row>
    <row r="103" spans="2:28">
      <c r="B103" s="12">
        <f t="shared" si="26"/>
        <v>212</v>
      </c>
      <c r="C103" s="90">
        <v>6524</v>
      </c>
      <c r="D103" s="90">
        <v>212</v>
      </c>
      <c r="E103" s="15" t="s">
        <v>97</v>
      </c>
      <c r="F103" s="14" t="s">
        <v>166</v>
      </c>
      <c r="G103" s="12">
        <f t="shared" si="23"/>
        <v>4054</v>
      </c>
      <c r="H103" s="13" t="str">
        <f t="shared" si="27"/>
        <v/>
      </c>
      <c r="I103" s="12" t="str">
        <f t="shared" si="32"/>
        <v/>
      </c>
      <c r="J103" s="12" t="str">
        <f t="shared" si="32"/>
        <v/>
      </c>
      <c r="K103" s="13" t="str">
        <f t="shared" si="28"/>
        <v/>
      </c>
      <c r="L103" s="12" t="str">
        <f t="shared" si="33"/>
        <v/>
      </c>
      <c r="M103" s="12" t="str">
        <f t="shared" si="33"/>
        <v/>
      </c>
      <c r="N103" s="13" t="str">
        <f t="shared" si="29"/>
        <v/>
      </c>
      <c r="O103" s="12" t="str">
        <f t="shared" si="34"/>
        <v/>
      </c>
      <c r="P103" s="12" t="str">
        <f t="shared" si="34"/>
        <v/>
      </c>
      <c r="Q103" s="13">
        <f t="shared" si="30"/>
        <v>1</v>
      </c>
      <c r="R103" s="12">
        <f t="shared" si="24"/>
        <v>21</v>
      </c>
      <c r="S103" s="12">
        <f t="shared" si="25"/>
        <v>1</v>
      </c>
      <c r="T103" s="12" t="str">
        <f t="shared" si="31"/>
        <v>AULUSA TEO</v>
      </c>
      <c r="W103" s="88" t="str">
        <f>IF('BASE DATOS CONDUCTORES'!F103="","",'BASE DATOS CONDUCTORES'!F103)</f>
        <v>AULUSA TEO</v>
      </c>
      <c r="X103" s="88" t="str">
        <f>'BASE DATOS CONDUCTORES'!J103</f>
        <v/>
      </c>
      <c r="Y103" s="88" t="str">
        <f>'BASE DATOS CONDUCTORES'!M103</f>
        <v/>
      </c>
      <c r="Z103" s="88" t="str">
        <f>'BASE DATOS CONDUCTORES'!P103</f>
        <v/>
      </c>
      <c r="AA103" s="88">
        <f>'BASE DATOS CONDUCTORES'!S103</f>
        <v>1</v>
      </c>
      <c r="AB103" s="88">
        <f>IF('BASE DATOS CONDUCTORES'!D103="","",'BASE DATOS CONDUCTORES'!D103)</f>
        <v>212</v>
      </c>
    </row>
    <row r="104" spans="2:28">
      <c r="B104" s="12">
        <f t="shared" si="26"/>
        <v>258</v>
      </c>
      <c r="C104" s="90">
        <v>1309</v>
      </c>
      <c r="D104" s="90">
        <v>258</v>
      </c>
      <c r="E104" s="15" t="s">
        <v>98</v>
      </c>
      <c r="F104" s="14" t="s">
        <v>138</v>
      </c>
      <c r="G104" s="12">
        <f t="shared" si="23"/>
        <v>328</v>
      </c>
      <c r="H104" s="13" t="str">
        <f t="shared" si="27"/>
        <v/>
      </c>
      <c r="I104" s="12" t="str">
        <f t="shared" ref="I104:J123" si="35">IF(H104="","",RANK(H104,H$4:H$1001))</f>
        <v/>
      </c>
      <c r="J104" s="12" t="str">
        <f t="shared" si="35"/>
        <v/>
      </c>
      <c r="K104" s="13" t="str">
        <f t="shared" si="28"/>
        <v/>
      </c>
      <c r="L104" s="12" t="str">
        <f t="shared" ref="L104:M123" si="36">IF(K104="","",RANK(K104,K$4:K$1001))</f>
        <v/>
      </c>
      <c r="M104" s="12" t="str">
        <f t="shared" si="36"/>
        <v/>
      </c>
      <c r="N104" s="13">
        <f t="shared" si="29"/>
        <v>112</v>
      </c>
      <c r="O104" s="12">
        <f t="shared" ref="O104:P123" si="37">IF(N104="","",RANK(N104,N$4:N$1001))</f>
        <v>4</v>
      </c>
      <c r="P104" s="12">
        <f t="shared" si="37"/>
        <v>8</v>
      </c>
      <c r="Q104" s="13" t="str">
        <f t="shared" si="30"/>
        <v/>
      </c>
      <c r="R104" s="12" t="str">
        <f t="shared" si="24"/>
        <v/>
      </c>
      <c r="S104" s="12" t="str">
        <f t="shared" si="25"/>
        <v/>
      </c>
      <c r="T104" s="12" t="str">
        <f t="shared" si="31"/>
        <v>CASTROMIL</v>
      </c>
      <c r="W104" s="88" t="str">
        <f>IF('BASE DATOS CONDUCTORES'!F104="","",'BASE DATOS CONDUCTORES'!F104)</f>
        <v>CASTROMIL</v>
      </c>
      <c r="X104" s="88" t="str">
        <f>'BASE DATOS CONDUCTORES'!J104</f>
        <v/>
      </c>
      <c r="Y104" s="88" t="str">
        <f>'BASE DATOS CONDUCTORES'!M104</f>
        <v/>
      </c>
      <c r="Z104" s="88">
        <f>'BASE DATOS CONDUCTORES'!P104</f>
        <v>8</v>
      </c>
      <c r="AA104" s="88" t="str">
        <f>'BASE DATOS CONDUCTORES'!S104</f>
        <v/>
      </c>
      <c r="AB104" s="88">
        <f>IF('BASE DATOS CONDUCTORES'!D104="","",'BASE DATOS CONDUCTORES'!D104)</f>
        <v>258</v>
      </c>
    </row>
    <row r="105" spans="2:28">
      <c r="B105" s="12">
        <f t="shared" si="26"/>
        <v>236</v>
      </c>
      <c r="C105" s="90">
        <v>2291</v>
      </c>
      <c r="D105" s="90">
        <v>236</v>
      </c>
      <c r="E105" s="15" t="s">
        <v>99</v>
      </c>
      <c r="F105" s="14" t="s">
        <v>138</v>
      </c>
      <c r="G105" s="12">
        <f t="shared" si="23"/>
        <v>341</v>
      </c>
      <c r="H105" s="13" t="str">
        <f t="shared" si="27"/>
        <v/>
      </c>
      <c r="I105" s="12" t="str">
        <f t="shared" si="35"/>
        <v/>
      </c>
      <c r="J105" s="12" t="str">
        <f t="shared" si="35"/>
        <v/>
      </c>
      <c r="K105" s="13" t="str">
        <f t="shared" si="28"/>
        <v/>
      </c>
      <c r="L105" s="12" t="str">
        <f t="shared" si="36"/>
        <v/>
      </c>
      <c r="M105" s="12" t="str">
        <f t="shared" si="36"/>
        <v/>
      </c>
      <c r="N105" s="13">
        <f t="shared" si="29"/>
        <v>107</v>
      </c>
      <c r="O105" s="12">
        <f t="shared" si="37"/>
        <v>8</v>
      </c>
      <c r="P105" s="12">
        <f t="shared" si="37"/>
        <v>4</v>
      </c>
      <c r="Q105" s="13" t="str">
        <f t="shared" si="30"/>
        <v/>
      </c>
      <c r="R105" s="12" t="str">
        <f t="shared" si="24"/>
        <v/>
      </c>
      <c r="S105" s="12" t="str">
        <f t="shared" si="25"/>
        <v/>
      </c>
      <c r="T105" s="12" t="str">
        <f t="shared" si="31"/>
        <v>CASTROMIL</v>
      </c>
      <c r="W105" s="88" t="str">
        <f>IF('BASE DATOS CONDUCTORES'!F105="","",'BASE DATOS CONDUCTORES'!F105)</f>
        <v>CASTROMIL</v>
      </c>
      <c r="X105" s="88" t="str">
        <f>'BASE DATOS CONDUCTORES'!J105</f>
        <v/>
      </c>
      <c r="Y105" s="88" t="str">
        <f>'BASE DATOS CONDUCTORES'!M105</f>
        <v/>
      </c>
      <c r="Z105" s="88">
        <f>'BASE DATOS CONDUCTORES'!P105</f>
        <v>4</v>
      </c>
      <c r="AA105" s="88" t="str">
        <f>'BASE DATOS CONDUCTORES'!S105</f>
        <v/>
      </c>
      <c r="AB105" s="88">
        <f>IF('BASE DATOS CONDUCTORES'!D105="","",'BASE DATOS CONDUCTORES'!D105)</f>
        <v>236</v>
      </c>
    </row>
    <row r="106" spans="2:28">
      <c r="B106" s="12">
        <f t="shared" si="26"/>
        <v>227</v>
      </c>
      <c r="C106" s="90">
        <v>1888</v>
      </c>
      <c r="D106" s="90">
        <v>227</v>
      </c>
      <c r="E106" s="15" t="s">
        <v>100</v>
      </c>
      <c r="F106" s="14" t="s">
        <v>138</v>
      </c>
      <c r="G106" s="12">
        <f t="shared" si="23"/>
        <v>346</v>
      </c>
      <c r="H106" s="13" t="str">
        <f t="shared" si="27"/>
        <v/>
      </c>
      <c r="I106" s="12" t="str">
        <f t="shared" si="35"/>
        <v/>
      </c>
      <c r="J106" s="12" t="str">
        <f t="shared" si="35"/>
        <v/>
      </c>
      <c r="K106" s="13" t="str">
        <f t="shared" si="28"/>
        <v/>
      </c>
      <c r="L106" s="12" t="str">
        <f t="shared" si="36"/>
        <v/>
      </c>
      <c r="M106" s="12" t="str">
        <f t="shared" si="36"/>
        <v/>
      </c>
      <c r="N106" s="13">
        <f t="shared" si="29"/>
        <v>105</v>
      </c>
      <c r="O106" s="12">
        <f t="shared" si="37"/>
        <v>10</v>
      </c>
      <c r="P106" s="12">
        <f t="shared" si="37"/>
        <v>2</v>
      </c>
      <c r="Q106" s="13" t="str">
        <f t="shared" si="30"/>
        <v/>
      </c>
      <c r="R106" s="12" t="str">
        <f t="shared" si="24"/>
        <v/>
      </c>
      <c r="S106" s="12" t="str">
        <f t="shared" si="25"/>
        <v/>
      </c>
      <c r="T106" s="12" t="str">
        <f t="shared" si="31"/>
        <v>CASTROMIL</v>
      </c>
      <c r="W106" s="88" t="str">
        <f>IF('BASE DATOS CONDUCTORES'!F106="","",'BASE DATOS CONDUCTORES'!F106)</f>
        <v>CASTROMIL</v>
      </c>
      <c r="X106" s="88" t="str">
        <f>'BASE DATOS CONDUCTORES'!J106</f>
        <v/>
      </c>
      <c r="Y106" s="88" t="str">
        <f>'BASE DATOS CONDUCTORES'!M106</f>
        <v/>
      </c>
      <c r="Z106" s="88">
        <f>'BASE DATOS CONDUCTORES'!P106</f>
        <v>2</v>
      </c>
      <c r="AA106" s="88" t="str">
        <f>'BASE DATOS CONDUCTORES'!S106</f>
        <v/>
      </c>
      <c r="AB106" s="88">
        <f>IF('BASE DATOS CONDUCTORES'!D106="","",'BASE DATOS CONDUCTORES'!D106)</f>
        <v>227</v>
      </c>
    </row>
    <row r="107" spans="2:28">
      <c r="B107" s="12">
        <f t="shared" si="26"/>
        <v>249</v>
      </c>
      <c r="C107" s="90">
        <v>1957</v>
      </c>
      <c r="D107" s="90">
        <v>249</v>
      </c>
      <c r="E107" s="15" t="s">
        <v>101</v>
      </c>
      <c r="F107" s="14" t="s">
        <v>138</v>
      </c>
      <c r="G107" s="12">
        <f t="shared" si="23"/>
        <v>334</v>
      </c>
      <c r="H107" s="13" t="str">
        <f t="shared" si="27"/>
        <v/>
      </c>
      <c r="I107" s="12" t="str">
        <f t="shared" si="35"/>
        <v/>
      </c>
      <c r="J107" s="12" t="str">
        <f t="shared" si="35"/>
        <v/>
      </c>
      <c r="K107" s="13" t="str">
        <f t="shared" si="28"/>
        <v/>
      </c>
      <c r="L107" s="12" t="str">
        <f t="shared" si="36"/>
        <v/>
      </c>
      <c r="M107" s="12" t="str">
        <f t="shared" si="36"/>
        <v/>
      </c>
      <c r="N107" s="13">
        <f t="shared" si="29"/>
        <v>110</v>
      </c>
      <c r="O107" s="12">
        <f t="shared" si="37"/>
        <v>5</v>
      </c>
      <c r="P107" s="12">
        <f t="shared" si="37"/>
        <v>7</v>
      </c>
      <c r="Q107" s="13" t="str">
        <f t="shared" si="30"/>
        <v/>
      </c>
      <c r="R107" s="12" t="str">
        <f t="shared" si="24"/>
        <v/>
      </c>
      <c r="S107" s="12" t="str">
        <f t="shared" si="25"/>
        <v/>
      </c>
      <c r="T107" s="12" t="str">
        <f t="shared" si="31"/>
        <v>CASTROMIL</v>
      </c>
      <c r="W107" s="88" t="str">
        <f>IF('BASE DATOS CONDUCTORES'!F107="","",'BASE DATOS CONDUCTORES'!F107)</f>
        <v>CASTROMIL</v>
      </c>
      <c r="X107" s="88" t="str">
        <f>'BASE DATOS CONDUCTORES'!J107</f>
        <v/>
      </c>
      <c r="Y107" s="88" t="str">
        <f>'BASE DATOS CONDUCTORES'!M107</f>
        <v/>
      </c>
      <c r="Z107" s="88">
        <f>'BASE DATOS CONDUCTORES'!P107</f>
        <v>7</v>
      </c>
      <c r="AA107" s="88" t="str">
        <f>'BASE DATOS CONDUCTORES'!S107</f>
        <v/>
      </c>
      <c r="AB107" s="88">
        <f>IF('BASE DATOS CONDUCTORES'!D107="","",'BASE DATOS CONDUCTORES'!D107)</f>
        <v>249</v>
      </c>
    </row>
    <row r="108" spans="2:28">
      <c r="B108" s="12">
        <f t="shared" si="26"/>
        <v>239</v>
      </c>
      <c r="C108" s="90">
        <v>1048</v>
      </c>
      <c r="D108" s="90">
        <v>239</v>
      </c>
      <c r="E108" s="15" t="s">
        <v>102</v>
      </c>
      <c r="F108" s="14" t="s">
        <v>138</v>
      </c>
      <c r="G108" s="12">
        <f t="shared" si="23"/>
        <v>340</v>
      </c>
      <c r="H108" s="13" t="str">
        <f t="shared" si="27"/>
        <v/>
      </c>
      <c r="I108" s="12" t="str">
        <f t="shared" si="35"/>
        <v/>
      </c>
      <c r="J108" s="12" t="str">
        <f t="shared" si="35"/>
        <v/>
      </c>
      <c r="K108" s="13" t="str">
        <f t="shared" si="28"/>
        <v/>
      </c>
      <c r="L108" s="12" t="str">
        <f t="shared" si="36"/>
        <v/>
      </c>
      <c r="M108" s="12" t="str">
        <f t="shared" si="36"/>
        <v/>
      </c>
      <c r="N108" s="13">
        <f t="shared" si="29"/>
        <v>108</v>
      </c>
      <c r="O108" s="12">
        <f t="shared" si="37"/>
        <v>7</v>
      </c>
      <c r="P108" s="12">
        <f t="shared" si="37"/>
        <v>5</v>
      </c>
      <c r="Q108" s="13" t="str">
        <f t="shared" si="30"/>
        <v/>
      </c>
      <c r="R108" s="12" t="str">
        <f t="shared" si="24"/>
        <v/>
      </c>
      <c r="S108" s="12" t="str">
        <f t="shared" si="25"/>
        <v/>
      </c>
      <c r="T108" s="12" t="str">
        <f t="shared" si="31"/>
        <v>CASTROMIL</v>
      </c>
      <c r="W108" s="88" t="str">
        <f>IF('BASE DATOS CONDUCTORES'!F108="","",'BASE DATOS CONDUCTORES'!F108)</f>
        <v>CASTROMIL</v>
      </c>
      <c r="X108" s="88" t="str">
        <f>'BASE DATOS CONDUCTORES'!J108</f>
        <v/>
      </c>
      <c r="Y108" s="88" t="str">
        <f>'BASE DATOS CONDUCTORES'!M108</f>
        <v/>
      </c>
      <c r="Z108" s="88">
        <f>'BASE DATOS CONDUCTORES'!P108</f>
        <v>5</v>
      </c>
      <c r="AA108" s="88" t="str">
        <f>'BASE DATOS CONDUCTORES'!S108</f>
        <v/>
      </c>
      <c r="AB108" s="88">
        <f>IF('BASE DATOS CONDUCTORES'!D108="","",'BASE DATOS CONDUCTORES'!D108)</f>
        <v>239</v>
      </c>
    </row>
    <row r="109" spans="2:28">
      <c r="B109" s="12">
        <f t="shared" si="26"/>
        <v>215</v>
      </c>
      <c r="C109" s="90">
        <v>1889</v>
      </c>
      <c r="D109" s="90">
        <v>215</v>
      </c>
      <c r="E109" s="15" t="s">
        <v>103</v>
      </c>
      <c r="F109" s="14" t="s">
        <v>138</v>
      </c>
      <c r="G109" s="12">
        <f t="shared" si="23"/>
        <v>352</v>
      </c>
      <c r="H109" s="13" t="str">
        <f t="shared" si="27"/>
        <v/>
      </c>
      <c r="I109" s="12" t="str">
        <f t="shared" si="35"/>
        <v/>
      </c>
      <c r="J109" s="12" t="str">
        <f t="shared" si="35"/>
        <v/>
      </c>
      <c r="K109" s="13" t="str">
        <f t="shared" si="28"/>
        <v/>
      </c>
      <c r="L109" s="12" t="str">
        <f t="shared" si="36"/>
        <v/>
      </c>
      <c r="M109" s="12" t="str">
        <f t="shared" si="36"/>
        <v/>
      </c>
      <c r="N109" s="13">
        <f t="shared" si="29"/>
        <v>104</v>
      </c>
      <c r="O109" s="12">
        <f t="shared" si="37"/>
        <v>11</v>
      </c>
      <c r="P109" s="12">
        <f t="shared" si="37"/>
        <v>1</v>
      </c>
      <c r="Q109" s="13" t="str">
        <f t="shared" si="30"/>
        <v/>
      </c>
      <c r="R109" s="12" t="str">
        <f t="shared" si="24"/>
        <v/>
      </c>
      <c r="S109" s="12" t="str">
        <f t="shared" si="25"/>
        <v/>
      </c>
      <c r="T109" s="12" t="str">
        <f t="shared" si="31"/>
        <v>CASTROMIL</v>
      </c>
      <c r="W109" s="88" t="str">
        <f>IF('BASE DATOS CONDUCTORES'!F109="","",'BASE DATOS CONDUCTORES'!F109)</f>
        <v>CASTROMIL</v>
      </c>
      <c r="X109" s="88" t="str">
        <f>'BASE DATOS CONDUCTORES'!J109</f>
        <v/>
      </c>
      <c r="Y109" s="88" t="str">
        <f>'BASE DATOS CONDUCTORES'!M109</f>
        <v/>
      </c>
      <c r="Z109" s="88">
        <f>'BASE DATOS CONDUCTORES'!P109</f>
        <v>1</v>
      </c>
      <c r="AA109" s="88" t="str">
        <f>'BASE DATOS CONDUCTORES'!S109</f>
        <v/>
      </c>
      <c r="AB109" s="88">
        <f>IF('BASE DATOS CONDUCTORES'!D109="","",'BASE DATOS CONDUCTORES'!D109)</f>
        <v>215</v>
      </c>
    </row>
    <row r="110" spans="2:28">
      <c r="B110" s="12">
        <f t="shared" si="26"/>
        <v>259</v>
      </c>
      <c r="C110" s="90">
        <v>3893</v>
      </c>
      <c r="D110" s="90">
        <v>259</v>
      </c>
      <c r="E110" s="15" t="s">
        <v>104</v>
      </c>
      <c r="F110" s="14" t="s">
        <v>138</v>
      </c>
      <c r="G110" s="12">
        <f t="shared" si="23"/>
        <v>327</v>
      </c>
      <c r="H110" s="13" t="str">
        <f t="shared" si="27"/>
        <v/>
      </c>
      <c r="I110" s="12" t="str">
        <f t="shared" si="35"/>
        <v/>
      </c>
      <c r="J110" s="12" t="str">
        <f t="shared" si="35"/>
        <v/>
      </c>
      <c r="K110" s="13" t="str">
        <f t="shared" si="28"/>
        <v/>
      </c>
      <c r="L110" s="12" t="str">
        <f t="shared" si="36"/>
        <v/>
      </c>
      <c r="M110" s="12" t="str">
        <f t="shared" si="36"/>
        <v/>
      </c>
      <c r="N110" s="13">
        <f t="shared" si="29"/>
        <v>113</v>
      </c>
      <c r="O110" s="12">
        <f t="shared" si="37"/>
        <v>3</v>
      </c>
      <c r="P110" s="12">
        <f t="shared" si="37"/>
        <v>9</v>
      </c>
      <c r="Q110" s="13" t="str">
        <f t="shared" si="30"/>
        <v/>
      </c>
      <c r="R110" s="12" t="str">
        <f t="shared" si="24"/>
        <v/>
      </c>
      <c r="S110" s="12" t="str">
        <f t="shared" si="25"/>
        <v/>
      </c>
      <c r="T110" s="12" t="str">
        <f t="shared" si="31"/>
        <v>CASTROMIL</v>
      </c>
      <c r="W110" s="88" t="str">
        <f>IF('BASE DATOS CONDUCTORES'!F110="","",'BASE DATOS CONDUCTORES'!F110)</f>
        <v>CASTROMIL</v>
      </c>
      <c r="X110" s="88" t="str">
        <f>'BASE DATOS CONDUCTORES'!J110</f>
        <v/>
      </c>
      <c r="Y110" s="88" t="str">
        <f>'BASE DATOS CONDUCTORES'!M110</f>
        <v/>
      </c>
      <c r="Z110" s="88">
        <f>'BASE DATOS CONDUCTORES'!P110</f>
        <v>9</v>
      </c>
      <c r="AA110" s="88" t="str">
        <f>'BASE DATOS CONDUCTORES'!S110</f>
        <v/>
      </c>
      <c r="AB110" s="88">
        <f>IF('BASE DATOS CONDUCTORES'!D110="","",'BASE DATOS CONDUCTORES'!D110)</f>
        <v>259</v>
      </c>
    </row>
    <row r="111" spans="2:28">
      <c r="B111" s="12">
        <f t="shared" si="26"/>
        <v>240</v>
      </c>
      <c r="C111" s="90">
        <v>1975</v>
      </c>
      <c r="D111" s="90">
        <v>240</v>
      </c>
      <c r="E111" s="15" t="s">
        <v>181</v>
      </c>
      <c r="F111" s="14" t="s">
        <v>138</v>
      </c>
      <c r="G111" s="12">
        <f t="shared" si="23"/>
        <v>339</v>
      </c>
      <c r="H111" s="13" t="str">
        <f t="shared" si="27"/>
        <v/>
      </c>
      <c r="I111" s="12" t="str">
        <f t="shared" si="35"/>
        <v/>
      </c>
      <c r="J111" s="12" t="str">
        <f t="shared" si="35"/>
        <v/>
      </c>
      <c r="K111" s="13" t="str">
        <f t="shared" si="28"/>
        <v/>
      </c>
      <c r="L111" s="12" t="str">
        <f t="shared" si="36"/>
        <v/>
      </c>
      <c r="M111" s="12" t="str">
        <f t="shared" si="36"/>
        <v/>
      </c>
      <c r="N111" s="13">
        <f t="shared" si="29"/>
        <v>109</v>
      </c>
      <c r="O111" s="12">
        <f t="shared" si="37"/>
        <v>6</v>
      </c>
      <c r="P111" s="12">
        <f t="shared" si="37"/>
        <v>6</v>
      </c>
      <c r="Q111" s="13" t="str">
        <f t="shared" si="30"/>
        <v/>
      </c>
      <c r="R111" s="12" t="str">
        <f t="shared" si="24"/>
        <v/>
      </c>
      <c r="S111" s="12" t="str">
        <f t="shared" si="25"/>
        <v/>
      </c>
      <c r="T111" s="12" t="str">
        <f t="shared" si="31"/>
        <v>CASTROMIL</v>
      </c>
      <c r="W111" s="88" t="str">
        <f>IF('BASE DATOS CONDUCTORES'!F111="","",'BASE DATOS CONDUCTORES'!F111)</f>
        <v>CASTROMIL</v>
      </c>
      <c r="X111" s="88" t="str">
        <f>'BASE DATOS CONDUCTORES'!J111</f>
        <v/>
      </c>
      <c r="Y111" s="88" t="str">
        <f>'BASE DATOS CONDUCTORES'!M111</f>
        <v/>
      </c>
      <c r="Z111" s="88">
        <f>'BASE DATOS CONDUCTORES'!P111</f>
        <v>6</v>
      </c>
      <c r="AA111" s="88" t="str">
        <f>'BASE DATOS CONDUCTORES'!S111</f>
        <v/>
      </c>
      <c r="AB111" s="88">
        <f>IF('BASE DATOS CONDUCTORES'!D111="","",'BASE DATOS CONDUCTORES'!D111)</f>
        <v>240</v>
      </c>
    </row>
    <row r="112" spans="2:28">
      <c r="B112" s="12">
        <f t="shared" si="26"/>
        <v>232</v>
      </c>
      <c r="C112" s="90">
        <v>1893</v>
      </c>
      <c r="D112" s="90">
        <v>232</v>
      </c>
      <c r="E112" s="15" t="s">
        <v>182</v>
      </c>
      <c r="F112" s="14" t="s">
        <v>138</v>
      </c>
      <c r="G112" s="12">
        <f t="shared" si="23"/>
        <v>343</v>
      </c>
      <c r="H112" s="13" t="str">
        <f t="shared" si="27"/>
        <v/>
      </c>
      <c r="I112" s="12" t="str">
        <f t="shared" si="35"/>
        <v/>
      </c>
      <c r="J112" s="12" t="str">
        <f t="shared" si="35"/>
        <v/>
      </c>
      <c r="K112" s="13" t="str">
        <f t="shared" si="28"/>
        <v/>
      </c>
      <c r="L112" s="12" t="str">
        <f t="shared" si="36"/>
        <v/>
      </c>
      <c r="M112" s="12" t="str">
        <f t="shared" si="36"/>
        <v/>
      </c>
      <c r="N112" s="13">
        <f t="shared" si="29"/>
        <v>106</v>
      </c>
      <c r="O112" s="12">
        <f t="shared" si="37"/>
        <v>9</v>
      </c>
      <c r="P112" s="12">
        <f t="shared" si="37"/>
        <v>3</v>
      </c>
      <c r="Q112" s="13" t="str">
        <f t="shared" si="30"/>
        <v/>
      </c>
      <c r="R112" s="12" t="str">
        <f t="shared" si="24"/>
        <v/>
      </c>
      <c r="S112" s="12" t="str">
        <f t="shared" si="25"/>
        <v/>
      </c>
      <c r="T112" s="12" t="str">
        <f t="shared" si="31"/>
        <v>CASTROMIL</v>
      </c>
      <c r="W112" s="88" t="str">
        <f>IF('BASE DATOS CONDUCTORES'!F112="","",'BASE DATOS CONDUCTORES'!F112)</f>
        <v>CASTROMIL</v>
      </c>
      <c r="X112" s="88" t="str">
        <f>'BASE DATOS CONDUCTORES'!J112</f>
        <v/>
      </c>
      <c r="Y112" s="88" t="str">
        <f>'BASE DATOS CONDUCTORES'!M112</f>
        <v/>
      </c>
      <c r="Z112" s="88">
        <f>'BASE DATOS CONDUCTORES'!P112</f>
        <v>3</v>
      </c>
      <c r="AA112" s="88" t="str">
        <f>'BASE DATOS CONDUCTORES'!S112</f>
        <v/>
      </c>
      <c r="AB112" s="88">
        <f>IF('BASE DATOS CONDUCTORES'!D112="","",'BASE DATOS CONDUCTORES'!D112)</f>
        <v>232</v>
      </c>
    </row>
    <row r="113" spans="2:28">
      <c r="B113" s="12">
        <f t="shared" si="26"/>
        <v>255</v>
      </c>
      <c r="C113" s="90">
        <v>1958</v>
      </c>
      <c r="D113" s="90">
        <v>255</v>
      </c>
      <c r="E113" s="15" t="s">
        <v>105</v>
      </c>
      <c r="F113" s="14" t="s">
        <v>139</v>
      </c>
      <c r="G113" s="12">
        <f t="shared" si="23"/>
        <v>229</v>
      </c>
      <c r="H113" s="13" t="str">
        <f t="shared" si="27"/>
        <v/>
      </c>
      <c r="I113" s="12" t="str">
        <f t="shared" si="35"/>
        <v/>
      </c>
      <c r="J113" s="12" t="str">
        <f t="shared" si="35"/>
        <v/>
      </c>
      <c r="K113" s="13">
        <f t="shared" si="28"/>
        <v>129</v>
      </c>
      <c r="L113" s="12">
        <f t="shared" si="36"/>
        <v>11</v>
      </c>
      <c r="M113" s="12">
        <f t="shared" si="36"/>
        <v>15</v>
      </c>
      <c r="N113" s="13" t="str">
        <f t="shared" si="29"/>
        <v/>
      </c>
      <c r="O113" s="12" t="str">
        <f t="shared" si="37"/>
        <v/>
      </c>
      <c r="P113" s="12" t="str">
        <f t="shared" si="37"/>
        <v/>
      </c>
      <c r="Q113" s="13" t="str">
        <f t="shared" si="30"/>
        <v/>
      </c>
      <c r="R113" s="12" t="str">
        <f t="shared" si="24"/>
        <v/>
      </c>
      <c r="S113" s="12" t="str">
        <f t="shared" si="25"/>
        <v/>
      </c>
      <c r="T113" s="12" t="str">
        <f t="shared" si="31"/>
        <v>AULUSA</v>
      </c>
      <c r="W113" s="88" t="str">
        <f>IF('BASE DATOS CONDUCTORES'!F113="","",'BASE DATOS CONDUCTORES'!F113)</f>
        <v>AULUSA</v>
      </c>
      <c r="X113" s="88" t="str">
        <f>'BASE DATOS CONDUCTORES'!J113</f>
        <v/>
      </c>
      <c r="Y113" s="88">
        <f>'BASE DATOS CONDUCTORES'!M113</f>
        <v>15</v>
      </c>
      <c r="Z113" s="88" t="str">
        <f>'BASE DATOS CONDUCTORES'!P113</f>
        <v/>
      </c>
      <c r="AA113" s="88" t="str">
        <f>'BASE DATOS CONDUCTORES'!S113</f>
        <v/>
      </c>
      <c r="AB113" s="88">
        <f>IF('BASE DATOS CONDUCTORES'!D113="","",'BASE DATOS CONDUCTORES'!D113)</f>
        <v>255</v>
      </c>
    </row>
    <row r="114" spans="2:28">
      <c r="B114" s="12">
        <f t="shared" si="26"/>
        <v>261</v>
      </c>
      <c r="C114" s="90">
        <v>4230</v>
      </c>
      <c r="D114" s="90">
        <v>261</v>
      </c>
      <c r="E114" s="15" t="s">
        <v>107</v>
      </c>
      <c r="F114" s="14" t="s">
        <v>139</v>
      </c>
      <c r="G114" s="12">
        <f t="shared" si="23"/>
        <v>226</v>
      </c>
      <c r="H114" s="13" t="str">
        <f t="shared" si="27"/>
        <v/>
      </c>
      <c r="I114" s="12" t="str">
        <f t="shared" si="35"/>
        <v/>
      </c>
      <c r="J114" s="12" t="str">
        <f t="shared" si="35"/>
        <v/>
      </c>
      <c r="K114" s="13">
        <f t="shared" si="28"/>
        <v>130</v>
      </c>
      <c r="L114" s="12">
        <f t="shared" si="36"/>
        <v>10</v>
      </c>
      <c r="M114" s="12">
        <f t="shared" si="36"/>
        <v>16</v>
      </c>
      <c r="N114" s="13" t="str">
        <f t="shared" si="29"/>
        <v/>
      </c>
      <c r="O114" s="12" t="str">
        <f t="shared" si="37"/>
        <v/>
      </c>
      <c r="P114" s="12" t="str">
        <f t="shared" si="37"/>
        <v/>
      </c>
      <c r="Q114" s="13" t="str">
        <f t="shared" si="30"/>
        <v/>
      </c>
      <c r="R114" s="12" t="str">
        <f t="shared" si="24"/>
        <v/>
      </c>
      <c r="S114" s="12" t="str">
        <f t="shared" si="25"/>
        <v/>
      </c>
      <c r="T114" s="12" t="str">
        <f t="shared" si="31"/>
        <v>AULUSA</v>
      </c>
      <c r="W114" s="88" t="str">
        <f>IF('BASE DATOS CONDUCTORES'!F114="","",'BASE DATOS CONDUCTORES'!F114)</f>
        <v>AULUSA</v>
      </c>
      <c r="X114" s="88" t="str">
        <f>'BASE DATOS CONDUCTORES'!J114</f>
        <v/>
      </c>
      <c r="Y114" s="88">
        <f>'BASE DATOS CONDUCTORES'!M114</f>
        <v>16</v>
      </c>
      <c r="Z114" s="88" t="str">
        <f>'BASE DATOS CONDUCTORES'!P114</f>
        <v/>
      </c>
      <c r="AA114" s="88" t="str">
        <f>'BASE DATOS CONDUCTORES'!S114</f>
        <v/>
      </c>
      <c r="AB114" s="88">
        <f>IF('BASE DATOS CONDUCTORES'!D114="","",'BASE DATOS CONDUCTORES'!D114)</f>
        <v>261</v>
      </c>
    </row>
    <row r="115" spans="2:28">
      <c r="B115" s="12">
        <f t="shared" si="26"/>
        <v>64</v>
      </c>
      <c r="C115" s="91">
        <v>6064</v>
      </c>
      <c r="D115" s="90">
        <v>64</v>
      </c>
      <c r="E115" s="16" t="s">
        <v>22</v>
      </c>
      <c r="F115" s="17" t="s">
        <v>109</v>
      </c>
      <c r="G115" s="12">
        <f t="shared" si="23"/>
        <v>1116</v>
      </c>
      <c r="H115" s="13">
        <f t="shared" si="27"/>
        <v>44</v>
      </c>
      <c r="I115" s="12">
        <f t="shared" si="35"/>
        <v>60</v>
      </c>
      <c r="J115" s="12">
        <f t="shared" si="35"/>
        <v>23</v>
      </c>
      <c r="K115" s="13" t="str">
        <f t="shared" si="28"/>
        <v/>
      </c>
      <c r="L115" s="12" t="str">
        <f t="shared" si="36"/>
        <v/>
      </c>
      <c r="M115" s="12" t="str">
        <f t="shared" si="36"/>
        <v/>
      </c>
      <c r="N115" s="13" t="str">
        <f t="shared" si="29"/>
        <v/>
      </c>
      <c r="O115" s="12" t="str">
        <f t="shared" si="37"/>
        <v/>
      </c>
      <c r="P115" s="12" t="str">
        <f t="shared" si="37"/>
        <v/>
      </c>
      <c r="Q115" s="13" t="str">
        <f t="shared" si="30"/>
        <v/>
      </c>
      <c r="R115" s="12" t="str">
        <f t="shared" si="24"/>
        <v/>
      </c>
      <c r="S115" s="12" t="str">
        <f t="shared" si="25"/>
        <v/>
      </c>
      <c r="T115" s="12" t="str">
        <f t="shared" si="31"/>
        <v>TRALUSA</v>
      </c>
      <c r="W115" s="88" t="str">
        <f>IF('BASE DATOS CONDUCTORES'!F115="","",'BASE DATOS CONDUCTORES'!F115)</f>
        <v>TRALUSA</v>
      </c>
      <c r="X115" s="88">
        <f>'BASE DATOS CONDUCTORES'!J115</f>
        <v>23</v>
      </c>
      <c r="Y115" s="88" t="str">
        <f>'BASE DATOS CONDUCTORES'!M115</f>
        <v/>
      </c>
      <c r="Z115" s="88" t="str">
        <f>'BASE DATOS CONDUCTORES'!P115</f>
        <v/>
      </c>
      <c r="AA115" s="88" t="str">
        <f>'BASE DATOS CONDUCTORES'!S115</f>
        <v/>
      </c>
      <c r="AB115" s="88">
        <f>IF('BASE DATOS CONDUCTORES'!D115="","",'BASE DATOS CONDUCTORES'!D115)</f>
        <v>64</v>
      </c>
    </row>
    <row r="116" spans="2:28">
      <c r="B116" s="12">
        <f t="shared" si="26"/>
        <v>245</v>
      </c>
      <c r="C116" s="90">
        <v>2415</v>
      </c>
      <c r="D116" s="90">
        <v>245</v>
      </c>
      <c r="E116" s="16" t="s">
        <v>106</v>
      </c>
      <c r="F116" s="17" t="s">
        <v>166</v>
      </c>
      <c r="G116" s="12">
        <f t="shared" si="23"/>
        <v>4037</v>
      </c>
      <c r="H116" s="13" t="str">
        <f t="shared" si="27"/>
        <v/>
      </c>
      <c r="I116" s="12" t="str">
        <f t="shared" si="35"/>
        <v/>
      </c>
      <c r="J116" s="12" t="str">
        <f t="shared" si="35"/>
        <v/>
      </c>
      <c r="K116" s="13" t="str">
        <f t="shared" si="28"/>
        <v/>
      </c>
      <c r="L116" s="12" t="str">
        <f t="shared" si="36"/>
        <v/>
      </c>
      <c r="M116" s="12" t="str">
        <f t="shared" si="36"/>
        <v/>
      </c>
      <c r="N116" s="13" t="str">
        <f t="shared" si="29"/>
        <v/>
      </c>
      <c r="O116" s="12" t="str">
        <f t="shared" si="37"/>
        <v/>
      </c>
      <c r="P116" s="12" t="str">
        <f t="shared" si="37"/>
        <v/>
      </c>
      <c r="Q116" s="13">
        <f t="shared" si="30"/>
        <v>4</v>
      </c>
      <c r="R116" s="12">
        <f t="shared" si="24"/>
        <v>18</v>
      </c>
      <c r="S116" s="12">
        <f t="shared" si="25"/>
        <v>4</v>
      </c>
      <c r="T116" s="12" t="str">
        <f t="shared" si="31"/>
        <v>AULUSA TEO</v>
      </c>
      <c r="W116" s="88" t="str">
        <f>IF('BASE DATOS CONDUCTORES'!F116="","",'BASE DATOS CONDUCTORES'!F116)</f>
        <v>AULUSA TEO</v>
      </c>
      <c r="X116" s="88" t="str">
        <f>'BASE DATOS CONDUCTORES'!J116</f>
        <v/>
      </c>
      <c r="Y116" s="88" t="str">
        <f>'BASE DATOS CONDUCTORES'!M116</f>
        <v/>
      </c>
      <c r="Z116" s="88" t="str">
        <f>'BASE DATOS CONDUCTORES'!P116</f>
        <v/>
      </c>
      <c r="AA116" s="88">
        <f>'BASE DATOS CONDUCTORES'!S116</f>
        <v>4</v>
      </c>
      <c r="AB116" s="88">
        <f>IF('BASE DATOS CONDUCTORES'!D116="","",'BASE DATOS CONDUCTORES'!D116)</f>
        <v>245</v>
      </c>
    </row>
    <row r="117" spans="2:28">
      <c r="B117" s="12">
        <f t="shared" si="26"/>
        <v>219</v>
      </c>
      <c r="C117" s="90">
        <v>5385</v>
      </c>
      <c r="D117" s="90">
        <v>219</v>
      </c>
      <c r="E117" s="16" t="s">
        <v>148</v>
      </c>
      <c r="F117" s="14" t="s">
        <v>109</v>
      </c>
      <c r="G117" s="12">
        <f t="shared" si="23"/>
        <v>1051</v>
      </c>
      <c r="H117" s="13">
        <f t="shared" si="27"/>
        <v>96</v>
      </c>
      <c r="I117" s="12">
        <f t="shared" si="35"/>
        <v>8</v>
      </c>
      <c r="J117" s="12">
        <f t="shared" si="35"/>
        <v>75</v>
      </c>
      <c r="K117" s="13" t="str">
        <f t="shared" si="28"/>
        <v/>
      </c>
      <c r="L117" s="12" t="str">
        <f t="shared" si="36"/>
        <v/>
      </c>
      <c r="M117" s="12" t="str">
        <f t="shared" si="36"/>
        <v/>
      </c>
      <c r="N117" s="13" t="str">
        <f t="shared" si="29"/>
        <v/>
      </c>
      <c r="O117" s="12" t="str">
        <f t="shared" si="37"/>
        <v/>
      </c>
      <c r="P117" s="12" t="str">
        <f t="shared" si="37"/>
        <v/>
      </c>
      <c r="Q117" s="13" t="str">
        <f t="shared" si="30"/>
        <v/>
      </c>
      <c r="R117" s="12" t="str">
        <f t="shared" si="24"/>
        <v/>
      </c>
      <c r="S117" s="12" t="str">
        <f t="shared" si="25"/>
        <v/>
      </c>
      <c r="T117" s="12" t="str">
        <f t="shared" si="31"/>
        <v>TRALUSA</v>
      </c>
      <c r="W117" s="88" t="str">
        <f>IF('BASE DATOS CONDUCTORES'!F117="","",'BASE DATOS CONDUCTORES'!F117)</f>
        <v>TRALUSA</v>
      </c>
      <c r="X117" s="88">
        <f>'BASE DATOS CONDUCTORES'!J117</f>
        <v>75</v>
      </c>
      <c r="Y117" s="88" t="str">
        <f>'BASE DATOS CONDUCTORES'!M117</f>
        <v/>
      </c>
      <c r="Z117" s="88" t="str">
        <f>'BASE DATOS CONDUCTORES'!P117</f>
        <v/>
      </c>
      <c r="AA117" s="88" t="str">
        <f>'BASE DATOS CONDUCTORES'!S117</f>
        <v/>
      </c>
      <c r="AB117" s="88">
        <f>IF('BASE DATOS CONDUCTORES'!D117="","",'BASE DATOS CONDUCTORES'!D117)</f>
        <v>219</v>
      </c>
    </row>
    <row r="118" spans="2:28">
      <c r="B118" s="12">
        <f t="shared" si="26"/>
        <v>32</v>
      </c>
      <c r="C118" s="90">
        <v>6032</v>
      </c>
      <c r="D118" s="90">
        <v>32</v>
      </c>
      <c r="E118" s="15" t="s">
        <v>149</v>
      </c>
      <c r="F118" s="14" t="s">
        <v>109</v>
      </c>
      <c r="G118" s="12">
        <f t="shared" si="23"/>
        <v>1127</v>
      </c>
      <c r="H118" s="13">
        <f t="shared" si="27"/>
        <v>33</v>
      </c>
      <c r="I118" s="12">
        <f t="shared" si="35"/>
        <v>71</v>
      </c>
      <c r="J118" s="12">
        <f t="shared" si="35"/>
        <v>12</v>
      </c>
      <c r="K118" s="13" t="str">
        <f t="shared" si="28"/>
        <v/>
      </c>
      <c r="L118" s="12" t="str">
        <f t="shared" si="36"/>
        <v/>
      </c>
      <c r="M118" s="12" t="str">
        <f t="shared" si="36"/>
        <v/>
      </c>
      <c r="N118" s="13" t="str">
        <f t="shared" si="29"/>
        <v/>
      </c>
      <c r="O118" s="12" t="str">
        <f t="shared" si="37"/>
        <v/>
      </c>
      <c r="P118" s="12" t="str">
        <f t="shared" si="37"/>
        <v/>
      </c>
      <c r="Q118" s="13" t="str">
        <f t="shared" si="30"/>
        <v/>
      </c>
      <c r="R118" s="12" t="str">
        <f t="shared" si="24"/>
        <v/>
      </c>
      <c r="S118" s="12" t="str">
        <f t="shared" si="25"/>
        <v/>
      </c>
      <c r="T118" s="12" t="str">
        <f t="shared" si="31"/>
        <v>TRALUSA</v>
      </c>
      <c r="W118" s="88" t="str">
        <f>IF('BASE DATOS CONDUCTORES'!F118="","",'BASE DATOS CONDUCTORES'!F118)</f>
        <v>TRALUSA</v>
      </c>
      <c r="X118" s="88">
        <f>'BASE DATOS CONDUCTORES'!J118</f>
        <v>12</v>
      </c>
      <c r="Y118" s="88" t="str">
        <f>'BASE DATOS CONDUCTORES'!M118</f>
        <v/>
      </c>
      <c r="Z118" s="88" t="str">
        <f>'BASE DATOS CONDUCTORES'!P118</f>
        <v/>
      </c>
      <c r="AA118" s="88" t="str">
        <f>'BASE DATOS CONDUCTORES'!S118</f>
        <v/>
      </c>
      <c r="AB118" s="88">
        <f>IF('BASE DATOS CONDUCTORES'!D118="","",'BASE DATOS CONDUCTORES'!D118)</f>
        <v>32</v>
      </c>
    </row>
    <row r="119" spans="2:28">
      <c r="B119" s="12">
        <f t="shared" si="26"/>
        <v>262</v>
      </c>
      <c r="C119" s="90">
        <v>4430</v>
      </c>
      <c r="D119" s="90">
        <v>262</v>
      </c>
      <c r="E119" s="15" t="s">
        <v>183</v>
      </c>
      <c r="F119" s="14" t="s">
        <v>139</v>
      </c>
      <c r="G119" s="12">
        <f t="shared" si="23"/>
        <v>225</v>
      </c>
      <c r="H119" s="13" t="str">
        <f t="shared" si="27"/>
        <v/>
      </c>
      <c r="I119" s="12" t="str">
        <f t="shared" si="35"/>
        <v/>
      </c>
      <c r="J119" s="12" t="str">
        <f t="shared" si="35"/>
        <v/>
      </c>
      <c r="K119" s="13">
        <f t="shared" si="28"/>
        <v>131</v>
      </c>
      <c r="L119" s="12">
        <f t="shared" si="36"/>
        <v>9</v>
      </c>
      <c r="M119" s="12">
        <f t="shared" si="36"/>
        <v>17</v>
      </c>
      <c r="N119" s="13" t="str">
        <f t="shared" si="29"/>
        <v/>
      </c>
      <c r="O119" s="12" t="str">
        <f t="shared" si="37"/>
        <v/>
      </c>
      <c r="P119" s="12" t="str">
        <f t="shared" si="37"/>
        <v/>
      </c>
      <c r="Q119" s="13" t="str">
        <f t="shared" si="30"/>
        <v/>
      </c>
      <c r="R119" s="12" t="str">
        <f t="shared" si="24"/>
        <v/>
      </c>
      <c r="S119" s="12" t="str">
        <f t="shared" si="25"/>
        <v/>
      </c>
      <c r="T119" s="12" t="str">
        <f t="shared" si="31"/>
        <v>AULUSA</v>
      </c>
      <c r="W119" s="88" t="str">
        <f>IF('BASE DATOS CONDUCTORES'!F119="","",'BASE DATOS CONDUCTORES'!F119)</f>
        <v>AULUSA</v>
      </c>
      <c r="X119" s="88" t="str">
        <f>'BASE DATOS CONDUCTORES'!J119</f>
        <v/>
      </c>
      <c r="Y119" s="88">
        <f>'BASE DATOS CONDUCTORES'!M119</f>
        <v>17</v>
      </c>
      <c r="Z119" s="88" t="str">
        <f>'BASE DATOS CONDUCTORES'!P119</f>
        <v/>
      </c>
      <c r="AA119" s="88" t="str">
        <f>'BASE DATOS CONDUCTORES'!S119</f>
        <v/>
      </c>
      <c r="AB119" s="88">
        <f>IF('BASE DATOS CONDUCTORES'!D119="","",'BASE DATOS CONDUCTORES'!D119)</f>
        <v>262</v>
      </c>
    </row>
    <row r="120" spans="2:28">
      <c r="B120" s="12">
        <f t="shared" si="26"/>
        <v>290</v>
      </c>
      <c r="C120" s="90">
        <v>4473</v>
      </c>
      <c r="D120" s="90">
        <v>290</v>
      </c>
      <c r="E120" s="15" t="s">
        <v>184</v>
      </c>
      <c r="F120" s="14" t="s">
        <v>139</v>
      </c>
      <c r="G120" s="12">
        <f t="shared" si="23"/>
        <v>206</v>
      </c>
      <c r="H120" s="13" t="str">
        <f t="shared" si="27"/>
        <v/>
      </c>
      <c r="I120" s="12" t="str">
        <f t="shared" si="35"/>
        <v/>
      </c>
      <c r="J120" s="12" t="str">
        <f t="shared" si="35"/>
        <v/>
      </c>
      <c r="K120" s="13">
        <f t="shared" si="28"/>
        <v>139</v>
      </c>
      <c r="L120" s="12">
        <f t="shared" si="36"/>
        <v>1</v>
      </c>
      <c r="M120" s="12">
        <f t="shared" si="36"/>
        <v>25</v>
      </c>
      <c r="N120" s="13" t="str">
        <f t="shared" si="29"/>
        <v/>
      </c>
      <c r="O120" s="12" t="str">
        <f t="shared" si="37"/>
        <v/>
      </c>
      <c r="P120" s="12" t="str">
        <f t="shared" si="37"/>
        <v/>
      </c>
      <c r="Q120" s="13" t="str">
        <f t="shared" si="30"/>
        <v/>
      </c>
      <c r="R120" s="12" t="str">
        <f t="shared" si="24"/>
        <v/>
      </c>
      <c r="S120" s="12" t="str">
        <f t="shared" si="25"/>
        <v/>
      </c>
      <c r="T120" s="12" t="str">
        <f t="shared" si="31"/>
        <v>AULUSA</v>
      </c>
      <c r="W120" s="88" t="str">
        <f>IF('BASE DATOS CONDUCTORES'!F120="","",'BASE DATOS CONDUCTORES'!F120)</f>
        <v>AULUSA</v>
      </c>
      <c r="X120" s="88" t="str">
        <f>'BASE DATOS CONDUCTORES'!J120</f>
        <v/>
      </c>
      <c r="Y120" s="88">
        <f>'BASE DATOS CONDUCTORES'!M120</f>
        <v>25</v>
      </c>
      <c r="Z120" s="88" t="str">
        <f>'BASE DATOS CONDUCTORES'!P120</f>
        <v/>
      </c>
      <c r="AA120" s="88" t="str">
        <f>'BASE DATOS CONDUCTORES'!S120</f>
        <v/>
      </c>
      <c r="AB120" s="88">
        <f>IF('BASE DATOS CONDUCTORES'!D120="","",'BASE DATOS CONDUCTORES'!D120)</f>
        <v>290</v>
      </c>
    </row>
    <row r="121" spans="2:28">
      <c r="B121" s="12">
        <f t="shared" si="26"/>
        <v>291</v>
      </c>
      <c r="C121" s="90">
        <v>4425</v>
      </c>
      <c r="D121" s="90">
        <v>291</v>
      </c>
      <c r="E121" s="15" t="s">
        <v>185</v>
      </c>
      <c r="F121" s="14" t="s">
        <v>166</v>
      </c>
      <c r="G121" s="12">
        <f t="shared" si="23"/>
        <v>4005</v>
      </c>
      <c r="H121" s="13" t="str">
        <f t="shared" si="27"/>
        <v/>
      </c>
      <c r="I121" s="12" t="str">
        <f t="shared" si="35"/>
        <v/>
      </c>
      <c r="J121" s="12" t="str">
        <f t="shared" si="35"/>
        <v/>
      </c>
      <c r="K121" s="13" t="str">
        <f t="shared" si="28"/>
        <v/>
      </c>
      <c r="L121" s="12" t="str">
        <f t="shared" si="36"/>
        <v/>
      </c>
      <c r="M121" s="12" t="str">
        <f t="shared" si="36"/>
        <v/>
      </c>
      <c r="N121" s="13" t="str">
        <f t="shared" si="29"/>
        <v/>
      </c>
      <c r="O121" s="12" t="str">
        <f t="shared" si="37"/>
        <v/>
      </c>
      <c r="P121" s="12" t="str">
        <f t="shared" si="37"/>
        <v/>
      </c>
      <c r="Q121" s="13">
        <f t="shared" si="30"/>
        <v>19</v>
      </c>
      <c r="R121" s="12">
        <f t="shared" si="24"/>
        <v>3</v>
      </c>
      <c r="S121" s="12">
        <f t="shared" si="25"/>
        <v>19</v>
      </c>
      <c r="T121" s="12" t="str">
        <f t="shared" si="31"/>
        <v>AULUSA TEO</v>
      </c>
      <c r="W121" s="88" t="str">
        <f>IF('BASE DATOS CONDUCTORES'!F121="","",'BASE DATOS CONDUCTORES'!F121)</f>
        <v>AULUSA TEO</v>
      </c>
      <c r="X121" s="88" t="str">
        <f>'BASE DATOS CONDUCTORES'!J121</f>
        <v/>
      </c>
      <c r="Y121" s="88" t="str">
        <f>'BASE DATOS CONDUCTORES'!M121</f>
        <v/>
      </c>
      <c r="Z121" s="88" t="str">
        <f>'BASE DATOS CONDUCTORES'!P121</f>
        <v/>
      </c>
      <c r="AA121" s="88">
        <f>'BASE DATOS CONDUCTORES'!S121</f>
        <v>19</v>
      </c>
      <c r="AB121" s="88">
        <f>IF('BASE DATOS CONDUCTORES'!D121="","",'BASE DATOS CONDUCTORES'!D121)</f>
        <v>291</v>
      </c>
    </row>
    <row r="122" spans="2:28">
      <c r="B122" s="12">
        <f t="shared" si="26"/>
        <v>253</v>
      </c>
      <c r="C122" s="90">
        <v>1985</v>
      </c>
      <c r="D122" s="90">
        <v>253</v>
      </c>
      <c r="E122" s="15" t="s">
        <v>186</v>
      </c>
      <c r="F122" s="14" t="s">
        <v>166</v>
      </c>
      <c r="G122" s="12">
        <f t="shared" si="23"/>
        <v>4031</v>
      </c>
      <c r="H122" s="13" t="str">
        <f t="shared" si="27"/>
        <v/>
      </c>
      <c r="I122" s="12" t="str">
        <f t="shared" si="35"/>
        <v/>
      </c>
      <c r="J122" s="12" t="str">
        <f t="shared" si="35"/>
        <v/>
      </c>
      <c r="K122" s="13" t="str">
        <f t="shared" si="28"/>
        <v/>
      </c>
      <c r="L122" s="12" t="str">
        <f t="shared" si="36"/>
        <v/>
      </c>
      <c r="M122" s="12" t="str">
        <f t="shared" si="36"/>
        <v/>
      </c>
      <c r="N122" s="13" t="str">
        <f t="shared" si="29"/>
        <v/>
      </c>
      <c r="O122" s="12" t="str">
        <f t="shared" si="37"/>
        <v/>
      </c>
      <c r="P122" s="12" t="str">
        <f t="shared" si="37"/>
        <v/>
      </c>
      <c r="Q122" s="13">
        <f t="shared" si="30"/>
        <v>8</v>
      </c>
      <c r="R122" s="12">
        <f t="shared" si="24"/>
        <v>14</v>
      </c>
      <c r="S122" s="12">
        <f t="shared" si="25"/>
        <v>8</v>
      </c>
      <c r="T122" s="12" t="str">
        <f t="shared" si="31"/>
        <v>AULUSA TEO</v>
      </c>
      <c r="W122" s="88" t="str">
        <f>IF('BASE DATOS CONDUCTORES'!F122="","",'BASE DATOS CONDUCTORES'!F122)</f>
        <v>AULUSA TEO</v>
      </c>
      <c r="X122" s="88" t="str">
        <f>'BASE DATOS CONDUCTORES'!J122</f>
        <v/>
      </c>
      <c r="Y122" s="88" t="str">
        <f>'BASE DATOS CONDUCTORES'!M122</f>
        <v/>
      </c>
      <c r="Z122" s="88" t="str">
        <f>'BASE DATOS CONDUCTORES'!P122</f>
        <v/>
      </c>
      <c r="AA122" s="88">
        <f>'BASE DATOS CONDUCTORES'!S122</f>
        <v>8</v>
      </c>
      <c r="AB122" s="88">
        <f>IF('BASE DATOS CONDUCTORES'!D122="","",'BASE DATOS CONDUCTORES'!D122)</f>
        <v>253</v>
      </c>
    </row>
    <row r="123" spans="2:28">
      <c r="B123" s="12">
        <f t="shared" si="26"/>
        <v>263</v>
      </c>
      <c r="C123" s="90">
        <v>6206</v>
      </c>
      <c r="D123" s="90">
        <v>263</v>
      </c>
      <c r="E123" s="15" t="s">
        <v>187</v>
      </c>
      <c r="F123" s="14" t="s">
        <v>139</v>
      </c>
      <c r="G123" s="12">
        <f t="shared" si="23"/>
        <v>224</v>
      </c>
      <c r="H123" s="13" t="str">
        <f t="shared" si="27"/>
        <v/>
      </c>
      <c r="I123" s="12" t="str">
        <f t="shared" si="35"/>
        <v/>
      </c>
      <c r="J123" s="12" t="str">
        <f t="shared" si="35"/>
        <v/>
      </c>
      <c r="K123" s="13">
        <f t="shared" si="28"/>
        <v>132</v>
      </c>
      <c r="L123" s="12">
        <f t="shared" si="36"/>
        <v>8</v>
      </c>
      <c r="M123" s="12">
        <f t="shared" si="36"/>
        <v>18</v>
      </c>
      <c r="N123" s="13" t="str">
        <f t="shared" si="29"/>
        <v/>
      </c>
      <c r="O123" s="12" t="str">
        <f t="shared" si="37"/>
        <v/>
      </c>
      <c r="P123" s="12" t="str">
        <f t="shared" si="37"/>
        <v/>
      </c>
      <c r="Q123" s="13" t="str">
        <f t="shared" si="30"/>
        <v/>
      </c>
      <c r="R123" s="12" t="str">
        <f t="shared" si="24"/>
        <v/>
      </c>
      <c r="S123" s="12" t="str">
        <f t="shared" si="25"/>
        <v/>
      </c>
      <c r="T123" s="12" t="str">
        <f t="shared" si="31"/>
        <v>AULUSA</v>
      </c>
      <c r="W123" s="88" t="str">
        <f>IF('BASE DATOS CONDUCTORES'!F123="","",'BASE DATOS CONDUCTORES'!F123)</f>
        <v>AULUSA</v>
      </c>
      <c r="X123" s="88" t="str">
        <f>'BASE DATOS CONDUCTORES'!J123</f>
        <v/>
      </c>
      <c r="Y123" s="88">
        <f>'BASE DATOS CONDUCTORES'!M123</f>
        <v>18</v>
      </c>
      <c r="Z123" s="88" t="str">
        <f>'BASE DATOS CONDUCTORES'!P123</f>
        <v/>
      </c>
      <c r="AA123" s="88" t="str">
        <f>'BASE DATOS CONDUCTORES'!S123</f>
        <v/>
      </c>
      <c r="AB123" s="88">
        <f>IF('BASE DATOS CONDUCTORES'!D123="","",'BASE DATOS CONDUCTORES'!D123)</f>
        <v>263</v>
      </c>
    </row>
    <row r="124" spans="2:28">
      <c r="B124" s="12">
        <f t="shared" si="26"/>
        <v>174</v>
      </c>
      <c r="C124" s="90">
        <v>6141</v>
      </c>
      <c r="D124" s="90">
        <v>174</v>
      </c>
      <c r="E124" s="15" t="s">
        <v>188</v>
      </c>
      <c r="F124" s="14" t="s">
        <v>109</v>
      </c>
      <c r="G124" s="12">
        <f t="shared" si="23"/>
        <v>1077</v>
      </c>
      <c r="H124" s="13">
        <f t="shared" si="27"/>
        <v>82</v>
      </c>
      <c r="I124" s="12">
        <f t="shared" ref="I124:J143" si="38">IF(H124="","",RANK(H124,H$4:H$1001))</f>
        <v>22</v>
      </c>
      <c r="J124" s="12">
        <f t="shared" si="38"/>
        <v>61</v>
      </c>
      <c r="K124" s="13" t="str">
        <f t="shared" si="28"/>
        <v/>
      </c>
      <c r="L124" s="12" t="str">
        <f t="shared" ref="L124:M143" si="39">IF(K124="","",RANK(K124,K$4:K$1001))</f>
        <v/>
      </c>
      <c r="M124" s="12" t="str">
        <f t="shared" si="39"/>
        <v/>
      </c>
      <c r="N124" s="13" t="str">
        <f t="shared" si="29"/>
        <v/>
      </c>
      <c r="O124" s="12" t="str">
        <f t="shared" ref="O124:P143" si="40">IF(N124="","",RANK(N124,N$4:N$1001))</f>
        <v/>
      </c>
      <c r="P124" s="12" t="str">
        <f t="shared" si="40"/>
        <v/>
      </c>
      <c r="Q124" s="13" t="str">
        <f t="shared" si="30"/>
        <v/>
      </c>
      <c r="R124" s="12" t="str">
        <f t="shared" si="24"/>
        <v/>
      </c>
      <c r="S124" s="12" t="str">
        <f t="shared" si="25"/>
        <v/>
      </c>
      <c r="T124" s="12" t="str">
        <f t="shared" si="31"/>
        <v>TRALUSA</v>
      </c>
      <c r="W124" s="88" t="str">
        <f>IF('BASE DATOS CONDUCTORES'!F124="","",'BASE DATOS CONDUCTORES'!F124)</f>
        <v>TRALUSA</v>
      </c>
      <c r="X124" s="88">
        <f>'BASE DATOS CONDUCTORES'!J124</f>
        <v>61</v>
      </c>
      <c r="Y124" s="88" t="str">
        <f>'BASE DATOS CONDUCTORES'!M124</f>
        <v/>
      </c>
      <c r="Z124" s="88" t="str">
        <f>'BASE DATOS CONDUCTORES'!P124</f>
        <v/>
      </c>
      <c r="AA124" s="88" t="str">
        <f>'BASE DATOS CONDUCTORES'!S124</f>
        <v/>
      </c>
      <c r="AB124" s="88">
        <f>IF('BASE DATOS CONDUCTORES'!D124="","",'BASE DATOS CONDUCTORES'!D124)</f>
        <v>174</v>
      </c>
    </row>
    <row r="125" spans="2:28">
      <c r="B125" s="12">
        <f t="shared" si="26"/>
        <v>264</v>
      </c>
      <c r="C125" s="90">
        <v>6179</v>
      </c>
      <c r="D125" s="90">
        <v>264</v>
      </c>
      <c r="E125" s="15" t="s">
        <v>189</v>
      </c>
      <c r="F125" s="14" t="s">
        <v>139</v>
      </c>
      <c r="G125" s="12">
        <f t="shared" si="23"/>
        <v>223</v>
      </c>
      <c r="H125" s="13" t="str">
        <f t="shared" si="27"/>
        <v/>
      </c>
      <c r="I125" s="12" t="str">
        <f t="shared" si="38"/>
        <v/>
      </c>
      <c r="J125" s="12" t="str">
        <f t="shared" si="38"/>
        <v/>
      </c>
      <c r="K125" s="13">
        <f t="shared" si="28"/>
        <v>133</v>
      </c>
      <c r="L125" s="12">
        <f t="shared" si="39"/>
        <v>7</v>
      </c>
      <c r="M125" s="12">
        <f t="shared" si="39"/>
        <v>19</v>
      </c>
      <c r="N125" s="13" t="str">
        <f t="shared" si="29"/>
        <v/>
      </c>
      <c r="O125" s="12" t="str">
        <f t="shared" si="40"/>
        <v/>
      </c>
      <c r="P125" s="12" t="str">
        <f t="shared" si="40"/>
        <v/>
      </c>
      <c r="Q125" s="13" t="str">
        <f t="shared" si="30"/>
        <v/>
      </c>
      <c r="R125" s="12" t="str">
        <f t="shared" si="24"/>
        <v/>
      </c>
      <c r="S125" s="12" t="str">
        <f t="shared" si="25"/>
        <v/>
      </c>
      <c r="T125" s="12" t="str">
        <f t="shared" si="31"/>
        <v>AULUSA</v>
      </c>
      <c r="W125" s="88" t="str">
        <f>IF('BASE DATOS CONDUCTORES'!F125="","",'BASE DATOS CONDUCTORES'!F125)</f>
        <v>AULUSA</v>
      </c>
      <c r="X125" s="88" t="str">
        <f>'BASE DATOS CONDUCTORES'!J125</f>
        <v/>
      </c>
      <c r="Y125" s="88">
        <f>'BASE DATOS CONDUCTORES'!M125</f>
        <v>19</v>
      </c>
      <c r="Z125" s="88" t="str">
        <f>'BASE DATOS CONDUCTORES'!P125</f>
        <v/>
      </c>
      <c r="AA125" s="88" t="str">
        <f>'BASE DATOS CONDUCTORES'!S125</f>
        <v/>
      </c>
      <c r="AB125" s="88">
        <f>IF('BASE DATOS CONDUCTORES'!D125="","",'BASE DATOS CONDUCTORES'!D125)</f>
        <v>264</v>
      </c>
    </row>
    <row r="126" spans="2:28">
      <c r="B126" s="12">
        <f t="shared" si="26"/>
        <v>175</v>
      </c>
      <c r="C126" s="90">
        <v>6208</v>
      </c>
      <c r="D126" s="90">
        <v>175</v>
      </c>
      <c r="E126" s="15" t="s">
        <v>190</v>
      </c>
      <c r="F126" s="14" t="s">
        <v>109</v>
      </c>
      <c r="G126" s="12">
        <f t="shared" si="23"/>
        <v>1076</v>
      </c>
      <c r="H126" s="13">
        <f t="shared" si="27"/>
        <v>83</v>
      </c>
      <c r="I126" s="12">
        <f t="shared" si="38"/>
        <v>21</v>
      </c>
      <c r="J126" s="12">
        <f t="shared" si="38"/>
        <v>62</v>
      </c>
      <c r="K126" s="13" t="str">
        <f t="shared" si="28"/>
        <v/>
      </c>
      <c r="L126" s="12" t="str">
        <f t="shared" si="39"/>
        <v/>
      </c>
      <c r="M126" s="12" t="str">
        <f t="shared" si="39"/>
        <v/>
      </c>
      <c r="N126" s="13" t="str">
        <f t="shared" si="29"/>
        <v/>
      </c>
      <c r="O126" s="12" t="str">
        <f t="shared" si="40"/>
        <v/>
      </c>
      <c r="P126" s="12" t="str">
        <f t="shared" si="40"/>
        <v/>
      </c>
      <c r="Q126" s="13" t="str">
        <f t="shared" si="30"/>
        <v/>
      </c>
      <c r="R126" s="12" t="str">
        <f t="shared" si="24"/>
        <v/>
      </c>
      <c r="S126" s="12" t="str">
        <f t="shared" si="25"/>
        <v/>
      </c>
      <c r="T126" s="12" t="str">
        <f t="shared" si="31"/>
        <v>TRALUSA</v>
      </c>
      <c r="W126" s="88" t="str">
        <f>IF('BASE DATOS CONDUCTORES'!F126="","",'BASE DATOS CONDUCTORES'!F126)</f>
        <v>TRALUSA</v>
      </c>
      <c r="X126" s="88">
        <f>'BASE DATOS CONDUCTORES'!J126</f>
        <v>62</v>
      </c>
      <c r="Y126" s="88" t="str">
        <f>'BASE DATOS CONDUCTORES'!M126</f>
        <v/>
      </c>
      <c r="Z126" s="88" t="str">
        <f>'BASE DATOS CONDUCTORES'!P126</f>
        <v/>
      </c>
      <c r="AA126" s="88" t="str">
        <f>'BASE DATOS CONDUCTORES'!S126</f>
        <v/>
      </c>
      <c r="AB126" s="88">
        <f>IF('BASE DATOS CONDUCTORES'!D126="","",'BASE DATOS CONDUCTORES'!D126)</f>
        <v>175</v>
      </c>
    </row>
    <row r="127" spans="2:28">
      <c r="B127" s="12">
        <f t="shared" si="26"/>
        <v>222</v>
      </c>
      <c r="C127" s="90">
        <v>5473</v>
      </c>
      <c r="D127" s="90">
        <v>222</v>
      </c>
      <c r="E127" s="15" t="s">
        <v>191</v>
      </c>
      <c r="F127" s="14" t="s">
        <v>166</v>
      </c>
      <c r="G127" s="12">
        <f t="shared" si="23"/>
        <v>4048</v>
      </c>
      <c r="H127" s="13" t="str">
        <f t="shared" si="27"/>
        <v/>
      </c>
      <c r="I127" s="12" t="str">
        <f t="shared" si="38"/>
        <v/>
      </c>
      <c r="J127" s="12" t="str">
        <f t="shared" si="38"/>
        <v/>
      </c>
      <c r="K127" s="13" t="str">
        <f t="shared" si="28"/>
        <v/>
      </c>
      <c r="L127" s="12" t="str">
        <f t="shared" si="39"/>
        <v/>
      </c>
      <c r="M127" s="12" t="str">
        <f t="shared" si="39"/>
        <v/>
      </c>
      <c r="N127" s="13" t="str">
        <f t="shared" si="29"/>
        <v/>
      </c>
      <c r="O127" s="12" t="str">
        <f t="shared" si="40"/>
        <v/>
      </c>
      <c r="P127" s="12" t="str">
        <f t="shared" si="40"/>
        <v/>
      </c>
      <c r="Q127" s="13">
        <f t="shared" si="30"/>
        <v>3</v>
      </c>
      <c r="R127" s="12">
        <f t="shared" si="24"/>
        <v>19</v>
      </c>
      <c r="S127" s="12">
        <f t="shared" si="25"/>
        <v>3</v>
      </c>
      <c r="T127" s="12" t="str">
        <f t="shared" si="31"/>
        <v>AULUSA TEO</v>
      </c>
      <c r="W127" s="88" t="str">
        <f>IF('BASE DATOS CONDUCTORES'!F127="","",'BASE DATOS CONDUCTORES'!F127)</f>
        <v>AULUSA TEO</v>
      </c>
      <c r="X127" s="88" t="str">
        <f>'BASE DATOS CONDUCTORES'!J127</f>
        <v/>
      </c>
      <c r="Y127" s="88" t="str">
        <f>'BASE DATOS CONDUCTORES'!M127</f>
        <v/>
      </c>
      <c r="Z127" s="88" t="str">
        <f>'BASE DATOS CONDUCTORES'!P127</f>
        <v/>
      </c>
      <c r="AA127" s="88">
        <f>'BASE DATOS CONDUCTORES'!S127</f>
        <v>3</v>
      </c>
      <c r="AB127" s="88">
        <f>IF('BASE DATOS CONDUCTORES'!D127="","",'BASE DATOS CONDUCTORES'!D127)</f>
        <v>222</v>
      </c>
    </row>
    <row r="128" spans="2:28">
      <c r="B128" s="12">
        <f t="shared" si="26"/>
        <v>292</v>
      </c>
      <c r="C128" s="90">
        <v>5209</v>
      </c>
      <c r="D128" s="90">
        <v>292</v>
      </c>
      <c r="E128" s="15" t="s">
        <v>192</v>
      </c>
      <c r="F128" s="14" t="s">
        <v>166</v>
      </c>
      <c r="G128" s="12">
        <f t="shared" si="23"/>
        <v>4004</v>
      </c>
      <c r="H128" s="13" t="str">
        <f t="shared" si="27"/>
        <v/>
      </c>
      <c r="I128" s="12" t="str">
        <f t="shared" si="38"/>
        <v/>
      </c>
      <c r="J128" s="12" t="str">
        <f t="shared" si="38"/>
        <v/>
      </c>
      <c r="K128" s="13" t="str">
        <f t="shared" si="28"/>
        <v/>
      </c>
      <c r="L128" s="12" t="str">
        <f t="shared" si="39"/>
        <v/>
      </c>
      <c r="M128" s="12" t="str">
        <f t="shared" si="39"/>
        <v/>
      </c>
      <c r="N128" s="13" t="str">
        <f t="shared" si="29"/>
        <v/>
      </c>
      <c r="O128" s="12" t="str">
        <f t="shared" si="40"/>
        <v/>
      </c>
      <c r="P128" s="12" t="str">
        <f t="shared" si="40"/>
        <v/>
      </c>
      <c r="Q128" s="13">
        <f t="shared" si="30"/>
        <v>20</v>
      </c>
      <c r="R128" s="12">
        <f t="shared" si="24"/>
        <v>2</v>
      </c>
      <c r="S128" s="12">
        <f t="shared" si="25"/>
        <v>20</v>
      </c>
      <c r="T128" s="12" t="str">
        <f t="shared" si="31"/>
        <v>AULUSA TEO</v>
      </c>
      <c r="W128" s="88" t="str">
        <f>IF('BASE DATOS CONDUCTORES'!F128="","",'BASE DATOS CONDUCTORES'!F128)</f>
        <v>AULUSA TEO</v>
      </c>
      <c r="X128" s="88" t="str">
        <f>'BASE DATOS CONDUCTORES'!J128</f>
        <v/>
      </c>
      <c r="Y128" s="88" t="str">
        <f>'BASE DATOS CONDUCTORES'!M128</f>
        <v/>
      </c>
      <c r="Z128" s="88" t="str">
        <f>'BASE DATOS CONDUCTORES'!P128</f>
        <v/>
      </c>
      <c r="AA128" s="88">
        <f>'BASE DATOS CONDUCTORES'!S128</f>
        <v>20</v>
      </c>
      <c r="AB128" s="88">
        <f>IF('BASE DATOS CONDUCTORES'!D128="","",'BASE DATOS CONDUCTORES'!D128)</f>
        <v>292</v>
      </c>
    </row>
    <row r="129" spans="2:28">
      <c r="B129" s="12">
        <f t="shared" si="26"/>
        <v>176</v>
      </c>
      <c r="C129" s="90">
        <v>6396</v>
      </c>
      <c r="D129" s="90">
        <v>176</v>
      </c>
      <c r="E129" s="15" t="s">
        <v>193</v>
      </c>
      <c r="F129" s="14" t="s">
        <v>109</v>
      </c>
      <c r="G129" s="12">
        <f t="shared" si="23"/>
        <v>1075</v>
      </c>
      <c r="H129" s="13">
        <f t="shared" si="27"/>
        <v>84</v>
      </c>
      <c r="I129" s="12">
        <f t="shared" si="38"/>
        <v>20</v>
      </c>
      <c r="J129" s="12">
        <f t="shared" si="38"/>
        <v>63</v>
      </c>
      <c r="K129" s="13" t="str">
        <f t="shared" si="28"/>
        <v/>
      </c>
      <c r="L129" s="12" t="str">
        <f t="shared" si="39"/>
        <v/>
      </c>
      <c r="M129" s="12" t="str">
        <f t="shared" si="39"/>
        <v/>
      </c>
      <c r="N129" s="13" t="str">
        <f t="shared" si="29"/>
        <v/>
      </c>
      <c r="O129" s="12" t="str">
        <f t="shared" si="40"/>
        <v/>
      </c>
      <c r="P129" s="12" t="str">
        <f t="shared" si="40"/>
        <v/>
      </c>
      <c r="Q129" s="13" t="str">
        <f t="shared" si="30"/>
        <v/>
      </c>
      <c r="R129" s="12" t="str">
        <f t="shared" si="24"/>
        <v/>
      </c>
      <c r="S129" s="12" t="str">
        <f t="shared" si="25"/>
        <v/>
      </c>
      <c r="T129" s="12" t="str">
        <f t="shared" si="31"/>
        <v>TRALUSA</v>
      </c>
      <c r="W129" s="88" t="str">
        <f>IF('BASE DATOS CONDUCTORES'!F129="","",'BASE DATOS CONDUCTORES'!F129)</f>
        <v>TRALUSA</v>
      </c>
      <c r="X129" s="88">
        <f>'BASE DATOS CONDUCTORES'!J129</f>
        <v>63</v>
      </c>
      <c r="Y129" s="88" t="str">
        <f>'BASE DATOS CONDUCTORES'!M129</f>
        <v/>
      </c>
      <c r="Z129" s="88" t="str">
        <f>'BASE DATOS CONDUCTORES'!P129</f>
        <v/>
      </c>
      <c r="AA129" s="88" t="str">
        <f>'BASE DATOS CONDUCTORES'!S129</f>
        <v/>
      </c>
      <c r="AB129" s="88">
        <f>IF('BASE DATOS CONDUCTORES'!D129="","",'BASE DATOS CONDUCTORES'!D129)</f>
        <v>176</v>
      </c>
    </row>
    <row r="130" spans="2:28">
      <c r="B130" s="12">
        <f t="shared" si="26"/>
        <v>293</v>
      </c>
      <c r="C130" s="90">
        <v>6380</v>
      </c>
      <c r="D130" s="90">
        <v>293</v>
      </c>
      <c r="E130" s="15" t="s">
        <v>194</v>
      </c>
      <c r="F130" s="14" t="s">
        <v>166</v>
      </c>
      <c r="G130" s="12">
        <f t="shared" si="23"/>
        <v>4003</v>
      </c>
      <c r="H130" s="13" t="str">
        <f t="shared" si="27"/>
        <v/>
      </c>
      <c r="I130" s="12" t="str">
        <f t="shared" si="38"/>
        <v/>
      </c>
      <c r="J130" s="12" t="str">
        <f t="shared" si="38"/>
        <v/>
      </c>
      <c r="K130" s="13" t="str">
        <f t="shared" si="28"/>
        <v/>
      </c>
      <c r="L130" s="12" t="str">
        <f t="shared" si="39"/>
        <v/>
      </c>
      <c r="M130" s="12" t="str">
        <f t="shared" si="39"/>
        <v/>
      </c>
      <c r="N130" s="13" t="str">
        <f t="shared" si="29"/>
        <v/>
      </c>
      <c r="O130" s="12" t="str">
        <f t="shared" si="40"/>
        <v/>
      </c>
      <c r="P130" s="12" t="str">
        <f t="shared" si="40"/>
        <v/>
      </c>
      <c r="Q130" s="13">
        <f t="shared" si="30"/>
        <v>21</v>
      </c>
      <c r="R130" s="12">
        <f t="shared" si="24"/>
        <v>1</v>
      </c>
      <c r="S130" s="12">
        <f t="shared" si="25"/>
        <v>21</v>
      </c>
      <c r="T130" s="12" t="str">
        <f t="shared" si="31"/>
        <v>AULUSA TEO</v>
      </c>
      <c r="W130" s="88" t="str">
        <f>IF('BASE DATOS CONDUCTORES'!F130="","",'BASE DATOS CONDUCTORES'!F130)</f>
        <v>AULUSA TEO</v>
      </c>
      <c r="X130" s="88" t="str">
        <f>'BASE DATOS CONDUCTORES'!J130</f>
        <v/>
      </c>
      <c r="Y130" s="88" t="str">
        <f>'BASE DATOS CONDUCTORES'!M130</f>
        <v/>
      </c>
      <c r="Z130" s="88" t="str">
        <f>'BASE DATOS CONDUCTORES'!P130</f>
        <v/>
      </c>
      <c r="AA130" s="88">
        <f>'BASE DATOS CONDUCTORES'!S130</f>
        <v>21</v>
      </c>
      <c r="AB130" s="88">
        <f>IF('BASE DATOS CONDUCTORES'!D130="","",'BASE DATOS CONDUCTORES'!D130)</f>
        <v>293</v>
      </c>
    </row>
    <row r="131" spans="2:28">
      <c r="B131" s="12">
        <f t="shared" si="26"/>
        <v>177</v>
      </c>
      <c r="C131" s="90">
        <v>1701</v>
      </c>
      <c r="D131" s="90">
        <v>177</v>
      </c>
      <c r="E131" s="15" t="s">
        <v>195</v>
      </c>
      <c r="F131" s="14" t="s">
        <v>109</v>
      </c>
      <c r="G131" s="12">
        <f t="shared" si="23"/>
        <v>1074</v>
      </c>
      <c r="H131" s="13">
        <f t="shared" si="27"/>
        <v>85</v>
      </c>
      <c r="I131" s="12">
        <f t="shared" si="38"/>
        <v>19</v>
      </c>
      <c r="J131" s="12">
        <f t="shared" si="38"/>
        <v>64</v>
      </c>
      <c r="K131" s="13" t="str">
        <f t="shared" si="28"/>
        <v/>
      </c>
      <c r="L131" s="12" t="str">
        <f t="shared" si="39"/>
        <v/>
      </c>
      <c r="M131" s="12" t="str">
        <f t="shared" si="39"/>
        <v/>
      </c>
      <c r="N131" s="13" t="str">
        <f t="shared" si="29"/>
        <v/>
      </c>
      <c r="O131" s="12" t="str">
        <f t="shared" si="40"/>
        <v/>
      </c>
      <c r="P131" s="12" t="str">
        <f t="shared" si="40"/>
        <v/>
      </c>
      <c r="Q131" s="13" t="str">
        <f t="shared" si="30"/>
        <v/>
      </c>
      <c r="R131" s="12" t="str">
        <f t="shared" si="24"/>
        <v/>
      </c>
      <c r="S131" s="12" t="str">
        <f t="shared" si="25"/>
        <v/>
      </c>
      <c r="T131" s="12" t="str">
        <f t="shared" si="31"/>
        <v>TRALUSA</v>
      </c>
      <c r="W131" s="88" t="str">
        <f>IF('BASE DATOS CONDUCTORES'!F131="","",'BASE DATOS CONDUCTORES'!F131)</f>
        <v>TRALUSA</v>
      </c>
      <c r="X131" s="88">
        <f>'BASE DATOS CONDUCTORES'!J131</f>
        <v>64</v>
      </c>
      <c r="Y131" s="88" t="str">
        <f>'BASE DATOS CONDUCTORES'!M131</f>
        <v/>
      </c>
      <c r="Z131" s="88" t="str">
        <f>'BASE DATOS CONDUCTORES'!P131</f>
        <v/>
      </c>
      <c r="AA131" s="88" t="str">
        <f>'BASE DATOS CONDUCTORES'!S131</f>
        <v/>
      </c>
      <c r="AB131" s="88">
        <f>IF('BASE DATOS CONDUCTORES'!D131="","",'BASE DATOS CONDUCTORES'!D131)</f>
        <v>177</v>
      </c>
    </row>
    <row r="132" spans="2:28">
      <c r="B132" s="12">
        <f t="shared" si="26"/>
        <v>178</v>
      </c>
      <c r="C132" s="90">
        <v>6535</v>
      </c>
      <c r="D132" s="90">
        <v>178</v>
      </c>
      <c r="E132" s="15" t="s">
        <v>196</v>
      </c>
      <c r="F132" s="14" t="s">
        <v>109</v>
      </c>
      <c r="G132" s="12">
        <f t="shared" ref="G132:G195" si="41">IF(D132="","",IF(F132="TRALUSA",1000,IF(F132="AULUSA",200,IF(F132="CASTROMIL",300,IF(F132="AULUSA TEO",4000,0))))+IF(F132="",0,RANK(D132,$D$4:$D$1001)))</f>
        <v>1073</v>
      </c>
      <c r="H132" s="13">
        <f t="shared" si="27"/>
        <v>86</v>
      </c>
      <c r="I132" s="12">
        <f t="shared" si="38"/>
        <v>18</v>
      </c>
      <c r="J132" s="12">
        <f t="shared" si="38"/>
        <v>65</v>
      </c>
      <c r="K132" s="13" t="str">
        <f t="shared" si="28"/>
        <v/>
      </c>
      <c r="L132" s="12" t="str">
        <f t="shared" si="39"/>
        <v/>
      </c>
      <c r="M132" s="12" t="str">
        <f t="shared" si="39"/>
        <v/>
      </c>
      <c r="N132" s="13" t="str">
        <f t="shared" si="29"/>
        <v/>
      </c>
      <c r="O132" s="12" t="str">
        <f t="shared" si="40"/>
        <v/>
      </c>
      <c r="P132" s="12" t="str">
        <f t="shared" si="40"/>
        <v/>
      </c>
      <c r="Q132" s="13" t="str">
        <f t="shared" si="30"/>
        <v/>
      </c>
      <c r="R132" s="12" t="str">
        <f t="shared" ref="R132:R195" si="42">IF(Q132="","",RANK(Q132,Q$4:Q$1001))</f>
        <v/>
      </c>
      <c r="S132" s="12" t="str">
        <f t="shared" ref="S132:S195" si="43">IF(R132="","",RANK(R132,R$4:R$1001))</f>
        <v/>
      </c>
      <c r="T132" s="12" t="str">
        <f t="shared" si="31"/>
        <v>TRALUSA</v>
      </c>
      <c r="W132" s="88" t="str">
        <f>IF('BASE DATOS CONDUCTORES'!F132="","",'BASE DATOS CONDUCTORES'!F132)</f>
        <v>TRALUSA</v>
      </c>
      <c r="X132" s="88">
        <f>'BASE DATOS CONDUCTORES'!J132</f>
        <v>65</v>
      </c>
      <c r="Y132" s="88" t="str">
        <f>'BASE DATOS CONDUCTORES'!M132</f>
        <v/>
      </c>
      <c r="Z132" s="88" t="str">
        <f>'BASE DATOS CONDUCTORES'!P132</f>
        <v/>
      </c>
      <c r="AA132" s="88" t="str">
        <f>'BASE DATOS CONDUCTORES'!S132</f>
        <v/>
      </c>
      <c r="AB132" s="88">
        <f>IF('BASE DATOS CONDUCTORES'!D132="","",'BASE DATOS CONDUCTORES'!D132)</f>
        <v>178</v>
      </c>
    </row>
    <row r="133" spans="2:28">
      <c r="B133" s="12">
        <f t="shared" ref="B133:B196" si="44">IF(D133="","",D133)</f>
        <v>265</v>
      </c>
      <c r="C133" s="90">
        <v>6547</v>
      </c>
      <c r="D133" s="90">
        <v>265</v>
      </c>
      <c r="E133" s="15" t="s">
        <v>197</v>
      </c>
      <c r="F133" s="14" t="s">
        <v>138</v>
      </c>
      <c r="G133" s="12">
        <f t="shared" si="41"/>
        <v>322</v>
      </c>
      <c r="H133" s="13" t="str">
        <f t="shared" ref="H133:H196" si="45">IF(D133="","",IF(F133=$H$1,RANK(G133,$G$4:$G$1001),""))</f>
        <v/>
      </c>
      <c r="I133" s="12" t="str">
        <f t="shared" si="38"/>
        <v/>
      </c>
      <c r="J133" s="12" t="str">
        <f t="shared" si="38"/>
        <v/>
      </c>
      <c r="K133" s="13" t="str">
        <f t="shared" ref="K133:K196" si="46">IF(D133="","",IF(F133=$K$1,RANK(G133,$G$4:$G$1001),""))</f>
        <v/>
      </c>
      <c r="L133" s="12" t="str">
        <f t="shared" si="39"/>
        <v/>
      </c>
      <c r="M133" s="12" t="str">
        <f t="shared" si="39"/>
        <v/>
      </c>
      <c r="N133" s="13">
        <f t="shared" ref="N133:N196" si="47">IF(D133="","",IF(F133=$N$1,RANK(G133,$G$4:$G$1001),""))</f>
        <v>114</v>
      </c>
      <c r="O133" s="12">
        <f t="shared" si="40"/>
        <v>2</v>
      </c>
      <c r="P133" s="12">
        <f t="shared" si="40"/>
        <v>10</v>
      </c>
      <c r="Q133" s="13" t="str">
        <f t="shared" ref="Q133:Q196" si="48">IF(D133="","",IF(F133=$Q$1,RANK(G133,$G$4:$G$1001),""))</f>
        <v/>
      </c>
      <c r="R133" s="12" t="str">
        <f t="shared" si="42"/>
        <v/>
      </c>
      <c r="S133" s="12" t="str">
        <f t="shared" si="43"/>
        <v/>
      </c>
      <c r="T133" s="12" t="str">
        <f t="shared" ref="T133:T196" si="49">IF(F133="","",F133)</f>
        <v>CASTROMIL</v>
      </c>
      <c r="W133" s="88" t="str">
        <f>IF('BASE DATOS CONDUCTORES'!F133="","",'BASE DATOS CONDUCTORES'!F133)</f>
        <v>CASTROMIL</v>
      </c>
      <c r="X133" s="88" t="str">
        <f>'BASE DATOS CONDUCTORES'!J133</f>
        <v/>
      </c>
      <c r="Y133" s="88" t="str">
        <f>'BASE DATOS CONDUCTORES'!M133</f>
        <v/>
      </c>
      <c r="Z133" s="88">
        <f>'BASE DATOS CONDUCTORES'!P133</f>
        <v>10</v>
      </c>
      <c r="AA133" s="88" t="str">
        <f>'BASE DATOS CONDUCTORES'!S133</f>
        <v/>
      </c>
      <c r="AB133" s="88">
        <f>IF('BASE DATOS CONDUCTORES'!D133="","",'BASE DATOS CONDUCTORES'!D133)</f>
        <v>265</v>
      </c>
    </row>
    <row r="134" spans="2:28">
      <c r="B134" s="12">
        <f t="shared" si="44"/>
        <v>294</v>
      </c>
      <c r="C134" s="90">
        <v>6546</v>
      </c>
      <c r="D134" s="90">
        <v>294</v>
      </c>
      <c r="E134" s="15" t="s">
        <v>198</v>
      </c>
      <c r="F134" s="14" t="s">
        <v>138</v>
      </c>
      <c r="G134" s="12">
        <f t="shared" si="41"/>
        <v>302</v>
      </c>
      <c r="H134" s="13" t="str">
        <f t="shared" si="45"/>
        <v/>
      </c>
      <c r="I134" s="12" t="str">
        <f t="shared" si="38"/>
        <v/>
      </c>
      <c r="J134" s="12" t="str">
        <f t="shared" si="38"/>
        <v/>
      </c>
      <c r="K134" s="13" t="str">
        <f t="shared" si="46"/>
        <v/>
      </c>
      <c r="L134" s="12" t="str">
        <f t="shared" si="39"/>
        <v/>
      </c>
      <c r="M134" s="12" t="str">
        <f t="shared" si="39"/>
        <v/>
      </c>
      <c r="N134" s="13">
        <f t="shared" si="47"/>
        <v>115</v>
      </c>
      <c r="O134" s="12">
        <f t="shared" si="40"/>
        <v>1</v>
      </c>
      <c r="P134" s="12">
        <f t="shared" si="40"/>
        <v>11</v>
      </c>
      <c r="Q134" s="13" t="str">
        <f t="shared" si="48"/>
        <v/>
      </c>
      <c r="R134" s="12" t="str">
        <f t="shared" si="42"/>
        <v/>
      </c>
      <c r="S134" s="12" t="str">
        <f t="shared" si="43"/>
        <v/>
      </c>
      <c r="T134" s="12" t="str">
        <f t="shared" si="49"/>
        <v>CASTROMIL</v>
      </c>
      <c r="W134" s="88" t="str">
        <f>IF('BASE DATOS CONDUCTORES'!F134="","",'BASE DATOS CONDUCTORES'!F134)</f>
        <v>CASTROMIL</v>
      </c>
      <c r="X134" s="88" t="str">
        <f>'BASE DATOS CONDUCTORES'!J134</f>
        <v/>
      </c>
      <c r="Y134" s="88" t="str">
        <f>'BASE DATOS CONDUCTORES'!M134</f>
        <v/>
      </c>
      <c r="Z134" s="88">
        <f>'BASE DATOS CONDUCTORES'!P134</f>
        <v>11</v>
      </c>
      <c r="AA134" s="88" t="str">
        <f>'BASE DATOS CONDUCTORES'!S134</f>
        <v/>
      </c>
      <c r="AB134" s="88">
        <f>IF('BASE DATOS CONDUCTORES'!D134="","",'BASE DATOS CONDUCTORES'!D134)</f>
        <v>294</v>
      </c>
    </row>
    <row r="135" spans="2:28">
      <c r="B135" s="12">
        <f t="shared" si="44"/>
        <v>179</v>
      </c>
      <c r="C135" s="90">
        <v>6517</v>
      </c>
      <c r="D135" s="90">
        <v>179</v>
      </c>
      <c r="E135" s="15" t="s">
        <v>199</v>
      </c>
      <c r="F135" s="14" t="s">
        <v>109</v>
      </c>
      <c r="G135" s="12">
        <f t="shared" si="41"/>
        <v>1072</v>
      </c>
      <c r="H135" s="13">
        <f t="shared" si="45"/>
        <v>87</v>
      </c>
      <c r="I135" s="12">
        <f t="shared" si="38"/>
        <v>17</v>
      </c>
      <c r="J135" s="12">
        <f t="shared" si="38"/>
        <v>66</v>
      </c>
      <c r="K135" s="13" t="str">
        <f t="shared" si="46"/>
        <v/>
      </c>
      <c r="L135" s="12" t="str">
        <f t="shared" si="39"/>
        <v/>
      </c>
      <c r="M135" s="12" t="str">
        <f t="shared" si="39"/>
        <v/>
      </c>
      <c r="N135" s="13" t="str">
        <f t="shared" si="47"/>
        <v/>
      </c>
      <c r="O135" s="12" t="str">
        <f t="shared" si="40"/>
        <v/>
      </c>
      <c r="P135" s="12" t="str">
        <f t="shared" si="40"/>
        <v/>
      </c>
      <c r="Q135" s="13" t="str">
        <f t="shared" si="48"/>
        <v/>
      </c>
      <c r="R135" s="12" t="str">
        <f t="shared" si="42"/>
        <v/>
      </c>
      <c r="S135" s="12" t="str">
        <f t="shared" si="43"/>
        <v/>
      </c>
      <c r="T135" s="12" t="str">
        <f t="shared" si="49"/>
        <v>TRALUSA</v>
      </c>
      <c r="W135" s="88" t="str">
        <f>IF('BASE DATOS CONDUCTORES'!F135="","",'BASE DATOS CONDUCTORES'!F135)</f>
        <v>TRALUSA</v>
      </c>
      <c r="X135" s="88">
        <f>'BASE DATOS CONDUCTORES'!J135</f>
        <v>66</v>
      </c>
      <c r="Y135" s="88" t="str">
        <f>'BASE DATOS CONDUCTORES'!M135</f>
        <v/>
      </c>
      <c r="Z135" s="88" t="str">
        <f>'BASE DATOS CONDUCTORES'!P135</f>
        <v/>
      </c>
      <c r="AA135" s="88" t="str">
        <f>'BASE DATOS CONDUCTORES'!S135</f>
        <v/>
      </c>
      <c r="AB135" s="88">
        <f>IF('BASE DATOS CONDUCTORES'!D135="","",'BASE DATOS CONDUCTORES'!D135)</f>
        <v>179</v>
      </c>
    </row>
    <row r="136" spans="2:28">
      <c r="B136" s="12">
        <f t="shared" si="44"/>
        <v>128</v>
      </c>
      <c r="C136" s="90">
        <v>6518</v>
      </c>
      <c r="D136" s="90">
        <v>128</v>
      </c>
      <c r="E136" s="15" t="s">
        <v>200</v>
      </c>
      <c r="F136" s="14" t="s">
        <v>109</v>
      </c>
      <c r="G136" s="12">
        <f t="shared" si="41"/>
        <v>1091</v>
      </c>
      <c r="H136" s="13">
        <f t="shared" si="45"/>
        <v>69</v>
      </c>
      <c r="I136" s="12">
        <f t="shared" si="38"/>
        <v>35</v>
      </c>
      <c r="J136" s="12">
        <f t="shared" si="38"/>
        <v>48</v>
      </c>
      <c r="K136" s="13" t="str">
        <f t="shared" si="46"/>
        <v/>
      </c>
      <c r="L136" s="12" t="str">
        <f t="shared" si="39"/>
        <v/>
      </c>
      <c r="M136" s="12" t="str">
        <f t="shared" si="39"/>
        <v/>
      </c>
      <c r="N136" s="13" t="str">
        <f t="shared" si="47"/>
        <v/>
      </c>
      <c r="O136" s="12" t="str">
        <f t="shared" si="40"/>
        <v/>
      </c>
      <c r="P136" s="12" t="str">
        <f t="shared" si="40"/>
        <v/>
      </c>
      <c r="Q136" s="13" t="str">
        <f t="shared" si="48"/>
        <v/>
      </c>
      <c r="R136" s="12" t="str">
        <f t="shared" si="42"/>
        <v/>
      </c>
      <c r="S136" s="12" t="str">
        <f t="shared" si="43"/>
        <v/>
      </c>
      <c r="T136" s="12" t="str">
        <f t="shared" si="49"/>
        <v>TRALUSA</v>
      </c>
      <c r="W136" s="88" t="str">
        <f>IF('BASE DATOS CONDUCTORES'!F136="","",'BASE DATOS CONDUCTORES'!F136)</f>
        <v>TRALUSA</v>
      </c>
      <c r="X136" s="88">
        <f>'BASE DATOS CONDUCTORES'!J136</f>
        <v>48</v>
      </c>
      <c r="Y136" s="88" t="str">
        <f>'BASE DATOS CONDUCTORES'!M136</f>
        <v/>
      </c>
      <c r="Z136" s="88" t="str">
        <f>'BASE DATOS CONDUCTORES'!P136</f>
        <v/>
      </c>
      <c r="AA136" s="88" t="str">
        <f>'BASE DATOS CONDUCTORES'!S136</f>
        <v/>
      </c>
      <c r="AB136" s="88">
        <f>IF('BASE DATOS CONDUCTORES'!D136="","",'BASE DATOS CONDUCTORES'!D136)</f>
        <v>128</v>
      </c>
    </row>
    <row r="137" spans="2:28">
      <c r="B137" s="12">
        <f t="shared" si="44"/>
        <v>100</v>
      </c>
      <c r="C137" s="90">
        <v>4305</v>
      </c>
      <c r="D137" s="90">
        <v>100</v>
      </c>
      <c r="E137" s="15" t="s">
        <v>201</v>
      </c>
      <c r="F137" s="14" t="s">
        <v>109</v>
      </c>
      <c r="G137" s="12">
        <f t="shared" si="41"/>
        <v>1104</v>
      </c>
      <c r="H137" s="13">
        <f t="shared" si="45"/>
        <v>56</v>
      </c>
      <c r="I137" s="12">
        <f t="shared" si="38"/>
        <v>48</v>
      </c>
      <c r="J137" s="12">
        <f t="shared" si="38"/>
        <v>35</v>
      </c>
      <c r="K137" s="13" t="str">
        <f t="shared" si="46"/>
        <v/>
      </c>
      <c r="L137" s="12" t="str">
        <f t="shared" si="39"/>
        <v/>
      </c>
      <c r="M137" s="12" t="str">
        <f t="shared" si="39"/>
        <v/>
      </c>
      <c r="N137" s="13" t="str">
        <f t="shared" si="47"/>
        <v/>
      </c>
      <c r="O137" s="12" t="str">
        <f t="shared" si="40"/>
        <v/>
      </c>
      <c r="P137" s="12" t="str">
        <f t="shared" si="40"/>
        <v/>
      </c>
      <c r="Q137" s="13" t="str">
        <f t="shared" si="48"/>
        <v/>
      </c>
      <c r="R137" s="12" t="str">
        <f t="shared" si="42"/>
        <v/>
      </c>
      <c r="S137" s="12" t="str">
        <f t="shared" si="43"/>
        <v/>
      </c>
      <c r="T137" s="12" t="str">
        <f t="shared" si="49"/>
        <v>TRALUSA</v>
      </c>
      <c r="W137" s="88" t="str">
        <f>IF('BASE DATOS CONDUCTORES'!F137="","",'BASE DATOS CONDUCTORES'!F137)</f>
        <v>TRALUSA</v>
      </c>
      <c r="X137" s="88">
        <f>'BASE DATOS CONDUCTORES'!J137</f>
        <v>35</v>
      </c>
      <c r="Y137" s="88" t="str">
        <f>'BASE DATOS CONDUCTORES'!M137</f>
        <v/>
      </c>
      <c r="Z137" s="88" t="str">
        <f>'BASE DATOS CONDUCTORES'!P137</f>
        <v/>
      </c>
      <c r="AA137" s="88" t="str">
        <f>'BASE DATOS CONDUCTORES'!S137</f>
        <v/>
      </c>
      <c r="AB137" s="88">
        <f>IF('BASE DATOS CONDUCTORES'!D137="","",'BASE DATOS CONDUCTORES'!D137)</f>
        <v>100</v>
      </c>
    </row>
    <row r="138" spans="2:28">
      <c r="B138" s="12">
        <f t="shared" si="44"/>
        <v>101</v>
      </c>
      <c r="C138" s="90">
        <v>6637</v>
      </c>
      <c r="D138" s="90">
        <v>101</v>
      </c>
      <c r="E138" s="15" t="s">
        <v>202</v>
      </c>
      <c r="F138" s="14" t="s">
        <v>109</v>
      </c>
      <c r="G138" s="12">
        <f t="shared" si="41"/>
        <v>1103</v>
      </c>
      <c r="H138" s="13">
        <f t="shared" si="45"/>
        <v>57</v>
      </c>
      <c r="I138" s="12">
        <f t="shared" si="38"/>
        <v>47</v>
      </c>
      <c r="J138" s="12">
        <f t="shared" si="38"/>
        <v>36</v>
      </c>
      <c r="K138" s="13" t="str">
        <f t="shared" si="46"/>
        <v/>
      </c>
      <c r="L138" s="12" t="str">
        <f t="shared" si="39"/>
        <v/>
      </c>
      <c r="M138" s="12" t="str">
        <f t="shared" si="39"/>
        <v/>
      </c>
      <c r="N138" s="13" t="str">
        <f t="shared" si="47"/>
        <v/>
      </c>
      <c r="O138" s="12" t="str">
        <f t="shared" si="40"/>
        <v/>
      </c>
      <c r="P138" s="12" t="str">
        <f t="shared" si="40"/>
        <v/>
      </c>
      <c r="Q138" s="13" t="str">
        <f t="shared" si="48"/>
        <v/>
      </c>
      <c r="R138" s="12" t="str">
        <f t="shared" si="42"/>
        <v/>
      </c>
      <c r="S138" s="12" t="str">
        <f t="shared" si="43"/>
        <v/>
      </c>
      <c r="T138" s="12" t="str">
        <f t="shared" si="49"/>
        <v>TRALUSA</v>
      </c>
      <c r="W138" s="88" t="str">
        <f>IF('BASE DATOS CONDUCTORES'!F138="","",'BASE DATOS CONDUCTORES'!F138)</f>
        <v>TRALUSA</v>
      </c>
      <c r="X138" s="88">
        <f>'BASE DATOS CONDUCTORES'!J138</f>
        <v>36</v>
      </c>
      <c r="Y138" s="88" t="str">
        <f>'BASE DATOS CONDUCTORES'!M138</f>
        <v/>
      </c>
      <c r="Z138" s="88" t="str">
        <f>'BASE DATOS CONDUCTORES'!P138</f>
        <v/>
      </c>
      <c r="AA138" s="88" t="str">
        <f>'BASE DATOS CONDUCTORES'!S138</f>
        <v/>
      </c>
      <c r="AB138" s="88">
        <f>IF('BASE DATOS CONDUCTORES'!D138="","",'BASE DATOS CONDUCTORES'!D138)</f>
        <v>101</v>
      </c>
    </row>
    <row r="139" spans="2:28">
      <c r="B139" s="12">
        <f t="shared" si="44"/>
        <v>102</v>
      </c>
      <c r="C139" s="90">
        <v>6638</v>
      </c>
      <c r="D139" s="90">
        <v>102</v>
      </c>
      <c r="E139" s="15" t="s">
        <v>203</v>
      </c>
      <c r="F139" s="14" t="s">
        <v>109</v>
      </c>
      <c r="G139" s="12">
        <f t="shared" si="41"/>
        <v>1102</v>
      </c>
      <c r="H139" s="13">
        <f t="shared" si="45"/>
        <v>58</v>
      </c>
      <c r="I139" s="12">
        <f t="shared" si="38"/>
        <v>46</v>
      </c>
      <c r="J139" s="12">
        <f t="shared" si="38"/>
        <v>37</v>
      </c>
      <c r="K139" s="13" t="str">
        <f t="shared" si="46"/>
        <v/>
      </c>
      <c r="L139" s="12" t="str">
        <f t="shared" si="39"/>
        <v/>
      </c>
      <c r="M139" s="12" t="str">
        <f t="shared" si="39"/>
        <v/>
      </c>
      <c r="N139" s="13" t="str">
        <f t="shared" si="47"/>
        <v/>
      </c>
      <c r="O139" s="12" t="str">
        <f t="shared" si="40"/>
        <v/>
      </c>
      <c r="P139" s="12" t="str">
        <f t="shared" si="40"/>
        <v/>
      </c>
      <c r="Q139" s="13" t="str">
        <f t="shared" si="48"/>
        <v/>
      </c>
      <c r="R139" s="12" t="str">
        <f t="shared" si="42"/>
        <v/>
      </c>
      <c r="S139" s="12" t="str">
        <f t="shared" si="43"/>
        <v/>
      </c>
      <c r="T139" s="12" t="str">
        <f t="shared" si="49"/>
        <v>TRALUSA</v>
      </c>
      <c r="W139" s="88" t="str">
        <f>IF('BASE DATOS CONDUCTORES'!F139="","",'BASE DATOS CONDUCTORES'!F139)</f>
        <v>TRALUSA</v>
      </c>
      <c r="X139" s="88">
        <f>'BASE DATOS CONDUCTORES'!J139</f>
        <v>37</v>
      </c>
      <c r="Y139" s="88" t="str">
        <f>'BASE DATOS CONDUCTORES'!M139</f>
        <v/>
      </c>
      <c r="Z139" s="88" t="str">
        <f>'BASE DATOS CONDUCTORES'!P139</f>
        <v/>
      </c>
      <c r="AA139" s="88" t="str">
        <f>'BASE DATOS CONDUCTORES'!S139</f>
        <v/>
      </c>
      <c r="AB139" s="88">
        <f>IF('BASE DATOS CONDUCTORES'!D139="","",'BASE DATOS CONDUCTORES'!D139)</f>
        <v>102</v>
      </c>
    </row>
    <row r="140" spans="2:28">
      <c r="B140" s="12">
        <f t="shared" si="44"/>
        <v>295</v>
      </c>
      <c r="C140" s="90">
        <v>6683</v>
      </c>
      <c r="D140" s="90">
        <v>295</v>
      </c>
      <c r="E140" s="15" t="s">
        <v>204</v>
      </c>
      <c r="F140" s="14" t="s">
        <v>109</v>
      </c>
      <c r="G140" s="12">
        <f t="shared" si="41"/>
        <v>1001</v>
      </c>
      <c r="H140" s="13">
        <f t="shared" si="45"/>
        <v>103</v>
      </c>
      <c r="I140" s="12">
        <f t="shared" si="38"/>
        <v>1</v>
      </c>
      <c r="J140" s="12">
        <f t="shared" si="38"/>
        <v>82</v>
      </c>
      <c r="K140" s="13" t="str">
        <f t="shared" si="46"/>
        <v/>
      </c>
      <c r="L140" s="12" t="str">
        <f t="shared" si="39"/>
        <v/>
      </c>
      <c r="M140" s="12" t="str">
        <f t="shared" si="39"/>
        <v/>
      </c>
      <c r="N140" s="13" t="str">
        <f t="shared" si="47"/>
        <v/>
      </c>
      <c r="O140" s="12" t="str">
        <f t="shared" si="40"/>
        <v/>
      </c>
      <c r="P140" s="12" t="str">
        <f t="shared" si="40"/>
        <v/>
      </c>
      <c r="Q140" s="13" t="str">
        <f t="shared" si="48"/>
        <v/>
      </c>
      <c r="R140" s="12" t="str">
        <f t="shared" si="42"/>
        <v/>
      </c>
      <c r="S140" s="12" t="str">
        <f t="shared" si="43"/>
        <v/>
      </c>
      <c r="T140" s="12" t="str">
        <f t="shared" si="49"/>
        <v>TRALUSA</v>
      </c>
      <c r="W140" s="88" t="str">
        <f>IF('BASE DATOS CONDUCTORES'!F140="","",'BASE DATOS CONDUCTORES'!F140)</f>
        <v>TRALUSA</v>
      </c>
      <c r="X140" s="88">
        <f>'BASE DATOS CONDUCTORES'!J140</f>
        <v>82</v>
      </c>
      <c r="Y140" s="88" t="str">
        <f>'BASE DATOS CONDUCTORES'!M140</f>
        <v/>
      </c>
      <c r="Z140" s="88" t="str">
        <f>'BASE DATOS CONDUCTORES'!P140</f>
        <v/>
      </c>
      <c r="AA140" s="88" t="str">
        <f>'BASE DATOS CONDUCTORES'!S140</f>
        <v/>
      </c>
      <c r="AB140" s="88">
        <f>IF('BASE DATOS CONDUCTORES'!D140="","",'BASE DATOS CONDUCTORES'!D140)</f>
        <v>295</v>
      </c>
    </row>
    <row r="141" spans="2:28">
      <c r="B141" s="12">
        <f t="shared" si="44"/>
        <v>181</v>
      </c>
      <c r="C141" s="90">
        <v>6011</v>
      </c>
      <c r="D141" s="90">
        <v>181</v>
      </c>
      <c r="E141" s="15" t="s">
        <v>205</v>
      </c>
      <c r="F141" s="14" t="s">
        <v>109</v>
      </c>
      <c r="G141" s="12">
        <f t="shared" si="41"/>
        <v>1071</v>
      </c>
      <c r="H141" s="13">
        <f t="shared" si="45"/>
        <v>88</v>
      </c>
      <c r="I141" s="12">
        <f t="shared" si="38"/>
        <v>16</v>
      </c>
      <c r="J141" s="12">
        <f t="shared" si="38"/>
        <v>67</v>
      </c>
      <c r="K141" s="13" t="str">
        <f t="shared" si="46"/>
        <v/>
      </c>
      <c r="L141" s="12" t="str">
        <f t="shared" si="39"/>
        <v/>
      </c>
      <c r="M141" s="12" t="str">
        <f t="shared" si="39"/>
        <v/>
      </c>
      <c r="N141" s="13" t="str">
        <f t="shared" si="47"/>
        <v/>
      </c>
      <c r="O141" s="12" t="str">
        <f t="shared" si="40"/>
        <v/>
      </c>
      <c r="P141" s="12" t="str">
        <f t="shared" si="40"/>
        <v/>
      </c>
      <c r="Q141" s="13" t="str">
        <f t="shared" si="48"/>
        <v/>
      </c>
      <c r="R141" s="12" t="str">
        <f t="shared" si="42"/>
        <v/>
      </c>
      <c r="S141" s="12" t="str">
        <f t="shared" si="43"/>
        <v/>
      </c>
      <c r="T141" s="12" t="str">
        <f t="shared" si="49"/>
        <v>TRALUSA</v>
      </c>
      <c r="W141" s="88" t="str">
        <f>IF('BASE DATOS CONDUCTORES'!F141="","",'BASE DATOS CONDUCTORES'!F141)</f>
        <v>TRALUSA</v>
      </c>
      <c r="X141" s="88">
        <f>'BASE DATOS CONDUCTORES'!J141</f>
        <v>67</v>
      </c>
      <c r="Y141" s="88" t="str">
        <f>'BASE DATOS CONDUCTORES'!M141</f>
        <v/>
      </c>
      <c r="Z141" s="88" t="str">
        <f>'BASE DATOS CONDUCTORES'!P141</f>
        <v/>
      </c>
      <c r="AA141" s="88" t="str">
        <f>'BASE DATOS CONDUCTORES'!S141</f>
        <v/>
      </c>
      <c r="AB141" s="88">
        <f>IF('BASE DATOS CONDUCTORES'!D141="","",'BASE DATOS CONDUCTORES'!D141)</f>
        <v>181</v>
      </c>
    </row>
    <row r="142" spans="2:28">
      <c r="B142" s="12">
        <f t="shared" si="44"/>
        <v>182</v>
      </c>
      <c r="C142" s="90">
        <v>6006</v>
      </c>
      <c r="D142" s="90">
        <v>182</v>
      </c>
      <c r="E142" s="15" t="s">
        <v>206</v>
      </c>
      <c r="F142" s="14" t="s">
        <v>109</v>
      </c>
      <c r="G142" s="12">
        <f t="shared" si="41"/>
        <v>1070</v>
      </c>
      <c r="H142" s="13">
        <f t="shared" si="45"/>
        <v>89</v>
      </c>
      <c r="I142" s="12">
        <f t="shared" si="38"/>
        <v>15</v>
      </c>
      <c r="J142" s="12">
        <f t="shared" si="38"/>
        <v>68</v>
      </c>
      <c r="K142" s="13" t="str">
        <f t="shared" si="46"/>
        <v/>
      </c>
      <c r="L142" s="12" t="str">
        <f t="shared" si="39"/>
        <v/>
      </c>
      <c r="M142" s="12" t="str">
        <f t="shared" si="39"/>
        <v/>
      </c>
      <c r="N142" s="13" t="str">
        <f t="shared" si="47"/>
        <v/>
      </c>
      <c r="O142" s="12" t="str">
        <f t="shared" si="40"/>
        <v/>
      </c>
      <c r="P142" s="12" t="str">
        <f t="shared" si="40"/>
        <v/>
      </c>
      <c r="Q142" s="13" t="str">
        <f t="shared" si="48"/>
        <v/>
      </c>
      <c r="R142" s="12" t="str">
        <f t="shared" si="42"/>
        <v/>
      </c>
      <c r="S142" s="12" t="str">
        <f t="shared" si="43"/>
        <v/>
      </c>
      <c r="T142" s="12" t="str">
        <f t="shared" si="49"/>
        <v>TRALUSA</v>
      </c>
      <c r="W142" s="88" t="str">
        <f>IF('BASE DATOS CONDUCTORES'!F142="","",'BASE DATOS CONDUCTORES'!F142)</f>
        <v>TRALUSA</v>
      </c>
      <c r="X142" s="88">
        <f>'BASE DATOS CONDUCTORES'!J142</f>
        <v>68</v>
      </c>
      <c r="Y142" s="88" t="str">
        <f>'BASE DATOS CONDUCTORES'!M142</f>
        <v/>
      </c>
      <c r="Z142" s="88" t="str">
        <f>'BASE DATOS CONDUCTORES'!P142</f>
        <v/>
      </c>
      <c r="AA142" s="88" t="str">
        <f>'BASE DATOS CONDUCTORES'!S142</f>
        <v/>
      </c>
      <c r="AB142" s="88">
        <f>IF('BASE DATOS CONDUCTORES'!D142="","",'BASE DATOS CONDUCTORES'!D142)</f>
        <v>182</v>
      </c>
    </row>
    <row r="143" spans="2:28">
      <c r="B143" s="12" t="str">
        <f t="shared" si="44"/>
        <v/>
      </c>
      <c r="C143" s="90"/>
      <c r="D143" s="90"/>
      <c r="E143" s="15"/>
      <c r="F143" s="14"/>
      <c r="G143" s="12" t="str">
        <f t="shared" si="41"/>
        <v/>
      </c>
      <c r="H143" s="13" t="str">
        <f t="shared" si="45"/>
        <v/>
      </c>
      <c r="I143" s="12" t="str">
        <f t="shared" si="38"/>
        <v/>
      </c>
      <c r="J143" s="12" t="str">
        <f t="shared" si="38"/>
        <v/>
      </c>
      <c r="K143" s="13" t="str">
        <f t="shared" si="46"/>
        <v/>
      </c>
      <c r="L143" s="12" t="str">
        <f t="shared" si="39"/>
        <v/>
      </c>
      <c r="M143" s="12" t="str">
        <f t="shared" si="39"/>
        <v/>
      </c>
      <c r="N143" s="13" t="str">
        <f t="shared" si="47"/>
        <v/>
      </c>
      <c r="O143" s="12" t="str">
        <f t="shared" si="40"/>
        <v/>
      </c>
      <c r="P143" s="12" t="str">
        <f t="shared" si="40"/>
        <v/>
      </c>
      <c r="Q143" s="13" t="str">
        <f t="shared" si="48"/>
        <v/>
      </c>
      <c r="R143" s="12" t="str">
        <f t="shared" si="42"/>
        <v/>
      </c>
      <c r="S143" s="12" t="str">
        <f t="shared" si="43"/>
        <v/>
      </c>
      <c r="T143" s="12" t="str">
        <f t="shared" si="49"/>
        <v/>
      </c>
      <c r="W143" s="88" t="str">
        <f>IF('BASE DATOS CONDUCTORES'!F143="","",'BASE DATOS CONDUCTORES'!F143)</f>
        <v/>
      </c>
      <c r="X143" s="88" t="str">
        <f>'BASE DATOS CONDUCTORES'!J143</f>
        <v/>
      </c>
      <c r="Y143" s="88" t="str">
        <f>'BASE DATOS CONDUCTORES'!M143</f>
        <v/>
      </c>
      <c r="Z143" s="88" t="str">
        <f>'BASE DATOS CONDUCTORES'!P143</f>
        <v/>
      </c>
      <c r="AA143" s="88" t="str">
        <f>'BASE DATOS CONDUCTORES'!S143</f>
        <v/>
      </c>
      <c r="AB143" s="88" t="str">
        <f>IF('BASE DATOS CONDUCTORES'!D143="","",'BASE DATOS CONDUCTORES'!D143)</f>
        <v/>
      </c>
    </row>
    <row r="144" spans="2:28">
      <c r="B144" s="12" t="str">
        <f t="shared" si="44"/>
        <v/>
      </c>
      <c r="C144" s="90"/>
      <c r="D144" s="90"/>
      <c r="E144" s="15"/>
      <c r="F144" s="14"/>
      <c r="G144" s="12" t="str">
        <f t="shared" si="41"/>
        <v/>
      </c>
      <c r="H144" s="13" t="str">
        <f t="shared" si="45"/>
        <v/>
      </c>
      <c r="I144" s="12" t="str">
        <f t="shared" ref="I144:J163" si="50">IF(H144="","",RANK(H144,H$4:H$1001))</f>
        <v/>
      </c>
      <c r="J144" s="12" t="str">
        <f t="shared" si="50"/>
        <v/>
      </c>
      <c r="K144" s="13" t="str">
        <f t="shared" si="46"/>
        <v/>
      </c>
      <c r="L144" s="12" t="str">
        <f t="shared" ref="L144:M163" si="51">IF(K144="","",RANK(K144,K$4:K$1001))</f>
        <v/>
      </c>
      <c r="M144" s="12" t="str">
        <f t="shared" si="51"/>
        <v/>
      </c>
      <c r="N144" s="13" t="str">
        <f t="shared" si="47"/>
        <v/>
      </c>
      <c r="O144" s="12" t="str">
        <f t="shared" ref="O144:P163" si="52">IF(N144="","",RANK(N144,N$4:N$1001))</f>
        <v/>
      </c>
      <c r="P144" s="12" t="str">
        <f t="shared" si="52"/>
        <v/>
      </c>
      <c r="Q144" s="13" t="str">
        <f t="shared" si="48"/>
        <v/>
      </c>
      <c r="R144" s="12" t="str">
        <f t="shared" si="42"/>
        <v/>
      </c>
      <c r="S144" s="12" t="str">
        <f t="shared" si="43"/>
        <v/>
      </c>
      <c r="T144" s="12" t="str">
        <f t="shared" si="49"/>
        <v/>
      </c>
      <c r="W144" s="88" t="str">
        <f>IF('BASE DATOS CONDUCTORES'!F144="","",'BASE DATOS CONDUCTORES'!F144)</f>
        <v/>
      </c>
      <c r="X144" s="88" t="str">
        <f>'BASE DATOS CONDUCTORES'!J144</f>
        <v/>
      </c>
      <c r="Y144" s="88" t="str">
        <f>'BASE DATOS CONDUCTORES'!M144</f>
        <v/>
      </c>
      <c r="Z144" s="88" t="str">
        <f>'BASE DATOS CONDUCTORES'!P144</f>
        <v/>
      </c>
      <c r="AA144" s="88" t="str">
        <f>'BASE DATOS CONDUCTORES'!S144</f>
        <v/>
      </c>
      <c r="AB144" s="88" t="str">
        <f>IF('BASE DATOS CONDUCTORES'!D144="","",'BASE DATOS CONDUCTORES'!D144)</f>
        <v/>
      </c>
    </row>
    <row r="145" spans="2:28">
      <c r="B145" s="12" t="str">
        <f t="shared" si="44"/>
        <v/>
      </c>
      <c r="C145" s="90"/>
      <c r="D145" s="14"/>
      <c r="E145" s="15"/>
      <c r="F145" s="14"/>
      <c r="G145" s="12" t="str">
        <f t="shared" si="41"/>
        <v/>
      </c>
      <c r="H145" s="13" t="str">
        <f t="shared" si="45"/>
        <v/>
      </c>
      <c r="I145" s="12" t="str">
        <f t="shared" si="50"/>
        <v/>
      </c>
      <c r="J145" s="12" t="str">
        <f t="shared" si="50"/>
        <v/>
      </c>
      <c r="K145" s="13" t="str">
        <f t="shared" si="46"/>
        <v/>
      </c>
      <c r="L145" s="12" t="str">
        <f t="shared" si="51"/>
        <v/>
      </c>
      <c r="M145" s="12" t="str">
        <f t="shared" si="51"/>
        <v/>
      </c>
      <c r="N145" s="13" t="str">
        <f t="shared" si="47"/>
        <v/>
      </c>
      <c r="O145" s="12" t="str">
        <f t="shared" si="52"/>
        <v/>
      </c>
      <c r="P145" s="12" t="str">
        <f t="shared" si="52"/>
        <v/>
      </c>
      <c r="Q145" s="13" t="str">
        <f t="shared" si="48"/>
        <v/>
      </c>
      <c r="R145" s="12" t="str">
        <f t="shared" si="42"/>
        <v/>
      </c>
      <c r="S145" s="12" t="str">
        <f t="shared" si="43"/>
        <v/>
      </c>
      <c r="T145" s="12" t="str">
        <f t="shared" si="49"/>
        <v/>
      </c>
      <c r="W145" s="88" t="str">
        <f>IF('BASE DATOS CONDUCTORES'!F145="","",'BASE DATOS CONDUCTORES'!F145)</f>
        <v/>
      </c>
      <c r="X145" s="88" t="str">
        <f>'BASE DATOS CONDUCTORES'!J145</f>
        <v/>
      </c>
      <c r="Y145" s="88" t="str">
        <f>'BASE DATOS CONDUCTORES'!M145</f>
        <v/>
      </c>
      <c r="Z145" s="88" t="str">
        <f>'BASE DATOS CONDUCTORES'!P145</f>
        <v/>
      </c>
      <c r="AA145" s="88" t="str">
        <f>'BASE DATOS CONDUCTORES'!S145</f>
        <v/>
      </c>
      <c r="AB145" s="88" t="str">
        <f>IF('BASE DATOS CONDUCTORES'!D145="","",'BASE DATOS CONDUCTORES'!D145)</f>
        <v/>
      </c>
    </row>
    <row r="146" spans="2:28">
      <c r="B146" s="12" t="str">
        <f t="shared" si="44"/>
        <v/>
      </c>
      <c r="C146" s="90"/>
      <c r="D146" s="14"/>
      <c r="E146" s="15"/>
      <c r="F146" s="14"/>
      <c r="G146" s="12" t="str">
        <f t="shared" si="41"/>
        <v/>
      </c>
      <c r="H146" s="13" t="str">
        <f t="shared" si="45"/>
        <v/>
      </c>
      <c r="I146" s="12" t="str">
        <f t="shared" si="50"/>
        <v/>
      </c>
      <c r="J146" s="12" t="str">
        <f t="shared" si="50"/>
        <v/>
      </c>
      <c r="K146" s="13" t="str">
        <f t="shared" si="46"/>
        <v/>
      </c>
      <c r="L146" s="12" t="str">
        <f t="shared" si="51"/>
        <v/>
      </c>
      <c r="M146" s="12" t="str">
        <f t="shared" si="51"/>
        <v/>
      </c>
      <c r="N146" s="13" t="str">
        <f t="shared" si="47"/>
        <v/>
      </c>
      <c r="O146" s="12" t="str">
        <f t="shared" si="52"/>
        <v/>
      </c>
      <c r="P146" s="12" t="str">
        <f t="shared" si="52"/>
        <v/>
      </c>
      <c r="Q146" s="13" t="str">
        <f t="shared" si="48"/>
        <v/>
      </c>
      <c r="R146" s="12" t="str">
        <f t="shared" si="42"/>
        <v/>
      </c>
      <c r="S146" s="12" t="str">
        <f t="shared" si="43"/>
        <v/>
      </c>
      <c r="T146" s="12" t="str">
        <f t="shared" si="49"/>
        <v/>
      </c>
      <c r="W146" s="88" t="str">
        <f>IF('BASE DATOS CONDUCTORES'!F146="","",'BASE DATOS CONDUCTORES'!F146)</f>
        <v/>
      </c>
      <c r="X146" s="88" t="str">
        <f>'BASE DATOS CONDUCTORES'!J146</f>
        <v/>
      </c>
      <c r="Y146" s="88" t="str">
        <f>'BASE DATOS CONDUCTORES'!M146</f>
        <v/>
      </c>
      <c r="Z146" s="88" t="str">
        <f>'BASE DATOS CONDUCTORES'!P146</f>
        <v/>
      </c>
      <c r="AA146" s="88" t="str">
        <f>'BASE DATOS CONDUCTORES'!S146</f>
        <v/>
      </c>
      <c r="AB146" s="88" t="str">
        <f>IF('BASE DATOS CONDUCTORES'!D146="","",'BASE DATOS CONDUCTORES'!D146)</f>
        <v/>
      </c>
    </row>
    <row r="147" spans="2:28">
      <c r="B147" s="12" t="str">
        <f t="shared" si="44"/>
        <v/>
      </c>
      <c r="C147" s="90"/>
      <c r="D147" s="14"/>
      <c r="E147" s="15"/>
      <c r="F147" s="14"/>
      <c r="G147" s="12" t="str">
        <f t="shared" si="41"/>
        <v/>
      </c>
      <c r="H147" s="13" t="str">
        <f t="shared" si="45"/>
        <v/>
      </c>
      <c r="I147" s="12" t="str">
        <f t="shared" si="50"/>
        <v/>
      </c>
      <c r="J147" s="12" t="str">
        <f t="shared" si="50"/>
        <v/>
      </c>
      <c r="K147" s="13" t="str">
        <f t="shared" si="46"/>
        <v/>
      </c>
      <c r="L147" s="12" t="str">
        <f t="shared" si="51"/>
        <v/>
      </c>
      <c r="M147" s="12" t="str">
        <f t="shared" si="51"/>
        <v/>
      </c>
      <c r="N147" s="13" t="str">
        <f t="shared" si="47"/>
        <v/>
      </c>
      <c r="O147" s="12" t="str">
        <f t="shared" si="52"/>
        <v/>
      </c>
      <c r="P147" s="12" t="str">
        <f t="shared" si="52"/>
        <v/>
      </c>
      <c r="Q147" s="13" t="str">
        <f t="shared" si="48"/>
        <v/>
      </c>
      <c r="R147" s="12" t="str">
        <f t="shared" si="42"/>
        <v/>
      </c>
      <c r="S147" s="12" t="str">
        <f t="shared" si="43"/>
        <v/>
      </c>
      <c r="T147" s="12" t="str">
        <f t="shared" si="49"/>
        <v/>
      </c>
      <c r="W147" s="88" t="str">
        <f>IF('BASE DATOS CONDUCTORES'!F147="","",'BASE DATOS CONDUCTORES'!F147)</f>
        <v/>
      </c>
      <c r="X147" s="88" t="str">
        <f>'BASE DATOS CONDUCTORES'!J147</f>
        <v/>
      </c>
      <c r="Y147" s="88" t="str">
        <f>'BASE DATOS CONDUCTORES'!M147</f>
        <v/>
      </c>
      <c r="Z147" s="88" t="str">
        <f>'BASE DATOS CONDUCTORES'!P147</f>
        <v/>
      </c>
      <c r="AA147" s="88" t="str">
        <f>'BASE DATOS CONDUCTORES'!S147</f>
        <v/>
      </c>
      <c r="AB147" s="88" t="str">
        <f>IF('BASE DATOS CONDUCTORES'!D147="","",'BASE DATOS CONDUCTORES'!D147)</f>
        <v/>
      </c>
    </row>
    <row r="148" spans="2:28">
      <c r="B148" s="12" t="str">
        <f t="shared" si="44"/>
        <v/>
      </c>
      <c r="C148" s="90"/>
      <c r="D148" s="14"/>
      <c r="E148" s="15"/>
      <c r="F148" s="14"/>
      <c r="G148" s="12" t="str">
        <f t="shared" si="41"/>
        <v/>
      </c>
      <c r="H148" s="13" t="str">
        <f t="shared" si="45"/>
        <v/>
      </c>
      <c r="I148" s="12" t="str">
        <f t="shared" si="50"/>
        <v/>
      </c>
      <c r="J148" s="12" t="str">
        <f t="shared" si="50"/>
        <v/>
      </c>
      <c r="K148" s="13" t="str">
        <f t="shared" si="46"/>
        <v/>
      </c>
      <c r="L148" s="12" t="str">
        <f t="shared" si="51"/>
        <v/>
      </c>
      <c r="M148" s="12" t="str">
        <f t="shared" si="51"/>
        <v/>
      </c>
      <c r="N148" s="13" t="str">
        <f t="shared" si="47"/>
        <v/>
      </c>
      <c r="O148" s="12" t="str">
        <f t="shared" si="52"/>
        <v/>
      </c>
      <c r="P148" s="12" t="str">
        <f t="shared" si="52"/>
        <v/>
      </c>
      <c r="Q148" s="13" t="str">
        <f t="shared" si="48"/>
        <v/>
      </c>
      <c r="R148" s="12" t="str">
        <f t="shared" si="42"/>
        <v/>
      </c>
      <c r="S148" s="12" t="str">
        <f t="shared" si="43"/>
        <v/>
      </c>
      <c r="T148" s="12" t="str">
        <f t="shared" si="49"/>
        <v/>
      </c>
      <c r="W148" s="88" t="str">
        <f>IF('BASE DATOS CONDUCTORES'!F148="","",'BASE DATOS CONDUCTORES'!F148)</f>
        <v/>
      </c>
      <c r="X148" s="88" t="str">
        <f>'BASE DATOS CONDUCTORES'!J148</f>
        <v/>
      </c>
      <c r="Y148" s="88" t="str">
        <f>'BASE DATOS CONDUCTORES'!M148</f>
        <v/>
      </c>
      <c r="Z148" s="88" t="str">
        <f>'BASE DATOS CONDUCTORES'!P148</f>
        <v/>
      </c>
      <c r="AA148" s="88" t="str">
        <f>'BASE DATOS CONDUCTORES'!S148</f>
        <v/>
      </c>
      <c r="AB148" s="88" t="str">
        <f>IF('BASE DATOS CONDUCTORES'!D148="","",'BASE DATOS CONDUCTORES'!D148)</f>
        <v/>
      </c>
    </row>
    <row r="149" spans="2:28">
      <c r="B149" s="12" t="str">
        <f t="shared" si="44"/>
        <v/>
      </c>
      <c r="C149" s="90"/>
      <c r="D149" s="14"/>
      <c r="E149" s="15"/>
      <c r="F149" s="14"/>
      <c r="G149" s="12" t="str">
        <f t="shared" si="41"/>
        <v/>
      </c>
      <c r="H149" s="13" t="str">
        <f t="shared" si="45"/>
        <v/>
      </c>
      <c r="I149" s="12" t="str">
        <f t="shared" si="50"/>
        <v/>
      </c>
      <c r="J149" s="12" t="str">
        <f t="shared" si="50"/>
        <v/>
      </c>
      <c r="K149" s="13" t="str">
        <f t="shared" si="46"/>
        <v/>
      </c>
      <c r="L149" s="12" t="str">
        <f t="shared" si="51"/>
        <v/>
      </c>
      <c r="M149" s="12" t="str">
        <f t="shared" si="51"/>
        <v/>
      </c>
      <c r="N149" s="13" t="str">
        <f t="shared" si="47"/>
        <v/>
      </c>
      <c r="O149" s="12" t="str">
        <f t="shared" si="52"/>
        <v/>
      </c>
      <c r="P149" s="12" t="str">
        <f t="shared" si="52"/>
        <v/>
      </c>
      <c r="Q149" s="13" t="str">
        <f t="shared" si="48"/>
        <v/>
      </c>
      <c r="R149" s="12" t="str">
        <f t="shared" si="42"/>
        <v/>
      </c>
      <c r="S149" s="12" t="str">
        <f t="shared" si="43"/>
        <v/>
      </c>
      <c r="T149" s="12" t="str">
        <f t="shared" si="49"/>
        <v/>
      </c>
      <c r="W149" s="88" t="str">
        <f>IF('BASE DATOS CONDUCTORES'!F149="","",'BASE DATOS CONDUCTORES'!F149)</f>
        <v/>
      </c>
      <c r="X149" s="88" t="str">
        <f>'BASE DATOS CONDUCTORES'!J149</f>
        <v/>
      </c>
      <c r="Y149" s="88" t="str">
        <f>'BASE DATOS CONDUCTORES'!M149</f>
        <v/>
      </c>
      <c r="Z149" s="88" t="str">
        <f>'BASE DATOS CONDUCTORES'!P149</f>
        <v/>
      </c>
      <c r="AA149" s="88" t="str">
        <f>'BASE DATOS CONDUCTORES'!S149</f>
        <v/>
      </c>
      <c r="AB149" s="88" t="str">
        <f>IF('BASE DATOS CONDUCTORES'!D149="","",'BASE DATOS CONDUCTORES'!D149)</f>
        <v/>
      </c>
    </row>
    <row r="150" spans="2:28">
      <c r="B150" s="12" t="str">
        <f t="shared" si="44"/>
        <v/>
      </c>
      <c r="C150" s="90"/>
      <c r="D150" s="14"/>
      <c r="E150" s="15"/>
      <c r="F150" s="14"/>
      <c r="G150" s="12" t="str">
        <f t="shared" si="41"/>
        <v/>
      </c>
      <c r="H150" s="13" t="str">
        <f t="shared" si="45"/>
        <v/>
      </c>
      <c r="I150" s="12" t="str">
        <f t="shared" si="50"/>
        <v/>
      </c>
      <c r="J150" s="12" t="str">
        <f t="shared" si="50"/>
        <v/>
      </c>
      <c r="K150" s="13" t="str">
        <f t="shared" si="46"/>
        <v/>
      </c>
      <c r="L150" s="12" t="str">
        <f t="shared" si="51"/>
        <v/>
      </c>
      <c r="M150" s="12" t="str">
        <f t="shared" si="51"/>
        <v/>
      </c>
      <c r="N150" s="13" t="str">
        <f t="shared" si="47"/>
        <v/>
      </c>
      <c r="O150" s="12" t="str">
        <f t="shared" si="52"/>
        <v/>
      </c>
      <c r="P150" s="12" t="str">
        <f t="shared" si="52"/>
        <v/>
      </c>
      <c r="Q150" s="13" t="str">
        <f t="shared" si="48"/>
        <v/>
      </c>
      <c r="R150" s="12" t="str">
        <f t="shared" si="42"/>
        <v/>
      </c>
      <c r="S150" s="12" t="str">
        <f t="shared" si="43"/>
        <v/>
      </c>
      <c r="T150" s="12" t="str">
        <f t="shared" si="49"/>
        <v/>
      </c>
      <c r="W150" s="88" t="str">
        <f>IF('BASE DATOS CONDUCTORES'!F150="","",'BASE DATOS CONDUCTORES'!F150)</f>
        <v/>
      </c>
      <c r="X150" s="88" t="str">
        <f>'BASE DATOS CONDUCTORES'!J150</f>
        <v/>
      </c>
      <c r="Y150" s="88" t="str">
        <f>'BASE DATOS CONDUCTORES'!M150</f>
        <v/>
      </c>
      <c r="Z150" s="88" t="str">
        <f>'BASE DATOS CONDUCTORES'!P150</f>
        <v/>
      </c>
      <c r="AA150" s="88" t="str">
        <f>'BASE DATOS CONDUCTORES'!S150</f>
        <v/>
      </c>
      <c r="AB150" s="88" t="str">
        <f>IF('BASE DATOS CONDUCTORES'!D150="","",'BASE DATOS CONDUCTORES'!D150)</f>
        <v/>
      </c>
    </row>
    <row r="151" spans="2:28">
      <c r="B151" s="12" t="str">
        <f t="shared" si="44"/>
        <v/>
      </c>
      <c r="C151" s="90"/>
      <c r="D151" s="14"/>
      <c r="E151" s="15"/>
      <c r="F151" s="14"/>
      <c r="G151" s="12" t="str">
        <f t="shared" si="41"/>
        <v/>
      </c>
      <c r="H151" s="13" t="str">
        <f t="shared" si="45"/>
        <v/>
      </c>
      <c r="I151" s="12" t="str">
        <f t="shared" si="50"/>
        <v/>
      </c>
      <c r="J151" s="12" t="str">
        <f t="shared" si="50"/>
        <v/>
      </c>
      <c r="K151" s="13" t="str">
        <f t="shared" si="46"/>
        <v/>
      </c>
      <c r="L151" s="12" t="str">
        <f t="shared" si="51"/>
        <v/>
      </c>
      <c r="M151" s="12" t="str">
        <f t="shared" si="51"/>
        <v/>
      </c>
      <c r="N151" s="13" t="str">
        <f t="shared" si="47"/>
        <v/>
      </c>
      <c r="O151" s="12" t="str">
        <f t="shared" si="52"/>
        <v/>
      </c>
      <c r="P151" s="12" t="str">
        <f t="shared" si="52"/>
        <v/>
      </c>
      <c r="Q151" s="13" t="str">
        <f t="shared" si="48"/>
        <v/>
      </c>
      <c r="R151" s="12" t="str">
        <f t="shared" si="42"/>
        <v/>
      </c>
      <c r="S151" s="12" t="str">
        <f t="shared" si="43"/>
        <v/>
      </c>
      <c r="T151" s="12" t="str">
        <f t="shared" si="49"/>
        <v/>
      </c>
      <c r="W151" s="88" t="str">
        <f>IF('BASE DATOS CONDUCTORES'!F151="","",'BASE DATOS CONDUCTORES'!F151)</f>
        <v/>
      </c>
      <c r="X151" s="88" t="str">
        <f>'BASE DATOS CONDUCTORES'!J151</f>
        <v/>
      </c>
      <c r="Y151" s="88" t="str">
        <f>'BASE DATOS CONDUCTORES'!M151</f>
        <v/>
      </c>
      <c r="Z151" s="88" t="str">
        <f>'BASE DATOS CONDUCTORES'!P151</f>
        <v/>
      </c>
      <c r="AA151" s="88" t="str">
        <f>'BASE DATOS CONDUCTORES'!S151</f>
        <v/>
      </c>
      <c r="AB151" s="88" t="str">
        <f>IF('BASE DATOS CONDUCTORES'!D151="","",'BASE DATOS CONDUCTORES'!D151)</f>
        <v/>
      </c>
    </row>
    <row r="152" spans="2:28">
      <c r="B152" s="12" t="str">
        <f t="shared" si="44"/>
        <v/>
      </c>
      <c r="C152" s="90"/>
      <c r="D152" s="14"/>
      <c r="E152" s="15"/>
      <c r="F152" s="14"/>
      <c r="G152" s="12" t="str">
        <f t="shared" si="41"/>
        <v/>
      </c>
      <c r="H152" s="13" t="str">
        <f t="shared" si="45"/>
        <v/>
      </c>
      <c r="I152" s="12" t="str">
        <f t="shared" si="50"/>
        <v/>
      </c>
      <c r="J152" s="12" t="str">
        <f t="shared" si="50"/>
        <v/>
      </c>
      <c r="K152" s="13" t="str">
        <f t="shared" si="46"/>
        <v/>
      </c>
      <c r="L152" s="12" t="str">
        <f t="shared" si="51"/>
        <v/>
      </c>
      <c r="M152" s="12" t="str">
        <f t="shared" si="51"/>
        <v/>
      </c>
      <c r="N152" s="13" t="str">
        <f t="shared" si="47"/>
        <v/>
      </c>
      <c r="O152" s="12" t="str">
        <f t="shared" si="52"/>
        <v/>
      </c>
      <c r="P152" s="12" t="str">
        <f t="shared" si="52"/>
        <v/>
      </c>
      <c r="Q152" s="13" t="str">
        <f t="shared" si="48"/>
        <v/>
      </c>
      <c r="R152" s="12" t="str">
        <f t="shared" si="42"/>
        <v/>
      </c>
      <c r="S152" s="12" t="str">
        <f t="shared" si="43"/>
        <v/>
      </c>
      <c r="T152" s="12" t="str">
        <f t="shared" si="49"/>
        <v/>
      </c>
      <c r="W152" s="88" t="str">
        <f>IF('BASE DATOS CONDUCTORES'!F152="","",'BASE DATOS CONDUCTORES'!F152)</f>
        <v/>
      </c>
      <c r="X152" s="88" t="str">
        <f>'BASE DATOS CONDUCTORES'!J152</f>
        <v/>
      </c>
      <c r="Y152" s="88" t="str">
        <f>'BASE DATOS CONDUCTORES'!M152</f>
        <v/>
      </c>
      <c r="Z152" s="88" t="str">
        <f>'BASE DATOS CONDUCTORES'!P152</f>
        <v/>
      </c>
      <c r="AA152" s="88" t="str">
        <f>'BASE DATOS CONDUCTORES'!S152</f>
        <v/>
      </c>
      <c r="AB152" s="88" t="str">
        <f>IF('BASE DATOS CONDUCTORES'!D152="","",'BASE DATOS CONDUCTORES'!D152)</f>
        <v/>
      </c>
    </row>
    <row r="153" spans="2:28">
      <c r="B153" s="12" t="str">
        <f t="shared" si="44"/>
        <v/>
      </c>
      <c r="C153" s="90"/>
      <c r="D153" s="14"/>
      <c r="E153" s="15"/>
      <c r="F153" s="14"/>
      <c r="G153" s="12" t="str">
        <f t="shared" si="41"/>
        <v/>
      </c>
      <c r="H153" s="13" t="str">
        <f t="shared" si="45"/>
        <v/>
      </c>
      <c r="I153" s="12" t="str">
        <f t="shared" si="50"/>
        <v/>
      </c>
      <c r="J153" s="12" t="str">
        <f t="shared" si="50"/>
        <v/>
      </c>
      <c r="K153" s="13" t="str">
        <f t="shared" si="46"/>
        <v/>
      </c>
      <c r="L153" s="12" t="str">
        <f t="shared" si="51"/>
        <v/>
      </c>
      <c r="M153" s="12" t="str">
        <f t="shared" si="51"/>
        <v/>
      </c>
      <c r="N153" s="13" t="str">
        <f t="shared" si="47"/>
        <v/>
      </c>
      <c r="O153" s="12" t="str">
        <f t="shared" si="52"/>
        <v/>
      </c>
      <c r="P153" s="12" t="str">
        <f t="shared" si="52"/>
        <v/>
      </c>
      <c r="Q153" s="13" t="str">
        <f t="shared" si="48"/>
        <v/>
      </c>
      <c r="R153" s="12" t="str">
        <f t="shared" si="42"/>
        <v/>
      </c>
      <c r="S153" s="12" t="str">
        <f t="shared" si="43"/>
        <v/>
      </c>
      <c r="T153" s="12" t="str">
        <f t="shared" si="49"/>
        <v/>
      </c>
      <c r="W153" s="88" t="str">
        <f>IF('BASE DATOS CONDUCTORES'!F153="","",'BASE DATOS CONDUCTORES'!F153)</f>
        <v/>
      </c>
      <c r="X153" s="88" t="str">
        <f>'BASE DATOS CONDUCTORES'!J153</f>
        <v/>
      </c>
      <c r="Y153" s="88" t="str">
        <f>'BASE DATOS CONDUCTORES'!M153</f>
        <v/>
      </c>
      <c r="Z153" s="88" t="str">
        <f>'BASE DATOS CONDUCTORES'!P153</f>
        <v/>
      </c>
      <c r="AA153" s="88" t="str">
        <f>'BASE DATOS CONDUCTORES'!S153</f>
        <v/>
      </c>
      <c r="AB153" s="88" t="str">
        <f>IF('BASE DATOS CONDUCTORES'!D153="","",'BASE DATOS CONDUCTORES'!D153)</f>
        <v/>
      </c>
    </row>
    <row r="154" spans="2:28">
      <c r="B154" s="12" t="str">
        <f t="shared" si="44"/>
        <v/>
      </c>
      <c r="C154" s="90"/>
      <c r="D154" s="14"/>
      <c r="E154" s="15"/>
      <c r="F154" s="14"/>
      <c r="G154" s="12" t="str">
        <f t="shared" si="41"/>
        <v/>
      </c>
      <c r="H154" s="13" t="str">
        <f t="shared" si="45"/>
        <v/>
      </c>
      <c r="I154" s="12" t="str">
        <f t="shared" si="50"/>
        <v/>
      </c>
      <c r="J154" s="12" t="str">
        <f t="shared" si="50"/>
        <v/>
      </c>
      <c r="K154" s="13" t="str">
        <f t="shared" si="46"/>
        <v/>
      </c>
      <c r="L154" s="12" t="str">
        <f t="shared" si="51"/>
        <v/>
      </c>
      <c r="M154" s="12" t="str">
        <f t="shared" si="51"/>
        <v/>
      </c>
      <c r="N154" s="13" t="str">
        <f t="shared" si="47"/>
        <v/>
      </c>
      <c r="O154" s="12" t="str">
        <f t="shared" si="52"/>
        <v/>
      </c>
      <c r="P154" s="12" t="str">
        <f t="shared" si="52"/>
        <v/>
      </c>
      <c r="Q154" s="13" t="str">
        <f t="shared" si="48"/>
        <v/>
      </c>
      <c r="R154" s="12" t="str">
        <f t="shared" si="42"/>
        <v/>
      </c>
      <c r="S154" s="12" t="str">
        <f t="shared" si="43"/>
        <v/>
      </c>
      <c r="T154" s="12" t="str">
        <f t="shared" si="49"/>
        <v/>
      </c>
      <c r="W154" s="88" t="str">
        <f>IF('BASE DATOS CONDUCTORES'!F154="","",'BASE DATOS CONDUCTORES'!F154)</f>
        <v/>
      </c>
      <c r="X154" s="88" t="str">
        <f>'BASE DATOS CONDUCTORES'!J154</f>
        <v/>
      </c>
      <c r="Y154" s="88" t="str">
        <f>'BASE DATOS CONDUCTORES'!M154</f>
        <v/>
      </c>
      <c r="Z154" s="88" t="str">
        <f>'BASE DATOS CONDUCTORES'!P154</f>
        <v/>
      </c>
      <c r="AA154" s="88" t="str">
        <f>'BASE DATOS CONDUCTORES'!S154</f>
        <v/>
      </c>
      <c r="AB154" s="88" t="str">
        <f>IF('BASE DATOS CONDUCTORES'!D154="","",'BASE DATOS CONDUCTORES'!D154)</f>
        <v/>
      </c>
    </row>
    <row r="155" spans="2:28">
      <c r="B155" s="12" t="str">
        <f t="shared" si="44"/>
        <v/>
      </c>
      <c r="C155" s="90"/>
      <c r="D155" s="14"/>
      <c r="E155" s="15"/>
      <c r="F155" s="14"/>
      <c r="G155" s="12" t="str">
        <f t="shared" si="41"/>
        <v/>
      </c>
      <c r="H155" s="13" t="str">
        <f t="shared" si="45"/>
        <v/>
      </c>
      <c r="I155" s="12" t="str">
        <f t="shared" si="50"/>
        <v/>
      </c>
      <c r="J155" s="12" t="str">
        <f t="shared" si="50"/>
        <v/>
      </c>
      <c r="K155" s="13" t="str">
        <f t="shared" si="46"/>
        <v/>
      </c>
      <c r="L155" s="12" t="str">
        <f t="shared" si="51"/>
        <v/>
      </c>
      <c r="M155" s="12" t="str">
        <f t="shared" si="51"/>
        <v/>
      </c>
      <c r="N155" s="13" t="str">
        <f t="shared" si="47"/>
        <v/>
      </c>
      <c r="O155" s="12" t="str">
        <f t="shared" si="52"/>
        <v/>
      </c>
      <c r="P155" s="12" t="str">
        <f t="shared" si="52"/>
        <v/>
      </c>
      <c r="Q155" s="13" t="str">
        <f t="shared" si="48"/>
        <v/>
      </c>
      <c r="R155" s="12" t="str">
        <f t="shared" si="42"/>
        <v/>
      </c>
      <c r="S155" s="12" t="str">
        <f t="shared" si="43"/>
        <v/>
      </c>
      <c r="T155" s="12" t="str">
        <f t="shared" si="49"/>
        <v/>
      </c>
      <c r="W155" s="88" t="str">
        <f>IF('BASE DATOS CONDUCTORES'!F155="","",'BASE DATOS CONDUCTORES'!F155)</f>
        <v/>
      </c>
      <c r="X155" s="88" t="str">
        <f>'BASE DATOS CONDUCTORES'!J155</f>
        <v/>
      </c>
      <c r="Y155" s="88" t="str">
        <f>'BASE DATOS CONDUCTORES'!M155</f>
        <v/>
      </c>
      <c r="Z155" s="88" t="str">
        <f>'BASE DATOS CONDUCTORES'!P155</f>
        <v/>
      </c>
      <c r="AA155" s="88" t="str">
        <f>'BASE DATOS CONDUCTORES'!S155</f>
        <v/>
      </c>
      <c r="AB155" s="88" t="str">
        <f>IF('BASE DATOS CONDUCTORES'!D155="","",'BASE DATOS CONDUCTORES'!D155)</f>
        <v/>
      </c>
    </row>
    <row r="156" spans="2:28">
      <c r="B156" s="12" t="str">
        <f t="shared" si="44"/>
        <v/>
      </c>
      <c r="C156" s="90"/>
      <c r="D156" s="14"/>
      <c r="E156" s="15"/>
      <c r="F156" s="14"/>
      <c r="G156" s="12" t="str">
        <f t="shared" si="41"/>
        <v/>
      </c>
      <c r="H156" s="13" t="str">
        <f t="shared" si="45"/>
        <v/>
      </c>
      <c r="I156" s="12" t="str">
        <f t="shared" si="50"/>
        <v/>
      </c>
      <c r="J156" s="12" t="str">
        <f t="shared" si="50"/>
        <v/>
      </c>
      <c r="K156" s="13" t="str">
        <f t="shared" si="46"/>
        <v/>
      </c>
      <c r="L156" s="12" t="str">
        <f t="shared" si="51"/>
        <v/>
      </c>
      <c r="M156" s="12" t="str">
        <f t="shared" si="51"/>
        <v/>
      </c>
      <c r="N156" s="13" t="str">
        <f t="shared" si="47"/>
        <v/>
      </c>
      <c r="O156" s="12" t="str">
        <f t="shared" si="52"/>
        <v/>
      </c>
      <c r="P156" s="12" t="str">
        <f t="shared" si="52"/>
        <v/>
      </c>
      <c r="Q156" s="13" t="str">
        <f t="shared" si="48"/>
        <v/>
      </c>
      <c r="R156" s="12" t="str">
        <f t="shared" si="42"/>
        <v/>
      </c>
      <c r="S156" s="12" t="str">
        <f t="shared" si="43"/>
        <v/>
      </c>
      <c r="T156" s="12" t="str">
        <f t="shared" si="49"/>
        <v/>
      </c>
      <c r="W156" s="88" t="str">
        <f>IF('BASE DATOS CONDUCTORES'!F156="","",'BASE DATOS CONDUCTORES'!F156)</f>
        <v/>
      </c>
      <c r="X156" s="88" t="str">
        <f>'BASE DATOS CONDUCTORES'!J156</f>
        <v/>
      </c>
      <c r="Y156" s="88" t="str">
        <f>'BASE DATOS CONDUCTORES'!M156</f>
        <v/>
      </c>
      <c r="Z156" s="88" t="str">
        <f>'BASE DATOS CONDUCTORES'!P156</f>
        <v/>
      </c>
      <c r="AA156" s="88" t="str">
        <f>'BASE DATOS CONDUCTORES'!S156</f>
        <v/>
      </c>
      <c r="AB156" s="88" t="str">
        <f>IF('BASE DATOS CONDUCTORES'!D156="","",'BASE DATOS CONDUCTORES'!D156)</f>
        <v/>
      </c>
    </row>
    <row r="157" spans="2:28">
      <c r="B157" s="12" t="str">
        <f t="shared" si="44"/>
        <v/>
      </c>
      <c r="C157" s="90"/>
      <c r="D157" s="14"/>
      <c r="E157" s="15"/>
      <c r="F157" s="14"/>
      <c r="G157" s="12" t="str">
        <f t="shared" si="41"/>
        <v/>
      </c>
      <c r="H157" s="13" t="str">
        <f t="shared" si="45"/>
        <v/>
      </c>
      <c r="I157" s="12" t="str">
        <f t="shared" si="50"/>
        <v/>
      </c>
      <c r="J157" s="12" t="str">
        <f t="shared" si="50"/>
        <v/>
      </c>
      <c r="K157" s="13" t="str">
        <f t="shared" si="46"/>
        <v/>
      </c>
      <c r="L157" s="12" t="str">
        <f t="shared" si="51"/>
        <v/>
      </c>
      <c r="M157" s="12" t="str">
        <f t="shared" si="51"/>
        <v/>
      </c>
      <c r="N157" s="13" t="str">
        <f t="shared" si="47"/>
        <v/>
      </c>
      <c r="O157" s="12" t="str">
        <f t="shared" si="52"/>
        <v/>
      </c>
      <c r="P157" s="12" t="str">
        <f t="shared" si="52"/>
        <v/>
      </c>
      <c r="Q157" s="13" t="str">
        <f t="shared" si="48"/>
        <v/>
      </c>
      <c r="R157" s="12" t="str">
        <f t="shared" si="42"/>
        <v/>
      </c>
      <c r="S157" s="12" t="str">
        <f t="shared" si="43"/>
        <v/>
      </c>
      <c r="T157" s="12" t="str">
        <f t="shared" si="49"/>
        <v/>
      </c>
      <c r="W157" s="88" t="str">
        <f>IF('BASE DATOS CONDUCTORES'!F157="","",'BASE DATOS CONDUCTORES'!F157)</f>
        <v/>
      </c>
      <c r="X157" s="88" t="str">
        <f>'BASE DATOS CONDUCTORES'!J157</f>
        <v/>
      </c>
      <c r="Y157" s="88" t="str">
        <f>'BASE DATOS CONDUCTORES'!M157</f>
        <v/>
      </c>
      <c r="Z157" s="88" t="str">
        <f>'BASE DATOS CONDUCTORES'!P157</f>
        <v/>
      </c>
      <c r="AA157" s="88" t="str">
        <f>'BASE DATOS CONDUCTORES'!S157</f>
        <v/>
      </c>
      <c r="AB157" s="88" t="str">
        <f>IF('BASE DATOS CONDUCTORES'!D157="","",'BASE DATOS CONDUCTORES'!D157)</f>
        <v/>
      </c>
    </row>
    <row r="158" spans="2:28">
      <c r="B158" s="12" t="str">
        <f t="shared" si="44"/>
        <v/>
      </c>
      <c r="C158" s="90"/>
      <c r="D158" s="14"/>
      <c r="E158" s="15"/>
      <c r="F158" s="14"/>
      <c r="G158" s="12" t="str">
        <f t="shared" si="41"/>
        <v/>
      </c>
      <c r="H158" s="13" t="str">
        <f t="shared" si="45"/>
        <v/>
      </c>
      <c r="I158" s="12" t="str">
        <f t="shared" si="50"/>
        <v/>
      </c>
      <c r="J158" s="12" t="str">
        <f t="shared" si="50"/>
        <v/>
      </c>
      <c r="K158" s="13" t="str">
        <f t="shared" si="46"/>
        <v/>
      </c>
      <c r="L158" s="12" t="str">
        <f t="shared" si="51"/>
        <v/>
      </c>
      <c r="M158" s="12" t="str">
        <f t="shared" si="51"/>
        <v/>
      </c>
      <c r="N158" s="13" t="str">
        <f t="shared" si="47"/>
        <v/>
      </c>
      <c r="O158" s="12" t="str">
        <f t="shared" si="52"/>
        <v/>
      </c>
      <c r="P158" s="12" t="str">
        <f t="shared" si="52"/>
        <v/>
      </c>
      <c r="Q158" s="13" t="str">
        <f t="shared" si="48"/>
        <v/>
      </c>
      <c r="R158" s="12" t="str">
        <f t="shared" si="42"/>
        <v/>
      </c>
      <c r="S158" s="12" t="str">
        <f t="shared" si="43"/>
        <v/>
      </c>
      <c r="T158" s="12" t="str">
        <f t="shared" si="49"/>
        <v/>
      </c>
      <c r="W158" s="88" t="str">
        <f>IF('BASE DATOS CONDUCTORES'!F158="","",'BASE DATOS CONDUCTORES'!F158)</f>
        <v/>
      </c>
      <c r="X158" s="88" t="str">
        <f>'BASE DATOS CONDUCTORES'!J158</f>
        <v/>
      </c>
      <c r="Y158" s="88" t="str">
        <f>'BASE DATOS CONDUCTORES'!M158</f>
        <v/>
      </c>
      <c r="Z158" s="88" t="str">
        <f>'BASE DATOS CONDUCTORES'!P158</f>
        <v/>
      </c>
      <c r="AA158" s="88" t="str">
        <f>'BASE DATOS CONDUCTORES'!S158</f>
        <v/>
      </c>
      <c r="AB158" s="88" t="str">
        <f>IF('BASE DATOS CONDUCTORES'!D158="","",'BASE DATOS CONDUCTORES'!D158)</f>
        <v/>
      </c>
    </row>
    <row r="159" spans="2:28">
      <c r="B159" s="12" t="str">
        <f t="shared" si="44"/>
        <v/>
      </c>
      <c r="C159" s="90"/>
      <c r="D159" s="14"/>
      <c r="E159" s="15"/>
      <c r="F159" s="14"/>
      <c r="G159" s="12" t="str">
        <f t="shared" si="41"/>
        <v/>
      </c>
      <c r="H159" s="13" t="str">
        <f t="shared" si="45"/>
        <v/>
      </c>
      <c r="I159" s="12" t="str">
        <f t="shared" si="50"/>
        <v/>
      </c>
      <c r="J159" s="12" t="str">
        <f t="shared" si="50"/>
        <v/>
      </c>
      <c r="K159" s="13" t="str">
        <f t="shared" si="46"/>
        <v/>
      </c>
      <c r="L159" s="12" t="str">
        <f t="shared" si="51"/>
        <v/>
      </c>
      <c r="M159" s="12" t="str">
        <f t="shared" si="51"/>
        <v/>
      </c>
      <c r="N159" s="13" t="str">
        <f t="shared" si="47"/>
        <v/>
      </c>
      <c r="O159" s="12" t="str">
        <f t="shared" si="52"/>
        <v/>
      </c>
      <c r="P159" s="12" t="str">
        <f t="shared" si="52"/>
        <v/>
      </c>
      <c r="Q159" s="13" t="str">
        <f t="shared" si="48"/>
        <v/>
      </c>
      <c r="R159" s="12" t="str">
        <f t="shared" si="42"/>
        <v/>
      </c>
      <c r="S159" s="12" t="str">
        <f t="shared" si="43"/>
        <v/>
      </c>
      <c r="T159" s="12" t="str">
        <f t="shared" si="49"/>
        <v/>
      </c>
      <c r="W159" s="88" t="str">
        <f>IF('BASE DATOS CONDUCTORES'!F159="","",'BASE DATOS CONDUCTORES'!F159)</f>
        <v/>
      </c>
      <c r="X159" s="88" t="str">
        <f>'BASE DATOS CONDUCTORES'!J159</f>
        <v/>
      </c>
      <c r="Y159" s="88" t="str">
        <f>'BASE DATOS CONDUCTORES'!M159</f>
        <v/>
      </c>
      <c r="Z159" s="88" t="str">
        <f>'BASE DATOS CONDUCTORES'!P159</f>
        <v/>
      </c>
      <c r="AA159" s="88" t="str">
        <f>'BASE DATOS CONDUCTORES'!S159</f>
        <v/>
      </c>
      <c r="AB159" s="88" t="str">
        <f>IF('BASE DATOS CONDUCTORES'!D159="","",'BASE DATOS CONDUCTORES'!D159)</f>
        <v/>
      </c>
    </row>
    <row r="160" spans="2:28">
      <c r="B160" s="12" t="str">
        <f t="shared" si="44"/>
        <v/>
      </c>
      <c r="C160" s="90"/>
      <c r="D160" s="14"/>
      <c r="E160" s="15"/>
      <c r="F160" s="14"/>
      <c r="G160" s="12" t="str">
        <f t="shared" si="41"/>
        <v/>
      </c>
      <c r="H160" s="13" t="str">
        <f t="shared" si="45"/>
        <v/>
      </c>
      <c r="I160" s="12" t="str">
        <f t="shared" si="50"/>
        <v/>
      </c>
      <c r="J160" s="12" t="str">
        <f t="shared" si="50"/>
        <v/>
      </c>
      <c r="K160" s="13" t="str">
        <f t="shared" si="46"/>
        <v/>
      </c>
      <c r="L160" s="12" t="str">
        <f t="shared" si="51"/>
        <v/>
      </c>
      <c r="M160" s="12" t="str">
        <f t="shared" si="51"/>
        <v/>
      </c>
      <c r="N160" s="13" t="str">
        <f t="shared" si="47"/>
        <v/>
      </c>
      <c r="O160" s="12" t="str">
        <f t="shared" si="52"/>
        <v/>
      </c>
      <c r="P160" s="12" t="str">
        <f t="shared" si="52"/>
        <v/>
      </c>
      <c r="Q160" s="13" t="str">
        <f t="shared" si="48"/>
        <v/>
      </c>
      <c r="R160" s="12" t="str">
        <f t="shared" si="42"/>
        <v/>
      </c>
      <c r="S160" s="12" t="str">
        <f t="shared" si="43"/>
        <v/>
      </c>
      <c r="T160" s="12" t="str">
        <f t="shared" si="49"/>
        <v/>
      </c>
      <c r="W160" s="88" t="str">
        <f>IF('BASE DATOS CONDUCTORES'!F160="","",'BASE DATOS CONDUCTORES'!F160)</f>
        <v/>
      </c>
      <c r="X160" s="88" t="str">
        <f>'BASE DATOS CONDUCTORES'!J160</f>
        <v/>
      </c>
      <c r="Y160" s="88" t="str">
        <f>'BASE DATOS CONDUCTORES'!M160</f>
        <v/>
      </c>
      <c r="Z160" s="88" t="str">
        <f>'BASE DATOS CONDUCTORES'!P160</f>
        <v/>
      </c>
      <c r="AA160" s="88" t="str">
        <f>'BASE DATOS CONDUCTORES'!S160</f>
        <v/>
      </c>
      <c r="AB160" s="88" t="str">
        <f>IF('BASE DATOS CONDUCTORES'!D160="","",'BASE DATOS CONDUCTORES'!D160)</f>
        <v/>
      </c>
    </row>
    <row r="161" spans="2:28">
      <c r="B161" s="12" t="str">
        <f t="shared" si="44"/>
        <v/>
      </c>
      <c r="C161" s="90"/>
      <c r="D161" s="14"/>
      <c r="E161" s="15"/>
      <c r="F161" s="14"/>
      <c r="G161" s="12" t="str">
        <f t="shared" si="41"/>
        <v/>
      </c>
      <c r="H161" s="13" t="str">
        <f t="shared" si="45"/>
        <v/>
      </c>
      <c r="I161" s="12" t="str">
        <f t="shared" si="50"/>
        <v/>
      </c>
      <c r="J161" s="12" t="str">
        <f t="shared" si="50"/>
        <v/>
      </c>
      <c r="K161" s="13" t="str">
        <f t="shared" si="46"/>
        <v/>
      </c>
      <c r="L161" s="12" t="str">
        <f t="shared" si="51"/>
        <v/>
      </c>
      <c r="M161" s="12" t="str">
        <f t="shared" si="51"/>
        <v/>
      </c>
      <c r="N161" s="13" t="str">
        <f t="shared" si="47"/>
        <v/>
      </c>
      <c r="O161" s="12" t="str">
        <f t="shared" si="52"/>
        <v/>
      </c>
      <c r="P161" s="12" t="str">
        <f t="shared" si="52"/>
        <v/>
      </c>
      <c r="Q161" s="13" t="str">
        <f t="shared" si="48"/>
        <v/>
      </c>
      <c r="R161" s="12" t="str">
        <f t="shared" si="42"/>
        <v/>
      </c>
      <c r="S161" s="12" t="str">
        <f t="shared" si="43"/>
        <v/>
      </c>
      <c r="T161" s="12" t="str">
        <f t="shared" si="49"/>
        <v/>
      </c>
      <c r="W161" s="88" t="str">
        <f>IF('BASE DATOS CONDUCTORES'!F161="","",'BASE DATOS CONDUCTORES'!F161)</f>
        <v/>
      </c>
      <c r="X161" s="88" t="str">
        <f>'BASE DATOS CONDUCTORES'!J161</f>
        <v/>
      </c>
      <c r="Y161" s="88" t="str">
        <f>'BASE DATOS CONDUCTORES'!M161</f>
        <v/>
      </c>
      <c r="Z161" s="88" t="str">
        <f>'BASE DATOS CONDUCTORES'!P161</f>
        <v/>
      </c>
      <c r="AA161" s="88" t="str">
        <f>'BASE DATOS CONDUCTORES'!S161</f>
        <v/>
      </c>
      <c r="AB161" s="88" t="str">
        <f>IF('BASE DATOS CONDUCTORES'!D161="","",'BASE DATOS CONDUCTORES'!D161)</f>
        <v/>
      </c>
    </row>
    <row r="162" spans="2:28">
      <c r="B162" s="12" t="str">
        <f t="shared" si="44"/>
        <v/>
      </c>
      <c r="C162" s="90"/>
      <c r="D162" s="14"/>
      <c r="E162" s="15"/>
      <c r="F162" s="14"/>
      <c r="G162" s="12" t="str">
        <f t="shared" si="41"/>
        <v/>
      </c>
      <c r="H162" s="13" t="str">
        <f t="shared" si="45"/>
        <v/>
      </c>
      <c r="I162" s="12" t="str">
        <f t="shared" si="50"/>
        <v/>
      </c>
      <c r="J162" s="12" t="str">
        <f t="shared" si="50"/>
        <v/>
      </c>
      <c r="K162" s="13" t="str">
        <f t="shared" si="46"/>
        <v/>
      </c>
      <c r="L162" s="12" t="str">
        <f t="shared" si="51"/>
        <v/>
      </c>
      <c r="M162" s="12" t="str">
        <f t="shared" si="51"/>
        <v/>
      </c>
      <c r="N162" s="13" t="str">
        <f t="shared" si="47"/>
        <v/>
      </c>
      <c r="O162" s="12" t="str">
        <f t="shared" si="52"/>
        <v/>
      </c>
      <c r="P162" s="12" t="str">
        <f t="shared" si="52"/>
        <v/>
      </c>
      <c r="Q162" s="13" t="str">
        <f t="shared" si="48"/>
        <v/>
      </c>
      <c r="R162" s="12" t="str">
        <f t="shared" si="42"/>
        <v/>
      </c>
      <c r="S162" s="12" t="str">
        <f t="shared" si="43"/>
        <v/>
      </c>
      <c r="T162" s="12" t="str">
        <f t="shared" si="49"/>
        <v/>
      </c>
      <c r="W162" s="88" t="str">
        <f>IF('BASE DATOS CONDUCTORES'!F162="","",'BASE DATOS CONDUCTORES'!F162)</f>
        <v/>
      </c>
      <c r="X162" s="88" t="str">
        <f>'BASE DATOS CONDUCTORES'!J162</f>
        <v/>
      </c>
      <c r="Y162" s="88" t="str">
        <f>'BASE DATOS CONDUCTORES'!M162</f>
        <v/>
      </c>
      <c r="Z162" s="88" t="str">
        <f>'BASE DATOS CONDUCTORES'!P162</f>
        <v/>
      </c>
      <c r="AA162" s="88" t="str">
        <f>'BASE DATOS CONDUCTORES'!S162</f>
        <v/>
      </c>
      <c r="AB162" s="88" t="str">
        <f>IF('BASE DATOS CONDUCTORES'!D162="","",'BASE DATOS CONDUCTORES'!D162)</f>
        <v/>
      </c>
    </row>
    <row r="163" spans="2:28">
      <c r="B163" s="12" t="str">
        <f t="shared" si="44"/>
        <v/>
      </c>
      <c r="C163" s="90"/>
      <c r="D163" s="14"/>
      <c r="E163" s="15"/>
      <c r="F163" s="14"/>
      <c r="G163" s="12" t="str">
        <f t="shared" si="41"/>
        <v/>
      </c>
      <c r="H163" s="13" t="str">
        <f t="shared" si="45"/>
        <v/>
      </c>
      <c r="I163" s="12" t="str">
        <f t="shared" si="50"/>
        <v/>
      </c>
      <c r="J163" s="12" t="str">
        <f t="shared" si="50"/>
        <v/>
      </c>
      <c r="K163" s="13" t="str">
        <f t="shared" si="46"/>
        <v/>
      </c>
      <c r="L163" s="12" t="str">
        <f t="shared" si="51"/>
        <v/>
      </c>
      <c r="M163" s="12" t="str">
        <f t="shared" si="51"/>
        <v/>
      </c>
      <c r="N163" s="13" t="str">
        <f t="shared" si="47"/>
        <v/>
      </c>
      <c r="O163" s="12" t="str">
        <f t="shared" si="52"/>
        <v/>
      </c>
      <c r="P163" s="12" t="str">
        <f t="shared" si="52"/>
        <v/>
      </c>
      <c r="Q163" s="13" t="str">
        <f t="shared" si="48"/>
        <v/>
      </c>
      <c r="R163" s="12" t="str">
        <f t="shared" si="42"/>
        <v/>
      </c>
      <c r="S163" s="12" t="str">
        <f t="shared" si="43"/>
        <v/>
      </c>
      <c r="T163" s="12" t="str">
        <f t="shared" si="49"/>
        <v/>
      </c>
      <c r="W163" s="88" t="str">
        <f>IF('BASE DATOS CONDUCTORES'!F163="","",'BASE DATOS CONDUCTORES'!F163)</f>
        <v/>
      </c>
      <c r="X163" s="88" t="str">
        <f>'BASE DATOS CONDUCTORES'!J163</f>
        <v/>
      </c>
      <c r="Y163" s="88" t="str">
        <f>'BASE DATOS CONDUCTORES'!M163</f>
        <v/>
      </c>
      <c r="Z163" s="88" t="str">
        <f>'BASE DATOS CONDUCTORES'!P163</f>
        <v/>
      </c>
      <c r="AA163" s="88" t="str">
        <f>'BASE DATOS CONDUCTORES'!S163</f>
        <v/>
      </c>
      <c r="AB163" s="88" t="str">
        <f>IF('BASE DATOS CONDUCTORES'!D163="","",'BASE DATOS CONDUCTORES'!D163)</f>
        <v/>
      </c>
    </row>
    <row r="164" spans="2:28">
      <c r="B164" s="12" t="str">
        <f t="shared" si="44"/>
        <v/>
      </c>
      <c r="C164" s="90"/>
      <c r="D164" s="14"/>
      <c r="E164" s="15"/>
      <c r="F164" s="14"/>
      <c r="G164" s="12" t="str">
        <f t="shared" si="41"/>
        <v/>
      </c>
      <c r="H164" s="13" t="str">
        <f t="shared" si="45"/>
        <v/>
      </c>
      <c r="I164" s="12" t="str">
        <f t="shared" ref="I164:J183" si="53">IF(H164="","",RANK(H164,H$4:H$1001))</f>
        <v/>
      </c>
      <c r="J164" s="12" t="str">
        <f t="shared" si="53"/>
        <v/>
      </c>
      <c r="K164" s="13" t="str">
        <f t="shared" si="46"/>
        <v/>
      </c>
      <c r="L164" s="12" t="str">
        <f t="shared" ref="L164:M183" si="54">IF(K164="","",RANK(K164,K$4:K$1001))</f>
        <v/>
      </c>
      <c r="M164" s="12" t="str">
        <f t="shared" si="54"/>
        <v/>
      </c>
      <c r="N164" s="13" t="str">
        <f t="shared" si="47"/>
        <v/>
      </c>
      <c r="O164" s="12" t="str">
        <f t="shared" ref="O164:P183" si="55">IF(N164="","",RANK(N164,N$4:N$1001))</f>
        <v/>
      </c>
      <c r="P164" s="12" t="str">
        <f t="shared" si="55"/>
        <v/>
      </c>
      <c r="Q164" s="13" t="str">
        <f t="shared" si="48"/>
        <v/>
      </c>
      <c r="R164" s="12" t="str">
        <f t="shared" si="42"/>
        <v/>
      </c>
      <c r="S164" s="12" t="str">
        <f t="shared" si="43"/>
        <v/>
      </c>
      <c r="T164" s="12" t="str">
        <f t="shared" si="49"/>
        <v/>
      </c>
      <c r="W164" s="88" t="str">
        <f>IF('BASE DATOS CONDUCTORES'!F164="","",'BASE DATOS CONDUCTORES'!F164)</f>
        <v/>
      </c>
      <c r="X164" s="88" t="str">
        <f>'BASE DATOS CONDUCTORES'!J164</f>
        <v/>
      </c>
      <c r="Y164" s="88" t="str">
        <f>'BASE DATOS CONDUCTORES'!M164</f>
        <v/>
      </c>
      <c r="Z164" s="88" t="str">
        <f>'BASE DATOS CONDUCTORES'!P164</f>
        <v/>
      </c>
      <c r="AA164" s="88" t="str">
        <f>'BASE DATOS CONDUCTORES'!S164</f>
        <v/>
      </c>
      <c r="AB164" s="88" t="str">
        <f>IF('BASE DATOS CONDUCTORES'!D164="","",'BASE DATOS CONDUCTORES'!D164)</f>
        <v/>
      </c>
    </row>
    <row r="165" spans="2:28">
      <c r="B165" s="12" t="str">
        <f t="shared" si="44"/>
        <v/>
      </c>
      <c r="C165" s="90"/>
      <c r="D165" s="14"/>
      <c r="E165" s="15"/>
      <c r="F165" s="14"/>
      <c r="G165" s="12" t="str">
        <f t="shared" si="41"/>
        <v/>
      </c>
      <c r="H165" s="13" t="str">
        <f t="shared" si="45"/>
        <v/>
      </c>
      <c r="I165" s="12" t="str">
        <f t="shared" si="53"/>
        <v/>
      </c>
      <c r="J165" s="12" t="str">
        <f t="shared" si="53"/>
        <v/>
      </c>
      <c r="K165" s="13" t="str">
        <f t="shared" si="46"/>
        <v/>
      </c>
      <c r="L165" s="12" t="str">
        <f t="shared" si="54"/>
        <v/>
      </c>
      <c r="M165" s="12" t="str">
        <f t="shared" si="54"/>
        <v/>
      </c>
      <c r="N165" s="13" t="str">
        <f t="shared" si="47"/>
        <v/>
      </c>
      <c r="O165" s="12" t="str">
        <f t="shared" si="55"/>
        <v/>
      </c>
      <c r="P165" s="12" t="str">
        <f t="shared" si="55"/>
        <v/>
      </c>
      <c r="Q165" s="13" t="str">
        <f t="shared" si="48"/>
        <v/>
      </c>
      <c r="R165" s="12" t="str">
        <f t="shared" si="42"/>
        <v/>
      </c>
      <c r="S165" s="12" t="str">
        <f t="shared" si="43"/>
        <v/>
      </c>
      <c r="T165" s="12" t="str">
        <f t="shared" si="49"/>
        <v/>
      </c>
      <c r="W165" s="88" t="str">
        <f>IF('BASE DATOS CONDUCTORES'!F165="","",'BASE DATOS CONDUCTORES'!F165)</f>
        <v/>
      </c>
      <c r="X165" s="88" t="str">
        <f>'BASE DATOS CONDUCTORES'!J165</f>
        <v/>
      </c>
      <c r="Y165" s="88" t="str">
        <f>'BASE DATOS CONDUCTORES'!M165</f>
        <v/>
      </c>
      <c r="Z165" s="88" t="str">
        <f>'BASE DATOS CONDUCTORES'!P165</f>
        <v/>
      </c>
      <c r="AA165" s="88" t="str">
        <f>'BASE DATOS CONDUCTORES'!S165</f>
        <v/>
      </c>
      <c r="AB165" s="88" t="str">
        <f>IF('BASE DATOS CONDUCTORES'!D165="","",'BASE DATOS CONDUCTORES'!D165)</f>
        <v/>
      </c>
    </row>
    <row r="166" spans="2:28">
      <c r="B166" s="12" t="str">
        <f t="shared" si="44"/>
        <v/>
      </c>
      <c r="C166" s="90"/>
      <c r="D166" s="14"/>
      <c r="E166" s="15"/>
      <c r="F166" s="14"/>
      <c r="G166" s="12" t="str">
        <f t="shared" si="41"/>
        <v/>
      </c>
      <c r="H166" s="13" t="str">
        <f t="shared" si="45"/>
        <v/>
      </c>
      <c r="I166" s="12" t="str">
        <f t="shared" si="53"/>
        <v/>
      </c>
      <c r="J166" s="12" t="str">
        <f t="shared" si="53"/>
        <v/>
      </c>
      <c r="K166" s="13" t="str">
        <f t="shared" si="46"/>
        <v/>
      </c>
      <c r="L166" s="12" t="str">
        <f t="shared" si="54"/>
        <v/>
      </c>
      <c r="M166" s="12" t="str">
        <f t="shared" si="54"/>
        <v/>
      </c>
      <c r="N166" s="13" t="str">
        <f t="shared" si="47"/>
        <v/>
      </c>
      <c r="O166" s="12" t="str">
        <f t="shared" si="55"/>
        <v/>
      </c>
      <c r="P166" s="12" t="str">
        <f t="shared" si="55"/>
        <v/>
      </c>
      <c r="Q166" s="13" t="str">
        <f t="shared" si="48"/>
        <v/>
      </c>
      <c r="R166" s="12" t="str">
        <f t="shared" si="42"/>
        <v/>
      </c>
      <c r="S166" s="12" t="str">
        <f t="shared" si="43"/>
        <v/>
      </c>
      <c r="T166" s="12" t="str">
        <f t="shared" si="49"/>
        <v/>
      </c>
      <c r="W166" s="88" t="str">
        <f>IF('BASE DATOS CONDUCTORES'!F166="","",'BASE DATOS CONDUCTORES'!F166)</f>
        <v/>
      </c>
      <c r="X166" s="88" t="str">
        <f>'BASE DATOS CONDUCTORES'!J166</f>
        <v/>
      </c>
      <c r="Y166" s="88" t="str">
        <f>'BASE DATOS CONDUCTORES'!M166</f>
        <v/>
      </c>
      <c r="Z166" s="88" t="str">
        <f>'BASE DATOS CONDUCTORES'!P166</f>
        <v/>
      </c>
      <c r="AA166" s="88" t="str">
        <f>'BASE DATOS CONDUCTORES'!S166</f>
        <v/>
      </c>
      <c r="AB166" s="88" t="str">
        <f>IF('BASE DATOS CONDUCTORES'!D166="","",'BASE DATOS CONDUCTORES'!D166)</f>
        <v/>
      </c>
    </row>
    <row r="167" spans="2:28">
      <c r="B167" s="12" t="str">
        <f t="shared" si="44"/>
        <v/>
      </c>
      <c r="C167" s="90"/>
      <c r="D167" s="14"/>
      <c r="E167" s="15"/>
      <c r="F167" s="14"/>
      <c r="G167" s="12" t="str">
        <f t="shared" si="41"/>
        <v/>
      </c>
      <c r="H167" s="13" t="str">
        <f t="shared" si="45"/>
        <v/>
      </c>
      <c r="I167" s="12" t="str">
        <f t="shared" si="53"/>
        <v/>
      </c>
      <c r="J167" s="12" t="str">
        <f t="shared" si="53"/>
        <v/>
      </c>
      <c r="K167" s="13" t="str">
        <f t="shared" si="46"/>
        <v/>
      </c>
      <c r="L167" s="12" t="str">
        <f t="shared" si="54"/>
        <v/>
      </c>
      <c r="M167" s="12" t="str">
        <f t="shared" si="54"/>
        <v/>
      </c>
      <c r="N167" s="13" t="str">
        <f t="shared" si="47"/>
        <v/>
      </c>
      <c r="O167" s="12" t="str">
        <f t="shared" si="55"/>
        <v/>
      </c>
      <c r="P167" s="12" t="str">
        <f t="shared" si="55"/>
        <v/>
      </c>
      <c r="Q167" s="13" t="str">
        <f t="shared" si="48"/>
        <v/>
      </c>
      <c r="R167" s="12" t="str">
        <f t="shared" si="42"/>
        <v/>
      </c>
      <c r="S167" s="12" t="str">
        <f t="shared" si="43"/>
        <v/>
      </c>
      <c r="T167" s="12" t="str">
        <f t="shared" si="49"/>
        <v/>
      </c>
      <c r="W167" s="88" t="str">
        <f>IF('BASE DATOS CONDUCTORES'!F167="","",'BASE DATOS CONDUCTORES'!F167)</f>
        <v/>
      </c>
      <c r="X167" s="88" t="str">
        <f>'BASE DATOS CONDUCTORES'!J167</f>
        <v/>
      </c>
      <c r="Y167" s="88" t="str">
        <f>'BASE DATOS CONDUCTORES'!M167</f>
        <v/>
      </c>
      <c r="Z167" s="88" t="str">
        <f>'BASE DATOS CONDUCTORES'!P167</f>
        <v/>
      </c>
      <c r="AA167" s="88" t="str">
        <f>'BASE DATOS CONDUCTORES'!S167</f>
        <v/>
      </c>
      <c r="AB167" s="88" t="str">
        <f>IF('BASE DATOS CONDUCTORES'!D167="","",'BASE DATOS CONDUCTORES'!D167)</f>
        <v/>
      </c>
    </row>
    <row r="168" spans="2:28">
      <c r="B168" s="12" t="str">
        <f t="shared" si="44"/>
        <v/>
      </c>
      <c r="C168" s="90"/>
      <c r="D168" s="14"/>
      <c r="E168" s="15"/>
      <c r="F168" s="14"/>
      <c r="G168" s="12" t="str">
        <f t="shared" si="41"/>
        <v/>
      </c>
      <c r="H168" s="13" t="str">
        <f t="shared" si="45"/>
        <v/>
      </c>
      <c r="I168" s="12" t="str">
        <f t="shared" si="53"/>
        <v/>
      </c>
      <c r="J168" s="12" t="str">
        <f t="shared" si="53"/>
        <v/>
      </c>
      <c r="K168" s="13" t="str">
        <f t="shared" si="46"/>
        <v/>
      </c>
      <c r="L168" s="12" t="str">
        <f t="shared" si="54"/>
        <v/>
      </c>
      <c r="M168" s="12" t="str">
        <f t="shared" si="54"/>
        <v/>
      </c>
      <c r="N168" s="13" t="str">
        <f t="shared" si="47"/>
        <v/>
      </c>
      <c r="O168" s="12" t="str">
        <f t="shared" si="55"/>
        <v/>
      </c>
      <c r="P168" s="12" t="str">
        <f t="shared" si="55"/>
        <v/>
      </c>
      <c r="Q168" s="13" t="str">
        <f t="shared" si="48"/>
        <v/>
      </c>
      <c r="R168" s="12" t="str">
        <f t="shared" si="42"/>
        <v/>
      </c>
      <c r="S168" s="12" t="str">
        <f t="shared" si="43"/>
        <v/>
      </c>
      <c r="T168" s="12" t="str">
        <f t="shared" si="49"/>
        <v/>
      </c>
      <c r="W168" s="88" t="str">
        <f>IF('BASE DATOS CONDUCTORES'!F168="","",'BASE DATOS CONDUCTORES'!F168)</f>
        <v/>
      </c>
      <c r="X168" s="88" t="str">
        <f>'BASE DATOS CONDUCTORES'!J168</f>
        <v/>
      </c>
      <c r="Y168" s="88" t="str">
        <f>'BASE DATOS CONDUCTORES'!M168</f>
        <v/>
      </c>
      <c r="Z168" s="88" t="str">
        <f>'BASE DATOS CONDUCTORES'!P168</f>
        <v/>
      </c>
      <c r="AA168" s="88" t="str">
        <f>'BASE DATOS CONDUCTORES'!S168</f>
        <v/>
      </c>
      <c r="AB168" s="88" t="str">
        <f>IF('BASE DATOS CONDUCTORES'!D168="","",'BASE DATOS CONDUCTORES'!D168)</f>
        <v/>
      </c>
    </row>
    <row r="169" spans="2:28">
      <c r="B169" s="12" t="str">
        <f t="shared" si="44"/>
        <v/>
      </c>
      <c r="C169" s="90"/>
      <c r="D169" s="14"/>
      <c r="E169" s="15"/>
      <c r="F169" s="14"/>
      <c r="G169" s="12" t="str">
        <f t="shared" si="41"/>
        <v/>
      </c>
      <c r="H169" s="13" t="str">
        <f t="shared" si="45"/>
        <v/>
      </c>
      <c r="I169" s="12" t="str">
        <f t="shared" si="53"/>
        <v/>
      </c>
      <c r="J169" s="12" t="str">
        <f t="shared" si="53"/>
        <v/>
      </c>
      <c r="K169" s="13" t="str">
        <f t="shared" si="46"/>
        <v/>
      </c>
      <c r="L169" s="12" t="str">
        <f t="shared" si="54"/>
        <v/>
      </c>
      <c r="M169" s="12" t="str">
        <f t="shared" si="54"/>
        <v/>
      </c>
      <c r="N169" s="13" t="str">
        <f t="shared" si="47"/>
        <v/>
      </c>
      <c r="O169" s="12" t="str">
        <f t="shared" si="55"/>
        <v/>
      </c>
      <c r="P169" s="12" t="str">
        <f t="shared" si="55"/>
        <v/>
      </c>
      <c r="Q169" s="13" t="str">
        <f t="shared" si="48"/>
        <v/>
      </c>
      <c r="R169" s="12" t="str">
        <f t="shared" si="42"/>
        <v/>
      </c>
      <c r="S169" s="12" t="str">
        <f t="shared" si="43"/>
        <v/>
      </c>
      <c r="T169" s="12" t="str">
        <f t="shared" si="49"/>
        <v/>
      </c>
      <c r="W169" s="88" t="str">
        <f>IF('BASE DATOS CONDUCTORES'!F169="","",'BASE DATOS CONDUCTORES'!F169)</f>
        <v/>
      </c>
      <c r="X169" s="88" t="str">
        <f>'BASE DATOS CONDUCTORES'!J169</f>
        <v/>
      </c>
      <c r="Y169" s="88" t="str">
        <f>'BASE DATOS CONDUCTORES'!M169</f>
        <v/>
      </c>
      <c r="Z169" s="88" t="str">
        <f>'BASE DATOS CONDUCTORES'!P169</f>
        <v/>
      </c>
      <c r="AA169" s="88" t="str">
        <f>'BASE DATOS CONDUCTORES'!S169</f>
        <v/>
      </c>
      <c r="AB169" s="88" t="str">
        <f>IF('BASE DATOS CONDUCTORES'!D169="","",'BASE DATOS CONDUCTORES'!D169)</f>
        <v/>
      </c>
    </row>
    <row r="170" spans="2:28">
      <c r="B170" s="12" t="str">
        <f t="shared" si="44"/>
        <v/>
      </c>
      <c r="C170" s="90"/>
      <c r="D170" s="14"/>
      <c r="E170" s="15"/>
      <c r="F170" s="14"/>
      <c r="G170" s="12" t="str">
        <f t="shared" si="41"/>
        <v/>
      </c>
      <c r="H170" s="13" t="str">
        <f t="shared" si="45"/>
        <v/>
      </c>
      <c r="I170" s="12" t="str">
        <f t="shared" si="53"/>
        <v/>
      </c>
      <c r="J170" s="12" t="str">
        <f t="shared" si="53"/>
        <v/>
      </c>
      <c r="K170" s="13" t="str">
        <f t="shared" si="46"/>
        <v/>
      </c>
      <c r="L170" s="12" t="str">
        <f t="shared" si="54"/>
        <v/>
      </c>
      <c r="M170" s="12" t="str">
        <f t="shared" si="54"/>
        <v/>
      </c>
      <c r="N170" s="13" t="str">
        <f t="shared" si="47"/>
        <v/>
      </c>
      <c r="O170" s="12" t="str">
        <f t="shared" si="55"/>
        <v/>
      </c>
      <c r="P170" s="12" t="str">
        <f t="shared" si="55"/>
        <v/>
      </c>
      <c r="Q170" s="13" t="str">
        <f t="shared" si="48"/>
        <v/>
      </c>
      <c r="R170" s="12" t="str">
        <f t="shared" si="42"/>
        <v/>
      </c>
      <c r="S170" s="12" t="str">
        <f t="shared" si="43"/>
        <v/>
      </c>
      <c r="T170" s="12" t="str">
        <f t="shared" si="49"/>
        <v/>
      </c>
      <c r="W170" s="88" t="str">
        <f>IF('BASE DATOS CONDUCTORES'!F170="","",'BASE DATOS CONDUCTORES'!F170)</f>
        <v/>
      </c>
      <c r="X170" s="88" t="str">
        <f>'BASE DATOS CONDUCTORES'!J170</f>
        <v/>
      </c>
      <c r="Y170" s="88" t="str">
        <f>'BASE DATOS CONDUCTORES'!M170</f>
        <v/>
      </c>
      <c r="Z170" s="88" t="str">
        <f>'BASE DATOS CONDUCTORES'!P170</f>
        <v/>
      </c>
      <c r="AA170" s="88" t="str">
        <f>'BASE DATOS CONDUCTORES'!S170</f>
        <v/>
      </c>
      <c r="AB170" s="88" t="str">
        <f>IF('BASE DATOS CONDUCTORES'!D170="","",'BASE DATOS CONDUCTORES'!D170)</f>
        <v/>
      </c>
    </row>
    <row r="171" spans="2:28">
      <c r="B171" s="12" t="str">
        <f t="shared" si="44"/>
        <v/>
      </c>
      <c r="C171" s="90"/>
      <c r="D171" s="14"/>
      <c r="E171" s="15"/>
      <c r="F171" s="14"/>
      <c r="G171" s="12" t="str">
        <f t="shared" si="41"/>
        <v/>
      </c>
      <c r="H171" s="13" t="str">
        <f t="shared" si="45"/>
        <v/>
      </c>
      <c r="I171" s="12" t="str">
        <f t="shared" si="53"/>
        <v/>
      </c>
      <c r="J171" s="12" t="str">
        <f t="shared" si="53"/>
        <v/>
      </c>
      <c r="K171" s="13" t="str">
        <f t="shared" si="46"/>
        <v/>
      </c>
      <c r="L171" s="12" t="str">
        <f t="shared" si="54"/>
        <v/>
      </c>
      <c r="M171" s="12" t="str">
        <f t="shared" si="54"/>
        <v/>
      </c>
      <c r="N171" s="13" t="str">
        <f t="shared" si="47"/>
        <v/>
      </c>
      <c r="O171" s="12" t="str">
        <f t="shared" si="55"/>
        <v/>
      </c>
      <c r="P171" s="12" t="str">
        <f t="shared" si="55"/>
        <v/>
      </c>
      <c r="Q171" s="13" t="str">
        <f t="shared" si="48"/>
        <v/>
      </c>
      <c r="R171" s="12" t="str">
        <f t="shared" si="42"/>
        <v/>
      </c>
      <c r="S171" s="12" t="str">
        <f t="shared" si="43"/>
        <v/>
      </c>
      <c r="T171" s="12" t="str">
        <f t="shared" si="49"/>
        <v/>
      </c>
      <c r="W171" s="88" t="str">
        <f>IF('BASE DATOS CONDUCTORES'!F171="","",'BASE DATOS CONDUCTORES'!F171)</f>
        <v/>
      </c>
      <c r="X171" s="88" t="str">
        <f>'BASE DATOS CONDUCTORES'!J171</f>
        <v/>
      </c>
      <c r="Y171" s="88" t="str">
        <f>'BASE DATOS CONDUCTORES'!M171</f>
        <v/>
      </c>
      <c r="Z171" s="88" t="str">
        <f>'BASE DATOS CONDUCTORES'!P171</f>
        <v/>
      </c>
      <c r="AA171" s="88" t="str">
        <f>'BASE DATOS CONDUCTORES'!S171</f>
        <v/>
      </c>
      <c r="AB171" s="88" t="str">
        <f>IF('BASE DATOS CONDUCTORES'!D171="","",'BASE DATOS CONDUCTORES'!D171)</f>
        <v/>
      </c>
    </row>
    <row r="172" spans="2:28">
      <c r="B172" s="12" t="str">
        <f t="shared" si="44"/>
        <v/>
      </c>
      <c r="C172" s="90"/>
      <c r="D172" s="14"/>
      <c r="E172" s="15"/>
      <c r="F172" s="14"/>
      <c r="G172" s="12" t="str">
        <f t="shared" si="41"/>
        <v/>
      </c>
      <c r="H172" s="13" t="str">
        <f t="shared" si="45"/>
        <v/>
      </c>
      <c r="I172" s="12" t="str">
        <f t="shared" si="53"/>
        <v/>
      </c>
      <c r="J172" s="12" t="str">
        <f t="shared" si="53"/>
        <v/>
      </c>
      <c r="K172" s="13" t="str">
        <f t="shared" si="46"/>
        <v/>
      </c>
      <c r="L172" s="12" t="str">
        <f t="shared" si="54"/>
        <v/>
      </c>
      <c r="M172" s="12" t="str">
        <f t="shared" si="54"/>
        <v/>
      </c>
      <c r="N172" s="13" t="str">
        <f t="shared" si="47"/>
        <v/>
      </c>
      <c r="O172" s="12" t="str">
        <f t="shared" si="55"/>
        <v/>
      </c>
      <c r="P172" s="12" t="str">
        <f t="shared" si="55"/>
        <v/>
      </c>
      <c r="Q172" s="13" t="str">
        <f t="shared" si="48"/>
        <v/>
      </c>
      <c r="R172" s="12" t="str">
        <f t="shared" si="42"/>
        <v/>
      </c>
      <c r="S172" s="12" t="str">
        <f t="shared" si="43"/>
        <v/>
      </c>
      <c r="T172" s="12" t="str">
        <f t="shared" si="49"/>
        <v/>
      </c>
      <c r="W172" s="88" t="str">
        <f>IF('BASE DATOS CONDUCTORES'!F172="","",'BASE DATOS CONDUCTORES'!F172)</f>
        <v/>
      </c>
      <c r="X172" s="88" t="str">
        <f>'BASE DATOS CONDUCTORES'!J172</f>
        <v/>
      </c>
      <c r="Y172" s="88" t="str">
        <f>'BASE DATOS CONDUCTORES'!M172</f>
        <v/>
      </c>
      <c r="Z172" s="88" t="str">
        <f>'BASE DATOS CONDUCTORES'!P172</f>
        <v/>
      </c>
      <c r="AA172" s="88" t="str">
        <f>'BASE DATOS CONDUCTORES'!S172</f>
        <v/>
      </c>
      <c r="AB172" s="88" t="str">
        <f>IF('BASE DATOS CONDUCTORES'!D172="","",'BASE DATOS CONDUCTORES'!D172)</f>
        <v/>
      </c>
    </row>
    <row r="173" spans="2:28">
      <c r="B173" s="12" t="str">
        <f t="shared" si="44"/>
        <v/>
      </c>
      <c r="C173" s="90"/>
      <c r="D173" s="14"/>
      <c r="E173" s="15"/>
      <c r="F173" s="14"/>
      <c r="G173" s="12" t="str">
        <f t="shared" si="41"/>
        <v/>
      </c>
      <c r="H173" s="13" t="str">
        <f t="shared" si="45"/>
        <v/>
      </c>
      <c r="I173" s="12" t="str">
        <f t="shared" si="53"/>
        <v/>
      </c>
      <c r="J173" s="12" t="str">
        <f t="shared" si="53"/>
        <v/>
      </c>
      <c r="K173" s="13" t="str">
        <f t="shared" si="46"/>
        <v/>
      </c>
      <c r="L173" s="12" t="str">
        <f t="shared" si="54"/>
        <v/>
      </c>
      <c r="M173" s="12" t="str">
        <f t="shared" si="54"/>
        <v/>
      </c>
      <c r="N173" s="13" t="str">
        <f t="shared" si="47"/>
        <v/>
      </c>
      <c r="O173" s="12" t="str">
        <f t="shared" si="55"/>
        <v/>
      </c>
      <c r="P173" s="12" t="str">
        <f t="shared" si="55"/>
        <v/>
      </c>
      <c r="Q173" s="13" t="str">
        <f t="shared" si="48"/>
        <v/>
      </c>
      <c r="R173" s="12" t="str">
        <f t="shared" si="42"/>
        <v/>
      </c>
      <c r="S173" s="12" t="str">
        <f t="shared" si="43"/>
        <v/>
      </c>
      <c r="T173" s="12" t="str">
        <f t="shared" si="49"/>
        <v/>
      </c>
      <c r="W173" s="88" t="str">
        <f>IF('BASE DATOS CONDUCTORES'!F173="","",'BASE DATOS CONDUCTORES'!F173)</f>
        <v/>
      </c>
      <c r="X173" s="88" t="str">
        <f>'BASE DATOS CONDUCTORES'!J173</f>
        <v/>
      </c>
      <c r="Y173" s="88" t="str">
        <f>'BASE DATOS CONDUCTORES'!M173</f>
        <v/>
      </c>
      <c r="Z173" s="88" t="str">
        <f>'BASE DATOS CONDUCTORES'!P173</f>
        <v/>
      </c>
      <c r="AA173" s="88" t="str">
        <f>'BASE DATOS CONDUCTORES'!S173</f>
        <v/>
      </c>
      <c r="AB173" s="88" t="str">
        <f>IF('BASE DATOS CONDUCTORES'!D173="","",'BASE DATOS CONDUCTORES'!D173)</f>
        <v/>
      </c>
    </row>
    <row r="174" spans="2:28">
      <c r="B174" s="12" t="str">
        <f t="shared" si="44"/>
        <v/>
      </c>
      <c r="C174" s="90"/>
      <c r="D174" s="14"/>
      <c r="E174" s="15"/>
      <c r="F174" s="14"/>
      <c r="G174" s="12" t="str">
        <f t="shared" si="41"/>
        <v/>
      </c>
      <c r="H174" s="13" t="str">
        <f t="shared" si="45"/>
        <v/>
      </c>
      <c r="I174" s="12" t="str">
        <f t="shared" si="53"/>
        <v/>
      </c>
      <c r="J174" s="12" t="str">
        <f t="shared" si="53"/>
        <v/>
      </c>
      <c r="K174" s="13" t="str">
        <f t="shared" si="46"/>
        <v/>
      </c>
      <c r="L174" s="12" t="str">
        <f t="shared" si="54"/>
        <v/>
      </c>
      <c r="M174" s="12" t="str">
        <f t="shared" si="54"/>
        <v/>
      </c>
      <c r="N174" s="13" t="str">
        <f t="shared" si="47"/>
        <v/>
      </c>
      <c r="O174" s="12" t="str">
        <f t="shared" si="55"/>
        <v/>
      </c>
      <c r="P174" s="12" t="str">
        <f t="shared" si="55"/>
        <v/>
      </c>
      <c r="Q174" s="13" t="str">
        <f t="shared" si="48"/>
        <v/>
      </c>
      <c r="R174" s="12" t="str">
        <f t="shared" si="42"/>
        <v/>
      </c>
      <c r="S174" s="12" t="str">
        <f t="shared" si="43"/>
        <v/>
      </c>
      <c r="T174" s="12" t="str">
        <f t="shared" si="49"/>
        <v/>
      </c>
      <c r="W174" s="88" t="str">
        <f>IF('BASE DATOS CONDUCTORES'!F174="","",'BASE DATOS CONDUCTORES'!F174)</f>
        <v/>
      </c>
      <c r="X174" s="88" t="str">
        <f>'BASE DATOS CONDUCTORES'!J174</f>
        <v/>
      </c>
      <c r="Y174" s="88" t="str">
        <f>'BASE DATOS CONDUCTORES'!M174</f>
        <v/>
      </c>
      <c r="Z174" s="88" t="str">
        <f>'BASE DATOS CONDUCTORES'!P174</f>
        <v/>
      </c>
      <c r="AA174" s="88" t="str">
        <f>'BASE DATOS CONDUCTORES'!S174</f>
        <v/>
      </c>
      <c r="AB174" s="88" t="str">
        <f>IF('BASE DATOS CONDUCTORES'!D174="","",'BASE DATOS CONDUCTORES'!D174)</f>
        <v/>
      </c>
    </row>
    <row r="175" spans="2:28">
      <c r="B175" s="12" t="str">
        <f t="shared" si="44"/>
        <v/>
      </c>
      <c r="C175" s="90"/>
      <c r="D175" s="14"/>
      <c r="E175" s="15"/>
      <c r="F175" s="14"/>
      <c r="G175" s="12" t="str">
        <f t="shared" si="41"/>
        <v/>
      </c>
      <c r="H175" s="13" t="str">
        <f t="shared" si="45"/>
        <v/>
      </c>
      <c r="I175" s="12" t="str">
        <f t="shared" si="53"/>
        <v/>
      </c>
      <c r="J175" s="12" t="str">
        <f t="shared" si="53"/>
        <v/>
      </c>
      <c r="K175" s="13" t="str">
        <f t="shared" si="46"/>
        <v/>
      </c>
      <c r="L175" s="12" t="str">
        <f t="shared" si="54"/>
        <v/>
      </c>
      <c r="M175" s="12" t="str">
        <f t="shared" si="54"/>
        <v/>
      </c>
      <c r="N175" s="13" t="str">
        <f t="shared" si="47"/>
        <v/>
      </c>
      <c r="O175" s="12" t="str">
        <f t="shared" si="55"/>
        <v/>
      </c>
      <c r="P175" s="12" t="str">
        <f t="shared" si="55"/>
        <v/>
      </c>
      <c r="Q175" s="13" t="str">
        <f t="shared" si="48"/>
        <v/>
      </c>
      <c r="R175" s="12" t="str">
        <f t="shared" si="42"/>
        <v/>
      </c>
      <c r="S175" s="12" t="str">
        <f t="shared" si="43"/>
        <v/>
      </c>
      <c r="T175" s="12" t="str">
        <f t="shared" si="49"/>
        <v/>
      </c>
      <c r="W175" s="88" t="str">
        <f>IF('BASE DATOS CONDUCTORES'!F175="","",'BASE DATOS CONDUCTORES'!F175)</f>
        <v/>
      </c>
      <c r="X175" s="88" t="str">
        <f>'BASE DATOS CONDUCTORES'!J175</f>
        <v/>
      </c>
      <c r="Y175" s="88" t="str">
        <f>'BASE DATOS CONDUCTORES'!M175</f>
        <v/>
      </c>
      <c r="Z175" s="88" t="str">
        <f>'BASE DATOS CONDUCTORES'!P175</f>
        <v/>
      </c>
      <c r="AA175" s="88" t="str">
        <f>'BASE DATOS CONDUCTORES'!S175</f>
        <v/>
      </c>
      <c r="AB175" s="88" t="str">
        <f>IF('BASE DATOS CONDUCTORES'!D175="","",'BASE DATOS CONDUCTORES'!D175)</f>
        <v/>
      </c>
    </row>
    <row r="176" spans="2:28">
      <c r="B176" s="12" t="str">
        <f t="shared" si="44"/>
        <v/>
      </c>
      <c r="C176" s="90"/>
      <c r="D176" s="14"/>
      <c r="E176" s="15"/>
      <c r="F176" s="14"/>
      <c r="G176" s="12" t="str">
        <f t="shared" si="41"/>
        <v/>
      </c>
      <c r="H176" s="13" t="str">
        <f t="shared" si="45"/>
        <v/>
      </c>
      <c r="I176" s="12" t="str">
        <f t="shared" si="53"/>
        <v/>
      </c>
      <c r="J176" s="12" t="str">
        <f t="shared" si="53"/>
        <v/>
      </c>
      <c r="K176" s="13" t="str">
        <f t="shared" si="46"/>
        <v/>
      </c>
      <c r="L176" s="12" t="str">
        <f t="shared" si="54"/>
        <v/>
      </c>
      <c r="M176" s="12" t="str">
        <f t="shared" si="54"/>
        <v/>
      </c>
      <c r="N176" s="13" t="str">
        <f t="shared" si="47"/>
        <v/>
      </c>
      <c r="O176" s="12" t="str">
        <f t="shared" si="55"/>
        <v/>
      </c>
      <c r="P176" s="12" t="str">
        <f t="shared" si="55"/>
        <v/>
      </c>
      <c r="Q176" s="13" t="str">
        <f t="shared" si="48"/>
        <v/>
      </c>
      <c r="R176" s="12" t="str">
        <f t="shared" si="42"/>
        <v/>
      </c>
      <c r="S176" s="12" t="str">
        <f t="shared" si="43"/>
        <v/>
      </c>
      <c r="T176" s="12" t="str">
        <f t="shared" si="49"/>
        <v/>
      </c>
      <c r="W176" s="88" t="str">
        <f>IF('BASE DATOS CONDUCTORES'!F176="","",'BASE DATOS CONDUCTORES'!F176)</f>
        <v/>
      </c>
      <c r="X176" s="88" t="str">
        <f>'BASE DATOS CONDUCTORES'!J176</f>
        <v/>
      </c>
      <c r="Y176" s="88" t="str">
        <f>'BASE DATOS CONDUCTORES'!M176</f>
        <v/>
      </c>
      <c r="Z176" s="88" t="str">
        <f>'BASE DATOS CONDUCTORES'!P176</f>
        <v/>
      </c>
      <c r="AA176" s="88" t="str">
        <f>'BASE DATOS CONDUCTORES'!S176</f>
        <v/>
      </c>
      <c r="AB176" s="88" t="str">
        <f>IF('BASE DATOS CONDUCTORES'!D176="","",'BASE DATOS CONDUCTORES'!D176)</f>
        <v/>
      </c>
    </row>
    <row r="177" spans="2:28">
      <c r="B177" s="12" t="str">
        <f t="shared" si="44"/>
        <v/>
      </c>
      <c r="C177" s="90"/>
      <c r="D177" s="14"/>
      <c r="E177" s="15"/>
      <c r="F177" s="14"/>
      <c r="G177" s="12" t="str">
        <f t="shared" si="41"/>
        <v/>
      </c>
      <c r="H177" s="13" t="str">
        <f t="shared" si="45"/>
        <v/>
      </c>
      <c r="I177" s="12" t="str">
        <f t="shared" si="53"/>
        <v/>
      </c>
      <c r="J177" s="12" t="str">
        <f t="shared" si="53"/>
        <v/>
      </c>
      <c r="K177" s="13" t="str">
        <f t="shared" si="46"/>
        <v/>
      </c>
      <c r="L177" s="12" t="str">
        <f t="shared" si="54"/>
        <v/>
      </c>
      <c r="M177" s="12" t="str">
        <f t="shared" si="54"/>
        <v/>
      </c>
      <c r="N177" s="13" t="str">
        <f t="shared" si="47"/>
        <v/>
      </c>
      <c r="O177" s="12" t="str">
        <f t="shared" si="55"/>
        <v/>
      </c>
      <c r="P177" s="12" t="str">
        <f t="shared" si="55"/>
        <v/>
      </c>
      <c r="Q177" s="13" t="str">
        <f t="shared" si="48"/>
        <v/>
      </c>
      <c r="R177" s="12" t="str">
        <f t="shared" si="42"/>
        <v/>
      </c>
      <c r="S177" s="12" t="str">
        <f t="shared" si="43"/>
        <v/>
      </c>
      <c r="T177" s="12" t="str">
        <f t="shared" si="49"/>
        <v/>
      </c>
      <c r="W177" s="88" t="str">
        <f>IF('BASE DATOS CONDUCTORES'!F177="","",'BASE DATOS CONDUCTORES'!F177)</f>
        <v/>
      </c>
      <c r="X177" s="88" t="str">
        <f>'BASE DATOS CONDUCTORES'!J177</f>
        <v/>
      </c>
      <c r="Y177" s="88" t="str">
        <f>'BASE DATOS CONDUCTORES'!M177</f>
        <v/>
      </c>
      <c r="Z177" s="88" t="str">
        <f>'BASE DATOS CONDUCTORES'!P177</f>
        <v/>
      </c>
      <c r="AA177" s="88" t="str">
        <f>'BASE DATOS CONDUCTORES'!S177</f>
        <v/>
      </c>
      <c r="AB177" s="88" t="str">
        <f>IF('BASE DATOS CONDUCTORES'!D177="","",'BASE DATOS CONDUCTORES'!D177)</f>
        <v/>
      </c>
    </row>
    <row r="178" spans="2:28">
      <c r="B178" s="12" t="str">
        <f t="shared" si="44"/>
        <v/>
      </c>
      <c r="C178" s="90"/>
      <c r="D178" s="14"/>
      <c r="E178" s="15"/>
      <c r="F178" s="14"/>
      <c r="G178" s="12" t="str">
        <f t="shared" si="41"/>
        <v/>
      </c>
      <c r="H178" s="13" t="str">
        <f t="shared" si="45"/>
        <v/>
      </c>
      <c r="I178" s="12" t="str">
        <f t="shared" si="53"/>
        <v/>
      </c>
      <c r="J178" s="12" t="str">
        <f t="shared" si="53"/>
        <v/>
      </c>
      <c r="K178" s="13" t="str">
        <f t="shared" si="46"/>
        <v/>
      </c>
      <c r="L178" s="12" t="str">
        <f t="shared" si="54"/>
        <v/>
      </c>
      <c r="M178" s="12" t="str">
        <f t="shared" si="54"/>
        <v/>
      </c>
      <c r="N178" s="13" t="str">
        <f t="shared" si="47"/>
        <v/>
      </c>
      <c r="O178" s="12" t="str">
        <f t="shared" si="55"/>
        <v/>
      </c>
      <c r="P178" s="12" t="str">
        <f t="shared" si="55"/>
        <v/>
      </c>
      <c r="Q178" s="13" t="str">
        <f t="shared" si="48"/>
        <v/>
      </c>
      <c r="R178" s="12" t="str">
        <f t="shared" si="42"/>
        <v/>
      </c>
      <c r="S178" s="12" t="str">
        <f t="shared" si="43"/>
        <v/>
      </c>
      <c r="T178" s="12" t="str">
        <f t="shared" si="49"/>
        <v/>
      </c>
      <c r="W178" s="88" t="str">
        <f>IF('BASE DATOS CONDUCTORES'!F178="","",'BASE DATOS CONDUCTORES'!F178)</f>
        <v/>
      </c>
      <c r="X178" s="88" t="str">
        <f>'BASE DATOS CONDUCTORES'!J178</f>
        <v/>
      </c>
      <c r="Y178" s="88" t="str">
        <f>'BASE DATOS CONDUCTORES'!M178</f>
        <v/>
      </c>
      <c r="Z178" s="88" t="str">
        <f>'BASE DATOS CONDUCTORES'!P178</f>
        <v/>
      </c>
      <c r="AA178" s="88" t="str">
        <f>'BASE DATOS CONDUCTORES'!S178</f>
        <v/>
      </c>
      <c r="AB178" s="88" t="str">
        <f>IF('BASE DATOS CONDUCTORES'!D178="","",'BASE DATOS CONDUCTORES'!D178)</f>
        <v/>
      </c>
    </row>
    <row r="179" spans="2:28">
      <c r="B179" s="12" t="str">
        <f t="shared" si="44"/>
        <v/>
      </c>
      <c r="C179" s="90"/>
      <c r="D179" s="14"/>
      <c r="E179" s="15"/>
      <c r="F179" s="14"/>
      <c r="G179" s="12" t="str">
        <f t="shared" si="41"/>
        <v/>
      </c>
      <c r="H179" s="13" t="str">
        <f t="shared" si="45"/>
        <v/>
      </c>
      <c r="I179" s="12" t="str">
        <f t="shared" si="53"/>
        <v/>
      </c>
      <c r="J179" s="12" t="str">
        <f t="shared" si="53"/>
        <v/>
      </c>
      <c r="K179" s="13" t="str">
        <f t="shared" si="46"/>
        <v/>
      </c>
      <c r="L179" s="12" t="str">
        <f t="shared" si="54"/>
        <v/>
      </c>
      <c r="M179" s="12" t="str">
        <f t="shared" si="54"/>
        <v/>
      </c>
      <c r="N179" s="13" t="str">
        <f t="shared" si="47"/>
        <v/>
      </c>
      <c r="O179" s="12" t="str">
        <f t="shared" si="55"/>
        <v/>
      </c>
      <c r="P179" s="12" t="str">
        <f t="shared" si="55"/>
        <v/>
      </c>
      <c r="Q179" s="13" t="str">
        <f t="shared" si="48"/>
        <v/>
      </c>
      <c r="R179" s="12" t="str">
        <f t="shared" si="42"/>
        <v/>
      </c>
      <c r="S179" s="12" t="str">
        <f t="shared" si="43"/>
        <v/>
      </c>
      <c r="T179" s="12" t="str">
        <f t="shared" si="49"/>
        <v/>
      </c>
      <c r="W179" s="88" t="str">
        <f>IF('BASE DATOS CONDUCTORES'!F179="","",'BASE DATOS CONDUCTORES'!F179)</f>
        <v/>
      </c>
      <c r="X179" s="88" t="str">
        <f>'BASE DATOS CONDUCTORES'!J179</f>
        <v/>
      </c>
      <c r="Y179" s="88" t="str">
        <f>'BASE DATOS CONDUCTORES'!M179</f>
        <v/>
      </c>
      <c r="Z179" s="88" t="str">
        <f>'BASE DATOS CONDUCTORES'!P179</f>
        <v/>
      </c>
      <c r="AA179" s="88" t="str">
        <f>'BASE DATOS CONDUCTORES'!S179</f>
        <v/>
      </c>
      <c r="AB179" s="88" t="str">
        <f>IF('BASE DATOS CONDUCTORES'!D179="","",'BASE DATOS CONDUCTORES'!D179)</f>
        <v/>
      </c>
    </row>
    <row r="180" spans="2:28">
      <c r="B180" s="12" t="str">
        <f t="shared" si="44"/>
        <v/>
      </c>
      <c r="C180" s="90"/>
      <c r="D180" s="14"/>
      <c r="E180" s="15"/>
      <c r="F180" s="14"/>
      <c r="G180" s="12" t="str">
        <f t="shared" si="41"/>
        <v/>
      </c>
      <c r="H180" s="13" t="str">
        <f t="shared" si="45"/>
        <v/>
      </c>
      <c r="I180" s="12" t="str">
        <f t="shared" si="53"/>
        <v/>
      </c>
      <c r="J180" s="12" t="str">
        <f t="shared" si="53"/>
        <v/>
      </c>
      <c r="K180" s="13" t="str">
        <f t="shared" si="46"/>
        <v/>
      </c>
      <c r="L180" s="12" t="str">
        <f t="shared" si="54"/>
        <v/>
      </c>
      <c r="M180" s="12" t="str">
        <f t="shared" si="54"/>
        <v/>
      </c>
      <c r="N180" s="13" t="str">
        <f t="shared" si="47"/>
        <v/>
      </c>
      <c r="O180" s="12" t="str">
        <f t="shared" si="55"/>
        <v/>
      </c>
      <c r="P180" s="12" t="str">
        <f t="shared" si="55"/>
        <v/>
      </c>
      <c r="Q180" s="13" t="str">
        <f t="shared" si="48"/>
        <v/>
      </c>
      <c r="R180" s="12" t="str">
        <f t="shared" si="42"/>
        <v/>
      </c>
      <c r="S180" s="12" t="str">
        <f t="shared" si="43"/>
        <v/>
      </c>
      <c r="T180" s="12" t="str">
        <f t="shared" si="49"/>
        <v/>
      </c>
      <c r="W180" s="88" t="str">
        <f>IF('BASE DATOS CONDUCTORES'!F180="","",'BASE DATOS CONDUCTORES'!F180)</f>
        <v/>
      </c>
      <c r="X180" s="88" t="str">
        <f>'BASE DATOS CONDUCTORES'!J180</f>
        <v/>
      </c>
      <c r="Y180" s="88" t="str">
        <f>'BASE DATOS CONDUCTORES'!M180</f>
        <v/>
      </c>
      <c r="Z180" s="88" t="str">
        <f>'BASE DATOS CONDUCTORES'!P180</f>
        <v/>
      </c>
      <c r="AA180" s="88" t="str">
        <f>'BASE DATOS CONDUCTORES'!S180</f>
        <v/>
      </c>
      <c r="AB180" s="88" t="str">
        <f>IF('BASE DATOS CONDUCTORES'!D180="","",'BASE DATOS CONDUCTORES'!D180)</f>
        <v/>
      </c>
    </row>
    <row r="181" spans="2:28">
      <c r="B181" s="12" t="str">
        <f t="shared" si="44"/>
        <v/>
      </c>
      <c r="C181" s="90"/>
      <c r="D181" s="14"/>
      <c r="E181" s="15"/>
      <c r="F181" s="14"/>
      <c r="G181" s="12" t="str">
        <f t="shared" si="41"/>
        <v/>
      </c>
      <c r="H181" s="13" t="str">
        <f t="shared" si="45"/>
        <v/>
      </c>
      <c r="I181" s="12" t="str">
        <f t="shared" si="53"/>
        <v/>
      </c>
      <c r="J181" s="12" t="str">
        <f t="shared" si="53"/>
        <v/>
      </c>
      <c r="K181" s="13" t="str">
        <f t="shared" si="46"/>
        <v/>
      </c>
      <c r="L181" s="12" t="str">
        <f t="shared" si="54"/>
        <v/>
      </c>
      <c r="M181" s="12" t="str">
        <f t="shared" si="54"/>
        <v/>
      </c>
      <c r="N181" s="13" t="str">
        <f t="shared" si="47"/>
        <v/>
      </c>
      <c r="O181" s="12" t="str">
        <f t="shared" si="55"/>
        <v/>
      </c>
      <c r="P181" s="12" t="str">
        <f t="shared" si="55"/>
        <v/>
      </c>
      <c r="Q181" s="13" t="str">
        <f t="shared" si="48"/>
        <v/>
      </c>
      <c r="R181" s="12" t="str">
        <f t="shared" si="42"/>
        <v/>
      </c>
      <c r="S181" s="12" t="str">
        <f t="shared" si="43"/>
        <v/>
      </c>
      <c r="T181" s="12" t="str">
        <f t="shared" si="49"/>
        <v/>
      </c>
      <c r="W181" s="88" t="str">
        <f>IF('BASE DATOS CONDUCTORES'!F181="","",'BASE DATOS CONDUCTORES'!F181)</f>
        <v/>
      </c>
      <c r="X181" s="88" t="str">
        <f>'BASE DATOS CONDUCTORES'!J181</f>
        <v/>
      </c>
      <c r="Y181" s="88" t="str">
        <f>'BASE DATOS CONDUCTORES'!M181</f>
        <v/>
      </c>
      <c r="Z181" s="88" t="str">
        <f>'BASE DATOS CONDUCTORES'!P181</f>
        <v/>
      </c>
      <c r="AA181" s="88" t="str">
        <f>'BASE DATOS CONDUCTORES'!S181</f>
        <v/>
      </c>
      <c r="AB181" s="88" t="str">
        <f>IF('BASE DATOS CONDUCTORES'!D181="","",'BASE DATOS CONDUCTORES'!D181)</f>
        <v/>
      </c>
    </row>
    <row r="182" spans="2:28">
      <c r="B182" s="12" t="str">
        <f t="shared" si="44"/>
        <v/>
      </c>
      <c r="C182" s="90"/>
      <c r="D182" s="14"/>
      <c r="E182" s="15"/>
      <c r="F182" s="14"/>
      <c r="G182" s="12" t="str">
        <f t="shared" si="41"/>
        <v/>
      </c>
      <c r="H182" s="13" t="str">
        <f t="shared" si="45"/>
        <v/>
      </c>
      <c r="I182" s="12" t="str">
        <f t="shared" si="53"/>
        <v/>
      </c>
      <c r="J182" s="12" t="str">
        <f t="shared" si="53"/>
        <v/>
      </c>
      <c r="K182" s="13" t="str">
        <f t="shared" si="46"/>
        <v/>
      </c>
      <c r="L182" s="12" t="str">
        <f t="shared" si="54"/>
        <v/>
      </c>
      <c r="M182" s="12" t="str">
        <f t="shared" si="54"/>
        <v/>
      </c>
      <c r="N182" s="13" t="str">
        <f t="shared" si="47"/>
        <v/>
      </c>
      <c r="O182" s="12" t="str">
        <f t="shared" si="55"/>
        <v/>
      </c>
      <c r="P182" s="12" t="str">
        <f t="shared" si="55"/>
        <v/>
      </c>
      <c r="Q182" s="13" t="str">
        <f t="shared" si="48"/>
        <v/>
      </c>
      <c r="R182" s="12" t="str">
        <f t="shared" si="42"/>
        <v/>
      </c>
      <c r="S182" s="12" t="str">
        <f t="shared" si="43"/>
        <v/>
      </c>
      <c r="T182" s="12" t="str">
        <f t="shared" si="49"/>
        <v/>
      </c>
      <c r="W182" s="88" t="str">
        <f>IF('BASE DATOS CONDUCTORES'!F182="","",'BASE DATOS CONDUCTORES'!F182)</f>
        <v/>
      </c>
      <c r="X182" s="88" t="str">
        <f>'BASE DATOS CONDUCTORES'!J182</f>
        <v/>
      </c>
      <c r="Y182" s="88" t="str">
        <f>'BASE DATOS CONDUCTORES'!M182</f>
        <v/>
      </c>
      <c r="Z182" s="88" t="str">
        <f>'BASE DATOS CONDUCTORES'!P182</f>
        <v/>
      </c>
      <c r="AA182" s="88" t="str">
        <f>'BASE DATOS CONDUCTORES'!S182</f>
        <v/>
      </c>
      <c r="AB182" s="88" t="str">
        <f>IF('BASE DATOS CONDUCTORES'!D182="","",'BASE DATOS CONDUCTORES'!D182)</f>
        <v/>
      </c>
    </row>
    <row r="183" spans="2:28">
      <c r="B183" s="12" t="str">
        <f t="shared" si="44"/>
        <v/>
      </c>
      <c r="C183" s="90"/>
      <c r="D183" s="14"/>
      <c r="E183" s="15"/>
      <c r="F183" s="14"/>
      <c r="G183" s="12" t="str">
        <f t="shared" si="41"/>
        <v/>
      </c>
      <c r="H183" s="13" t="str">
        <f t="shared" si="45"/>
        <v/>
      </c>
      <c r="I183" s="12" t="str">
        <f t="shared" si="53"/>
        <v/>
      </c>
      <c r="J183" s="12" t="str">
        <f t="shared" si="53"/>
        <v/>
      </c>
      <c r="K183" s="13" t="str">
        <f t="shared" si="46"/>
        <v/>
      </c>
      <c r="L183" s="12" t="str">
        <f t="shared" si="54"/>
        <v/>
      </c>
      <c r="M183" s="12" t="str">
        <f t="shared" si="54"/>
        <v/>
      </c>
      <c r="N183" s="13" t="str">
        <f t="shared" si="47"/>
        <v/>
      </c>
      <c r="O183" s="12" t="str">
        <f t="shared" si="55"/>
        <v/>
      </c>
      <c r="P183" s="12" t="str">
        <f t="shared" si="55"/>
        <v/>
      </c>
      <c r="Q183" s="13" t="str">
        <f t="shared" si="48"/>
        <v/>
      </c>
      <c r="R183" s="12" t="str">
        <f t="shared" si="42"/>
        <v/>
      </c>
      <c r="S183" s="12" t="str">
        <f t="shared" si="43"/>
        <v/>
      </c>
      <c r="T183" s="12" t="str">
        <f t="shared" si="49"/>
        <v/>
      </c>
      <c r="W183" s="88" t="str">
        <f>IF('BASE DATOS CONDUCTORES'!F183="","",'BASE DATOS CONDUCTORES'!F183)</f>
        <v/>
      </c>
      <c r="X183" s="88" t="str">
        <f>'BASE DATOS CONDUCTORES'!J183</f>
        <v/>
      </c>
      <c r="Y183" s="88" t="str">
        <f>'BASE DATOS CONDUCTORES'!M183</f>
        <v/>
      </c>
      <c r="Z183" s="88" t="str">
        <f>'BASE DATOS CONDUCTORES'!P183</f>
        <v/>
      </c>
      <c r="AA183" s="88" t="str">
        <f>'BASE DATOS CONDUCTORES'!S183</f>
        <v/>
      </c>
      <c r="AB183" s="88" t="str">
        <f>IF('BASE DATOS CONDUCTORES'!D183="","",'BASE DATOS CONDUCTORES'!D183)</f>
        <v/>
      </c>
    </row>
    <row r="184" spans="2:28">
      <c r="B184" s="12" t="str">
        <f t="shared" si="44"/>
        <v/>
      </c>
      <c r="C184" s="90"/>
      <c r="D184" s="14"/>
      <c r="E184" s="15"/>
      <c r="F184" s="14"/>
      <c r="G184" s="12" t="str">
        <f t="shared" si="41"/>
        <v/>
      </c>
      <c r="H184" s="13" t="str">
        <f t="shared" si="45"/>
        <v/>
      </c>
      <c r="I184" s="12" t="str">
        <f t="shared" ref="I184:J203" si="56">IF(H184="","",RANK(H184,H$4:H$1001))</f>
        <v/>
      </c>
      <c r="J184" s="12" t="str">
        <f t="shared" si="56"/>
        <v/>
      </c>
      <c r="K184" s="13" t="str">
        <f t="shared" si="46"/>
        <v/>
      </c>
      <c r="L184" s="12" t="str">
        <f t="shared" ref="L184:M203" si="57">IF(K184="","",RANK(K184,K$4:K$1001))</f>
        <v/>
      </c>
      <c r="M184" s="12" t="str">
        <f t="shared" si="57"/>
        <v/>
      </c>
      <c r="N184" s="13" t="str">
        <f t="shared" si="47"/>
        <v/>
      </c>
      <c r="O184" s="12" t="str">
        <f t="shared" ref="O184:P203" si="58">IF(N184="","",RANK(N184,N$4:N$1001))</f>
        <v/>
      </c>
      <c r="P184" s="12" t="str">
        <f t="shared" si="58"/>
        <v/>
      </c>
      <c r="Q184" s="13" t="str">
        <f t="shared" si="48"/>
        <v/>
      </c>
      <c r="R184" s="12" t="str">
        <f t="shared" si="42"/>
        <v/>
      </c>
      <c r="S184" s="12" t="str">
        <f t="shared" si="43"/>
        <v/>
      </c>
      <c r="T184" s="12" t="str">
        <f t="shared" si="49"/>
        <v/>
      </c>
      <c r="W184" s="88" t="str">
        <f>IF('BASE DATOS CONDUCTORES'!F184="","",'BASE DATOS CONDUCTORES'!F184)</f>
        <v/>
      </c>
      <c r="X184" s="88" t="str">
        <f>'BASE DATOS CONDUCTORES'!J184</f>
        <v/>
      </c>
      <c r="Y184" s="88" t="str">
        <f>'BASE DATOS CONDUCTORES'!M184</f>
        <v/>
      </c>
      <c r="Z184" s="88" t="str">
        <f>'BASE DATOS CONDUCTORES'!P184</f>
        <v/>
      </c>
      <c r="AA184" s="88" t="str">
        <f>'BASE DATOS CONDUCTORES'!S184</f>
        <v/>
      </c>
      <c r="AB184" s="88" t="str">
        <f>IF('BASE DATOS CONDUCTORES'!D184="","",'BASE DATOS CONDUCTORES'!D184)</f>
        <v/>
      </c>
    </row>
    <row r="185" spans="2:28">
      <c r="B185" s="12" t="str">
        <f t="shared" si="44"/>
        <v/>
      </c>
      <c r="C185" s="90"/>
      <c r="D185" s="14"/>
      <c r="E185" s="15"/>
      <c r="F185" s="14"/>
      <c r="G185" s="12" t="str">
        <f t="shared" si="41"/>
        <v/>
      </c>
      <c r="H185" s="13" t="str">
        <f t="shared" si="45"/>
        <v/>
      </c>
      <c r="I185" s="12" t="str">
        <f t="shared" si="56"/>
        <v/>
      </c>
      <c r="J185" s="12" t="str">
        <f t="shared" si="56"/>
        <v/>
      </c>
      <c r="K185" s="13" t="str">
        <f t="shared" si="46"/>
        <v/>
      </c>
      <c r="L185" s="12" t="str">
        <f t="shared" si="57"/>
        <v/>
      </c>
      <c r="M185" s="12" t="str">
        <f t="shared" si="57"/>
        <v/>
      </c>
      <c r="N185" s="13" t="str">
        <f t="shared" si="47"/>
        <v/>
      </c>
      <c r="O185" s="12" t="str">
        <f t="shared" si="58"/>
        <v/>
      </c>
      <c r="P185" s="12" t="str">
        <f t="shared" si="58"/>
        <v/>
      </c>
      <c r="Q185" s="13" t="str">
        <f t="shared" si="48"/>
        <v/>
      </c>
      <c r="R185" s="12" t="str">
        <f t="shared" si="42"/>
        <v/>
      </c>
      <c r="S185" s="12" t="str">
        <f t="shared" si="43"/>
        <v/>
      </c>
      <c r="T185" s="12" t="str">
        <f t="shared" si="49"/>
        <v/>
      </c>
      <c r="W185" s="88" t="str">
        <f>IF('BASE DATOS CONDUCTORES'!F185="","",'BASE DATOS CONDUCTORES'!F185)</f>
        <v/>
      </c>
      <c r="X185" s="88" t="str">
        <f>'BASE DATOS CONDUCTORES'!J185</f>
        <v/>
      </c>
      <c r="Y185" s="88" t="str">
        <f>'BASE DATOS CONDUCTORES'!M185</f>
        <v/>
      </c>
      <c r="Z185" s="88" t="str">
        <f>'BASE DATOS CONDUCTORES'!P185</f>
        <v/>
      </c>
      <c r="AA185" s="88" t="str">
        <f>'BASE DATOS CONDUCTORES'!S185</f>
        <v/>
      </c>
      <c r="AB185" s="88" t="str">
        <f>IF('BASE DATOS CONDUCTORES'!D185="","",'BASE DATOS CONDUCTORES'!D185)</f>
        <v/>
      </c>
    </row>
    <row r="186" spans="2:28">
      <c r="B186" s="12" t="str">
        <f t="shared" si="44"/>
        <v/>
      </c>
      <c r="C186" s="90"/>
      <c r="D186" s="14"/>
      <c r="E186" s="15"/>
      <c r="F186" s="14"/>
      <c r="G186" s="12" t="str">
        <f t="shared" si="41"/>
        <v/>
      </c>
      <c r="H186" s="13" t="str">
        <f t="shared" si="45"/>
        <v/>
      </c>
      <c r="I186" s="12" t="str">
        <f t="shared" si="56"/>
        <v/>
      </c>
      <c r="J186" s="12" t="str">
        <f t="shared" si="56"/>
        <v/>
      </c>
      <c r="K186" s="13" t="str">
        <f t="shared" si="46"/>
        <v/>
      </c>
      <c r="L186" s="12" t="str">
        <f t="shared" si="57"/>
        <v/>
      </c>
      <c r="M186" s="12" t="str">
        <f t="shared" si="57"/>
        <v/>
      </c>
      <c r="N186" s="13" t="str">
        <f t="shared" si="47"/>
        <v/>
      </c>
      <c r="O186" s="12" t="str">
        <f t="shared" si="58"/>
        <v/>
      </c>
      <c r="P186" s="12" t="str">
        <f t="shared" si="58"/>
        <v/>
      </c>
      <c r="Q186" s="13" t="str">
        <f t="shared" si="48"/>
        <v/>
      </c>
      <c r="R186" s="12" t="str">
        <f t="shared" si="42"/>
        <v/>
      </c>
      <c r="S186" s="12" t="str">
        <f t="shared" si="43"/>
        <v/>
      </c>
      <c r="T186" s="12" t="str">
        <f t="shared" si="49"/>
        <v/>
      </c>
      <c r="W186" s="88" t="str">
        <f>IF('BASE DATOS CONDUCTORES'!F186="","",'BASE DATOS CONDUCTORES'!F186)</f>
        <v/>
      </c>
      <c r="X186" s="88" t="str">
        <f>'BASE DATOS CONDUCTORES'!J186</f>
        <v/>
      </c>
      <c r="Y186" s="88" t="str">
        <f>'BASE DATOS CONDUCTORES'!M186</f>
        <v/>
      </c>
      <c r="Z186" s="88" t="str">
        <f>'BASE DATOS CONDUCTORES'!P186</f>
        <v/>
      </c>
      <c r="AA186" s="88" t="str">
        <f>'BASE DATOS CONDUCTORES'!S186</f>
        <v/>
      </c>
      <c r="AB186" s="88" t="str">
        <f>IF('BASE DATOS CONDUCTORES'!D186="","",'BASE DATOS CONDUCTORES'!D186)</f>
        <v/>
      </c>
    </row>
    <row r="187" spans="2:28">
      <c r="B187" s="12" t="str">
        <f t="shared" si="44"/>
        <v/>
      </c>
      <c r="C187" s="90"/>
      <c r="D187" s="14"/>
      <c r="E187" s="15"/>
      <c r="F187" s="14"/>
      <c r="G187" s="12" t="str">
        <f t="shared" si="41"/>
        <v/>
      </c>
      <c r="H187" s="13" t="str">
        <f t="shared" si="45"/>
        <v/>
      </c>
      <c r="I187" s="12" t="str">
        <f t="shared" si="56"/>
        <v/>
      </c>
      <c r="J187" s="12" t="str">
        <f t="shared" si="56"/>
        <v/>
      </c>
      <c r="K187" s="13" t="str">
        <f t="shared" si="46"/>
        <v/>
      </c>
      <c r="L187" s="12" t="str">
        <f t="shared" si="57"/>
        <v/>
      </c>
      <c r="M187" s="12" t="str">
        <f t="shared" si="57"/>
        <v/>
      </c>
      <c r="N187" s="13" t="str">
        <f t="shared" si="47"/>
        <v/>
      </c>
      <c r="O187" s="12" t="str">
        <f t="shared" si="58"/>
        <v/>
      </c>
      <c r="P187" s="12" t="str">
        <f t="shared" si="58"/>
        <v/>
      </c>
      <c r="Q187" s="13" t="str">
        <f t="shared" si="48"/>
        <v/>
      </c>
      <c r="R187" s="12" t="str">
        <f t="shared" si="42"/>
        <v/>
      </c>
      <c r="S187" s="12" t="str">
        <f t="shared" si="43"/>
        <v/>
      </c>
      <c r="T187" s="12" t="str">
        <f t="shared" si="49"/>
        <v/>
      </c>
      <c r="W187" s="88" t="str">
        <f>IF('BASE DATOS CONDUCTORES'!F187="","",'BASE DATOS CONDUCTORES'!F187)</f>
        <v/>
      </c>
      <c r="X187" s="88" t="str">
        <f>'BASE DATOS CONDUCTORES'!J187</f>
        <v/>
      </c>
      <c r="Y187" s="88" t="str">
        <f>'BASE DATOS CONDUCTORES'!M187</f>
        <v/>
      </c>
      <c r="Z187" s="88" t="str">
        <f>'BASE DATOS CONDUCTORES'!P187</f>
        <v/>
      </c>
      <c r="AA187" s="88" t="str">
        <f>'BASE DATOS CONDUCTORES'!S187</f>
        <v/>
      </c>
      <c r="AB187" s="88" t="str">
        <f>IF('BASE DATOS CONDUCTORES'!D187="","",'BASE DATOS CONDUCTORES'!D187)</f>
        <v/>
      </c>
    </row>
    <row r="188" spans="2:28">
      <c r="B188" s="12" t="str">
        <f t="shared" si="44"/>
        <v/>
      </c>
      <c r="C188" s="90"/>
      <c r="D188" s="14"/>
      <c r="E188" s="15"/>
      <c r="F188" s="14"/>
      <c r="G188" s="12" t="str">
        <f t="shared" si="41"/>
        <v/>
      </c>
      <c r="H188" s="13" t="str">
        <f t="shared" si="45"/>
        <v/>
      </c>
      <c r="I188" s="12" t="str">
        <f t="shared" si="56"/>
        <v/>
      </c>
      <c r="J188" s="12" t="str">
        <f t="shared" si="56"/>
        <v/>
      </c>
      <c r="K188" s="13" t="str">
        <f t="shared" si="46"/>
        <v/>
      </c>
      <c r="L188" s="12" t="str">
        <f t="shared" si="57"/>
        <v/>
      </c>
      <c r="M188" s="12" t="str">
        <f t="shared" si="57"/>
        <v/>
      </c>
      <c r="N188" s="13" t="str">
        <f t="shared" si="47"/>
        <v/>
      </c>
      <c r="O188" s="12" t="str">
        <f t="shared" si="58"/>
        <v/>
      </c>
      <c r="P188" s="12" t="str">
        <f t="shared" si="58"/>
        <v/>
      </c>
      <c r="Q188" s="13" t="str">
        <f t="shared" si="48"/>
        <v/>
      </c>
      <c r="R188" s="12" t="str">
        <f t="shared" si="42"/>
        <v/>
      </c>
      <c r="S188" s="12" t="str">
        <f t="shared" si="43"/>
        <v/>
      </c>
      <c r="T188" s="12" t="str">
        <f t="shared" si="49"/>
        <v/>
      </c>
      <c r="W188" s="88" t="str">
        <f>IF('BASE DATOS CONDUCTORES'!F188="","",'BASE DATOS CONDUCTORES'!F188)</f>
        <v/>
      </c>
      <c r="X188" s="88" t="str">
        <f>'BASE DATOS CONDUCTORES'!J188</f>
        <v/>
      </c>
      <c r="Y188" s="88" t="str">
        <f>'BASE DATOS CONDUCTORES'!M188</f>
        <v/>
      </c>
      <c r="Z188" s="88" t="str">
        <f>'BASE DATOS CONDUCTORES'!P188</f>
        <v/>
      </c>
      <c r="AA188" s="88" t="str">
        <f>'BASE DATOS CONDUCTORES'!S188</f>
        <v/>
      </c>
      <c r="AB188" s="88" t="str">
        <f>IF('BASE DATOS CONDUCTORES'!D188="","",'BASE DATOS CONDUCTORES'!D188)</f>
        <v/>
      </c>
    </row>
    <row r="189" spans="2:28">
      <c r="B189" s="12" t="str">
        <f t="shared" si="44"/>
        <v/>
      </c>
      <c r="C189" s="90"/>
      <c r="D189" s="14"/>
      <c r="E189" s="15"/>
      <c r="F189" s="14"/>
      <c r="G189" s="12" t="str">
        <f t="shared" si="41"/>
        <v/>
      </c>
      <c r="H189" s="13" t="str">
        <f t="shared" si="45"/>
        <v/>
      </c>
      <c r="I189" s="12" t="str">
        <f t="shared" si="56"/>
        <v/>
      </c>
      <c r="J189" s="12" t="str">
        <f t="shared" si="56"/>
        <v/>
      </c>
      <c r="K189" s="13" t="str">
        <f t="shared" si="46"/>
        <v/>
      </c>
      <c r="L189" s="12" t="str">
        <f t="shared" si="57"/>
        <v/>
      </c>
      <c r="M189" s="12" t="str">
        <f t="shared" si="57"/>
        <v/>
      </c>
      <c r="N189" s="13" t="str">
        <f t="shared" si="47"/>
        <v/>
      </c>
      <c r="O189" s="12" t="str">
        <f t="shared" si="58"/>
        <v/>
      </c>
      <c r="P189" s="12" t="str">
        <f t="shared" si="58"/>
        <v/>
      </c>
      <c r="Q189" s="13" t="str">
        <f t="shared" si="48"/>
        <v/>
      </c>
      <c r="R189" s="12" t="str">
        <f t="shared" si="42"/>
        <v/>
      </c>
      <c r="S189" s="12" t="str">
        <f t="shared" si="43"/>
        <v/>
      </c>
      <c r="T189" s="12" t="str">
        <f t="shared" si="49"/>
        <v/>
      </c>
      <c r="W189" s="88" t="str">
        <f>IF('BASE DATOS CONDUCTORES'!F189="","",'BASE DATOS CONDUCTORES'!F189)</f>
        <v/>
      </c>
      <c r="X189" s="88" t="str">
        <f>'BASE DATOS CONDUCTORES'!J189</f>
        <v/>
      </c>
      <c r="Y189" s="88" t="str">
        <f>'BASE DATOS CONDUCTORES'!M189</f>
        <v/>
      </c>
      <c r="Z189" s="88" t="str">
        <f>'BASE DATOS CONDUCTORES'!P189</f>
        <v/>
      </c>
      <c r="AA189" s="88" t="str">
        <f>'BASE DATOS CONDUCTORES'!S189</f>
        <v/>
      </c>
      <c r="AB189" s="88" t="str">
        <f>IF('BASE DATOS CONDUCTORES'!D189="","",'BASE DATOS CONDUCTORES'!D189)</f>
        <v/>
      </c>
    </row>
    <row r="190" spans="2:28">
      <c r="B190" s="12" t="str">
        <f t="shared" si="44"/>
        <v/>
      </c>
      <c r="C190" s="90"/>
      <c r="D190" s="14"/>
      <c r="E190" s="15"/>
      <c r="F190" s="14"/>
      <c r="G190" s="12" t="str">
        <f t="shared" si="41"/>
        <v/>
      </c>
      <c r="H190" s="13" t="str">
        <f t="shared" si="45"/>
        <v/>
      </c>
      <c r="I190" s="12" t="str">
        <f t="shared" si="56"/>
        <v/>
      </c>
      <c r="J190" s="12" t="str">
        <f t="shared" si="56"/>
        <v/>
      </c>
      <c r="K190" s="13" t="str">
        <f t="shared" si="46"/>
        <v/>
      </c>
      <c r="L190" s="12" t="str">
        <f t="shared" si="57"/>
        <v/>
      </c>
      <c r="M190" s="12" t="str">
        <f t="shared" si="57"/>
        <v/>
      </c>
      <c r="N190" s="13" t="str">
        <f t="shared" si="47"/>
        <v/>
      </c>
      <c r="O190" s="12" t="str">
        <f t="shared" si="58"/>
        <v/>
      </c>
      <c r="P190" s="12" t="str">
        <f t="shared" si="58"/>
        <v/>
      </c>
      <c r="Q190" s="13" t="str">
        <f t="shared" si="48"/>
        <v/>
      </c>
      <c r="R190" s="12" t="str">
        <f t="shared" si="42"/>
        <v/>
      </c>
      <c r="S190" s="12" t="str">
        <f t="shared" si="43"/>
        <v/>
      </c>
      <c r="T190" s="12" t="str">
        <f t="shared" si="49"/>
        <v/>
      </c>
      <c r="W190" s="88" t="str">
        <f>IF('BASE DATOS CONDUCTORES'!F190="","",'BASE DATOS CONDUCTORES'!F190)</f>
        <v/>
      </c>
      <c r="X190" s="88" t="str">
        <f>'BASE DATOS CONDUCTORES'!J190</f>
        <v/>
      </c>
      <c r="Y190" s="88" t="str">
        <f>'BASE DATOS CONDUCTORES'!M190</f>
        <v/>
      </c>
      <c r="Z190" s="88" t="str">
        <f>'BASE DATOS CONDUCTORES'!P190</f>
        <v/>
      </c>
      <c r="AA190" s="88" t="str">
        <f>'BASE DATOS CONDUCTORES'!S190</f>
        <v/>
      </c>
      <c r="AB190" s="88" t="str">
        <f>IF('BASE DATOS CONDUCTORES'!D190="","",'BASE DATOS CONDUCTORES'!D190)</f>
        <v/>
      </c>
    </row>
    <row r="191" spans="2:28">
      <c r="B191" s="12" t="str">
        <f t="shared" si="44"/>
        <v/>
      </c>
      <c r="C191" s="90"/>
      <c r="D191" s="14"/>
      <c r="E191" s="15"/>
      <c r="F191" s="14"/>
      <c r="G191" s="12" t="str">
        <f t="shared" si="41"/>
        <v/>
      </c>
      <c r="H191" s="13" t="str">
        <f t="shared" si="45"/>
        <v/>
      </c>
      <c r="I191" s="12" t="str">
        <f t="shared" si="56"/>
        <v/>
      </c>
      <c r="J191" s="12" t="str">
        <f t="shared" si="56"/>
        <v/>
      </c>
      <c r="K191" s="13" t="str">
        <f t="shared" si="46"/>
        <v/>
      </c>
      <c r="L191" s="12" t="str">
        <f t="shared" si="57"/>
        <v/>
      </c>
      <c r="M191" s="12" t="str">
        <f t="shared" si="57"/>
        <v/>
      </c>
      <c r="N191" s="13" t="str">
        <f t="shared" si="47"/>
        <v/>
      </c>
      <c r="O191" s="12" t="str">
        <f t="shared" si="58"/>
        <v/>
      </c>
      <c r="P191" s="12" t="str">
        <f t="shared" si="58"/>
        <v/>
      </c>
      <c r="Q191" s="13" t="str">
        <f t="shared" si="48"/>
        <v/>
      </c>
      <c r="R191" s="12" t="str">
        <f t="shared" si="42"/>
        <v/>
      </c>
      <c r="S191" s="12" t="str">
        <f t="shared" si="43"/>
        <v/>
      </c>
      <c r="T191" s="12" t="str">
        <f t="shared" si="49"/>
        <v/>
      </c>
      <c r="W191" s="88" t="str">
        <f>IF('BASE DATOS CONDUCTORES'!F191="","",'BASE DATOS CONDUCTORES'!F191)</f>
        <v/>
      </c>
      <c r="X191" s="88" t="str">
        <f>'BASE DATOS CONDUCTORES'!J191</f>
        <v/>
      </c>
      <c r="Y191" s="88" t="str">
        <f>'BASE DATOS CONDUCTORES'!M191</f>
        <v/>
      </c>
      <c r="Z191" s="88" t="str">
        <f>'BASE DATOS CONDUCTORES'!P191</f>
        <v/>
      </c>
      <c r="AA191" s="88" t="str">
        <f>'BASE DATOS CONDUCTORES'!S191</f>
        <v/>
      </c>
      <c r="AB191" s="88" t="str">
        <f>IF('BASE DATOS CONDUCTORES'!D191="","",'BASE DATOS CONDUCTORES'!D191)</f>
        <v/>
      </c>
    </row>
    <row r="192" spans="2:28">
      <c r="B192" s="12" t="str">
        <f t="shared" si="44"/>
        <v/>
      </c>
      <c r="C192" s="90"/>
      <c r="D192" s="14"/>
      <c r="E192" s="15"/>
      <c r="F192" s="14"/>
      <c r="G192" s="12" t="str">
        <f t="shared" si="41"/>
        <v/>
      </c>
      <c r="H192" s="13" t="str">
        <f t="shared" si="45"/>
        <v/>
      </c>
      <c r="I192" s="12" t="str">
        <f t="shared" si="56"/>
        <v/>
      </c>
      <c r="J192" s="12" t="str">
        <f t="shared" si="56"/>
        <v/>
      </c>
      <c r="K192" s="13" t="str">
        <f t="shared" si="46"/>
        <v/>
      </c>
      <c r="L192" s="12" t="str">
        <f t="shared" si="57"/>
        <v/>
      </c>
      <c r="M192" s="12" t="str">
        <f t="shared" si="57"/>
        <v/>
      </c>
      <c r="N192" s="13" t="str">
        <f t="shared" si="47"/>
        <v/>
      </c>
      <c r="O192" s="12" t="str">
        <f t="shared" si="58"/>
        <v/>
      </c>
      <c r="P192" s="12" t="str">
        <f t="shared" si="58"/>
        <v/>
      </c>
      <c r="Q192" s="13" t="str">
        <f t="shared" si="48"/>
        <v/>
      </c>
      <c r="R192" s="12" t="str">
        <f t="shared" si="42"/>
        <v/>
      </c>
      <c r="S192" s="12" t="str">
        <f t="shared" si="43"/>
        <v/>
      </c>
      <c r="T192" s="12" t="str">
        <f t="shared" si="49"/>
        <v/>
      </c>
      <c r="W192" s="88" t="str">
        <f>IF('BASE DATOS CONDUCTORES'!F192="","",'BASE DATOS CONDUCTORES'!F192)</f>
        <v/>
      </c>
      <c r="X192" s="88" t="str">
        <f>'BASE DATOS CONDUCTORES'!J192</f>
        <v/>
      </c>
      <c r="Y192" s="88" t="str">
        <f>'BASE DATOS CONDUCTORES'!M192</f>
        <v/>
      </c>
      <c r="Z192" s="88" t="str">
        <f>'BASE DATOS CONDUCTORES'!P192</f>
        <v/>
      </c>
      <c r="AA192" s="88" t="str">
        <f>'BASE DATOS CONDUCTORES'!S192</f>
        <v/>
      </c>
      <c r="AB192" s="88" t="str">
        <f>IF('BASE DATOS CONDUCTORES'!D192="","",'BASE DATOS CONDUCTORES'!D192)</f>
        <v/>
      </c>
    </row>
    <row r="193" spans="2:28">
      <c r="B193" s="12" t="str">
        <f t="shared" si="44"/>
        <v/>
      </c>
      <c r="C193" s="90"/>
      <c r="D193" s="14"/>
      <c r="E193" s="15"/>
      <c r="F193" s="14"/>
      <c r="G193" s="12" t="str">
        <f t="shared" si="41"/>
        <v/>
      </c>
      <c r="H193" s="13" t="str">
        <f t="shared" si="45"/>
        <v/>
      </c>
      <c r="I193" s="12" t="str">
        <f t="shared" si="56"/>
        <v/>
      </c>
      <c r="J193" s="12" t="str">
        <f t="shared" si="56"/>
        <v/>
      </c>
      <c r="K193" s="13" t="str">
        <f t="shared" si="46"/>
        <v/>
      </c>
      <c r="L193" s="12" t="str">
        <f t="shared" si="57"/>
        <v/>
      </c>
      <c r="M193" s="12" t="str">
        <f t="shared" si="57"/>
        <v/>
      </c>
      <c r="N193" s="13" t="str">
        <f t="shared" si="47"/>
        <v/>
      </c>
      <c r="O193" s="12" t="str">
        <f t="shared" si="58"/>
        <v/>
      </c>
      <c r="P193" s="12" t="str">
        <f t="shared" si="58"/>
        <v/>
      </c>
      <c r="Q193" s="13" t="str">
        <f t="shared" si="48"/>
        <v/>
      </c>
      <c r="R193" s="12" t="str">
        <f t="shared" si="42"/>
        <v/>
      </c>
      <c r="S193" s="12" t="str">
        <f t="shared" si="43"/>
        <v/>
      </c>
      <c r="T193" s="12" t="str">
        <f t="shared" si="49"/>
        <v/>
      </c>
      <c r="W193" s="88" t="str">
        <f>IF('BASE DATOS CONDUCTORES'!F193="","",'BASE DATOS CONDUCTORES'!F193)</f>
        <v/>
      </c>
      <c r="X193" s="88" t="str">
        <f>'BASE DATOS CONDUCTORES'!J193</f>
        <v/>
      </c>
      <c r="Y193" s="88" t="str">
        <f>'BASE DATOS CONDUCTORES'!M193</f>
        <v/>
      </c>
      <c r="Z193" s="88" t="str">
        <f>'BASE DATOS CONDUCTORES'!P193</f>
        <v/>
      </c>
      <c r="AA193" s="88" t="str">
        <f>'BASE DATOS CONDUCTORES'!S193</f>
        <v/>
      </c>
      <c r="AB193" s="88" t="str">
        <f>IF('BASE DATOS CONDUCTORES'!D193="","",'BASE DATOS CONDUCTORES'!D193)</f>
        <v/>
      </c>
    </row>
    <row r="194" spans="2:28">
      <c r="B194" s="12" t="str">
        <f t="shared" si="44"/>
        <v/>
      </c>
      <c r="C194" s="90"/>
      <c r="D194" s="14"/>
      <c r="E194" s="15"/>
      <c r="F194" s="14"/>
      <c r="G194" s="12" t="str">
        <f t="shared" si="41"/>
        <v/>
      </c>
      <c r="H194" s="13" t="str">
        <f t="shared" si="45"/>
        <v/>
      </c>
      <c r="I194" s="12" t="str">
        <f t="shared" si="56"/>
        <v/>
      </c>
      <c r="J194" s="12" t="str">
        <f t="shared" si="56"/>
        <v/>
      </c>
      <c r="K194" s="13" t="str">
        <f t="shared" si="46"/>
        <v/>
      </c>
      <c r="L194" s="12" t="str">
        <f t="shared" si="57"/>
        <v/>
      </c>
      <c r="M194" s="12" t="str">
        <f t="shared" si="57"/>
        <v/>
      </c>
      <c r="N194" s="13" t="str">
        <f t="shared" si="47"/>
        <v/>
      </c>
      <c r="O194" s="12" t="str">
        <f t="shared" si="58"/>
        <v/>
      </c>
      <c r="P194" s="12" t="str">
        <f t="shared" si="58"/>
        <v/>
      </c>
      <c r="Q194" s="13" t="str">
        <f t="shared" si="48"/>
        <v/>
      </c>
      <c r="R194" s="12" t="str">
        <f t="shared" si="42"/>
        <v/>
      </c>
      <c r="S194" s="12" t="str">
        <f t="shared" si="43"/>
        <v/>
      </c>
      <c r="T194" s="12" t="str">
        <f t="shared" si="49"/>
        <v/>
      </c>
      <c r="W194" s="88" t="str">
        <f>IF('BASE DATOS CONDUCTORES'!F194="","",'BASE DATOS CONDUCTORES'!F194)</f>
        <v/>
      </c>
      <c r="X194" s="88" t="str">
        <f>'BASE DATOS CONDUCTORES'!J194</f>
        <v/>
      </c>
      <c r="Y194" s="88" t="str">
        <f>'BASE DATOS CONDUCTORES'!M194</f>
        <v/>
      </c>
      <c r="Z194" s="88" t="str">
        <f>'BASE DATOS CONDUCTORES'!P194</f>
        <v/>
      </c>
      <c r="AA194" s="88" t="str">
        <f>'BASE DATOS CONDUCTORES'!S194</f>
        <v/>
      </c>
      <c r="AB194" s="88" t="str">
        <f>IF('BASE DATOS CONDUCTORES'!D194="","",'BASE DATOS CONDUCTORES'!D194)</f>
        <v/>
      </c>
    </row>
    <row r="195" spans="2:28">
      <c r="B195" s="12" t="str">
        <f t="shared" si="44"/>
        <v/>
      </c>
      <c r="C195" s="90"/>
      <c r="D195" s="14"/>
      <c r="E195" s="15"/>
      <c r="F195" s="14"/>
      <c r="G195" s="12" t="str">
        <f t="shared" si="41"/>
        <v/>
      </c>
      <c r="H195" s="13" t="str">
        <f t="shared" si="45"/>
        <v/>
      </c>
      <c r="I195" s="12" t="str">
        <f t="shared" si="56"/>
        <v/>
      </c>
      <c r="J195" s="12" t="str">
        <f t="shared" si="56"/>
        <v/>
      </c>
      <c r="K195" s="13" t="str">
        <f t="shared" si="46"/>
        <v/>
      </c>
      <c r="L195" s="12" t="str">
        <f t="shared" si="57"/>
        <v/>
      </c>
      <c r="M195" s="12" t="str">
        <f t="shared" si="57"/>
        <v/>
      </c>
      <c r="N195" s="13" t="str">
        <f t="shared" si="47"/>
        <v/>
      </c>
      <c r="O195" s="12" t="str">
        <f t="shared" si="58"/>
        <v/>
      </c>
      <c r="P195" s="12" t="str">
        <f t="shared" si="58"/>
        <v/>
      </c>
      <c r="Q195" s="13" t="str">
        <f t="shared" si="48"/>
        <v/>
      </c>
      <c r="R195" s="12" t="str">
        <f t="shared" si="42"/>
        <v/>
      </c>
      <c r="S195" s="12" t="str">
        <f t="shared" si="43"/>
        <v/>
      </c>
      <c r="T195" s="12" t="str">
        <f t="shared" si="49"/>
        <v/>
      </c>
      <c r="W195" s="88" t="str">
        <f>IF('BASE DATOS CONDUCTORES'!F195="","",'BASE DATOS CONDUCTORES'!F195)</f>
        <v/>
      </c>
      <c r="X195" s="88" t="str">
        <f>'BASE DATOS CONDUCTORES'!J195</f>
        <v/>
      </c>
      <c r="Y195" s="88" t="str">
        <f>'BASE DATOS CONDUCTORES'!M195</f>
        <v/>
      </c>
      <c r="Z195" s="88" t="str">
        <f>'BASE DATOS CONDUCTORES'!P195</f>
        <v/>
      </c>
      <c r="AA195" s="88" t="str">
        <f>'BASE DATOS CONDUCTORES'!S195</f>
        <v/>
      </c>
      <c r="AB195" s="88" t="str">
        <f>IF('BASE DATOS CONDUCTORES'!D195="","",'BASE DATOS CONDUCTORES'!D195)</f>
        <v/>
      </c>
    </row>
    <row r="196" spans="2:28">
      <c r="B196" s="12" t="str">
        <f t="shared" si="44"/>
        <v/>
      </c>
      <c r="C196" s="90"/>
      <c r="D196" s="14"/>
      <c r="E196" s="15"/>
      <c r="F196" s="14"/>
      <c r="G196" s="12" t="str">
        <f t="shared" ref="G196:G259" si="59">IF(D196="","",IF(F196="TRALUSA",1000,IF(F196="AULUSA",200,IF(F196="CASTROMIL",300,IF(F196="AULUSA TEO",4000,0))))+IF(F196="",0,RANK(D196,$D$4:$D$1001)))</f>
        <v/>
      </c>
      <c r="H196" s="13" t="str">
        <f t="shared" si="45"/>
        <v/>
      </c>
      <c r="I196" s="12" t="str">
        <f t="shared" si="56"/>
        <v/>
      </c>
      <c r="J196" s="12" t="str">
        <f t="shared" si="56"/>
        <v/>
      </c>
      <c r="K196" s="13" t="str">
        <f t="shared" si="46"/>
        <v/>
      </c>
      <c r="L196" s="12" t="str">
        <f t="shared" si="57"/>
        <v/>
      </c>
      <c r="M196" s="12" t="str">
        <f t="shared" si="57"/>
        <v/>
      </c>
      <c r="N196" s="13" t="str">
        <f t="shared" si="47"/>
        <v/>
      </c>
      <c r="O196" s="12" t="str">
        <f t="shared" si="58"/>
        <v/>
      </c>
      <c r="P196" s="12" t="str">
        <f t="shared" si="58"/>
        <v/>
      </c>
      <c r="Q196" s="13" t="str">
        <f t="shared" si="48"/>
        <v/>
      </c>
      <c r="R196" s="12" t="str">
        <f t="shared" ref="R196:R259" si="60">IF(Q196="","",RANK(Q196,Q$4:Q$1001))</f>
        <v/>
      </c>
      <c r="S196" s="12" t="str">
        <f t="shared" ref="S196:S259" si="61">IF(R196="","",RANK(R196,R$4:R$1001))</f>
        <v/>
      </c>
      <c r="T196" s="12" t="str">
        <f t="shared" si="49"/>
        <v/>
      </c>
      <c r="W196" s="88" t="str">
        <f>IF('BASE DATOS CONDUCTORES'!F196="","",'BASE DATOS CONDUCTORES'!F196)</f>
        <v/>
      </c>
      <c r="X196" s="88" t="str">
        <f>'BASE DATOS CONDUCTORES'!J196</f>
        <v/>
      </c>
      <c r="Y196" s="88" t="str">
        <f>'BASE DATOS CONDUCTORES'!M196</f>
        <v/>
      </c>
      <c r="Z196" s="88" t="str">
        <f>'BASE DATOS CONDUCTORES'!P196</f>
        <v/>
      </c>
      <c r="AA196" s="88" t="str">
        <f>'BASE DATOS CONDUCTORES'!S196</f>
        <v/>
      </c>
      <c r="AB196" s="88" t="str">
        <f>IF('BASE DATOS CONDUCTORES'!D196="","",'BASE DATOS CONDUCTORES'!D196)</f>
        <v/>
      </c>
    </row>
    <row r="197" spans="2:28">
      <c r="B197" s="12" t="str">
        <f t="shared" ref="B197:B202" si="62">IF(D197="","",D197)</f>
        <v/>
      </c>
      <c r="C197" s="90"/>
      <c r="D197" s="14"/>
      <c r="E197" s="15"/>
      <c r="F197" s="14"/>
      <c r="G197" s="12" t="str">
        <f t="shared" si="59"/>
        <v/>
      </c>
      <c r="H197" s="13" t="str">
        <f t="shared" ref="H197:H260" si="63">IF(D197="","",IF(F197=$H$1,RANK(G197,$G$4:$G$1001),""))</f>
        <v/>
      </c>
      <c r="I197" s="12" t="str">
        <f t="shared" si="56"/>
        <v/>
      </c>
      <c r="J197" s="12" t="str">
        <f t="shared" si="56"/>
        <v/>
      </c>
      <c r="K197" s="13" t="str">
        <f t="shared" ref="K197:K260" si="64">IF(D197="","",IF(F197=$K$1,RANK(G197,$G$4:$G$1001),""))</f>
        <v/>
      </c>
      <c r="L197" s="12" t="str">
        <f t="shared" si="57"/>
        <v/>
      </c>
      <c r="M197" s="12" t="str">
        <f t="shared" si="57"/>
        <v/>
      </c>
      <c r="N197" s="13" t="str">
        <f t="shared" ref="N197:N260" si="65">IF(D197="","",IF(F197=$N$1,RANK(G197,$G$4:$G$1001),""))</f>
        <v/>
      </c>
      <c r="O197" s="12" t="str">
        <f t="shared" si="58"/>
        <v/>
      </c>
      <c r="P197" s="12" t="str">
        <f t="shared" si="58"/>
        <v/>
      </c>
      <c r="Q197" s="13" t="str">
        <f t="shared" ref="Q197:Q260" si="66">IF(D197="","",IF(F197=$Q$1,RANK(G197,$G$4:$G$1001),""))</f>
        <v/>
      </c>
      <c r="R197" s="12" t="str">
        <f t="shared" si="60"/>
        <v/>
      </c>
      <c r="S197" s="12" t="str">
        <f t="shared" si="61"/>
        <v/>
      </c>
      <c r="T197" s="12" t="str">
        <f t="shared" ref="T197:T260" si="67">IF(F197="","",F197)</f>
        <v/>
      </c>
      <c r="W197" s="88" t="str">
        <f>IF('BASE DATOS CONDUCTORES'!F197="","",'BASE DATOS CONDUCTORES'!F197)</f>
        <v/>
      </c>
      <c r="X197" s="88" t="str">
        <f>'BASE DATOS CONDUCTORES'!J197</f>
        <v/>
      </c>
      <c r="Y197" s="88" t="str">
        <f>'BASE DATOS CONDUCTORES'!M197</f>
        <v/>
      </c>
      <c r="Z197" s="88" t="str">
        <f>'BASE DATOS CONDUCTORES'!P197</f>
        <v/>
      </c>
      <c r="AA197" s="88" t="str">
        <f>'BASE DATOS CONDUCTORES'!S197</f>
        <v/>
      </c>
      <c r="AB197" s="88" t="str">
        <f>IF('BASE DATOS CONDUCTORES'!D197="","",'BASE DATOS CONDUCTORES'!D197)</f>
        <v/>
      </c>
    </row>
    <row r="198" spans="2:28">
      <c r="B198" s="12" t="str">
        <f t="shared" si="62"/>
        <v/>
      </c>
      <c r="C198" s="90"/>
      <c r="D198" s="14"/>
      <c r="E198" s="15"/>
      <c r="F198" s="14"/>
      <c r="G198" s="12" t="str">
        <f t="shared" si="59"/>
        <v/>
      </c>
      <c r="H198" s="13" t="str">
        <f t="shared" si="63"/>
        <v/>
      </c>
      <c r="I198" s="12" t="str">
        <f t="shared" si="56"/>
        <v/>
      </c>
      <c r="J198" s="12" t="str">
        <f t="shared" si="56"/>
        <v/>
      </c>
      <c r="K198" s="13" t="str">
        <f t="shared" si="64"/>
        <v/>
      </c>
      <c r="L198" s="12" t="str">
        <f t="shared" si="57"/>
        <v/>
      </c>
      <c r="M198" s="12" t="str">
        <f t="shared" si="57"/>
        <v/>
      </c>
      <c r="N198" s="13" t="str">
        <f t="shared" si="65"/>
        <v/>
      </c>
      <c r="O198" s="12" t="str">
        <f t="shared" si="58"/>
        <v/>
      </c>
      <c r="P198" s="12" t="str">
        <f t="shared" si="58"/>
        <v/>
      </c>
      <c r="Q198" s="13" t="str">
        <f t="shared" si="66"/>
        <v/>
      </c>
      <c r="R198" s="12" t="str">
        <f t="shared" si="60"/>
        <v/>
      </c>
      <c r="S198" s="12" t="str">
        <f t="shared" si="61"/>
        <v/>
      </c>
      <c r="T198" s="12" t="str">
        <f t="shared" si="67"/>
        <v/>
      </c>
      <c r="W198" s="88" t="str">
        <f>IF('BASE DATOS CONDUCTORES'!F198="","",'BASE DATOS CONDUCTORES'!F198)</f>
        <v/>
      </c>
      <c r="X198" s="88" t="str">
        <f>'BASE DATOS CONDUCTORES'!J198</f>
        <v/>
      </c>
      <c r="Y198" s="88" t="str">
        <f>'BASE DATOS CONDUCTORES'!M198</f>
        <v/>
      </c>
      <c r="Z198" s="88" t="str">
        <f>'BASE DATOS CONDUCTORES'!P198</f>
        <v/>
      </c>
      <c r="AA198" s="88" t="str">
        <f>'BASE DATOS CONDUCTORES'!S198</f>
        <v/>
      </c>
      <c r="AB198" s="88" t="str">
        <f>IF('BASE DATOS CONDUCTORES'!D198="","",'BASE DATOS CONDUCTORES'!D198)</f>
        <v/>
      </c>
    </row>
    <row r="199" spans="2:28">
      <c r="B199" s="12" t="str">
        <f t="shared" si="62"/>
        <v/>
      </c>
      <c r="C199" s="90"/>
      <c r="D199" s="14"/>
      <c r="E199" s="15"/>
      <c r="F199" s="14"/>
      <c r="G199" s="12" t="str">
        <f t="shared" si="59"/>
        <v/>
      </c>
      <c r="H199" s="13" t="str">
        <f t="shared" si="63"/>
        <v/>
      </c>
      <c r="I199" s="12" t="str">
        <f t="shared" si="56"/>
        <v/>
      </c>
      <c r="J199" s="12" t="str">
        <f t="shared" si="56"/>
        <v/>
      </c>
      <c r="K199" s="13" t="str">
        <f t="shared" si="64"/>
        <v/>
      </c>
      <c r="L199" s="12" t="str">
        <f t="shared" si="57"/>
        <v/>
      </c>
      <c r="M199" s="12" t="str">
        <f t="shared" si="57"/>
        <v/>
      </c>
      <c r="N199" s="13" t="str">
        <f t="shared" si="65"/>
        <v/>
      </c>
      <c r="O199" s="12" t="str">
        <f t="shared" si="58"/>
        <v/>
      </c>
      <c r="P199" s="12" t="str">
        <f t="shared" si="58"/>
        <v/>
      </c>
      <c r="Q199" s="13" t="str">
        <f t="shared" si="66"/>
        <v/>
      </c>
      <c r="R199" s="12" t="str">
        <f t="shared" si="60"/>
        <v/>
      </c>
      <c r="S199" s="12" t="str">
        <f t="shared" si="61"/>
        <v/>
      </c>
      <c r="T199" s="12" t="str">
        <f t="shared" si="67"/>
        <v/>
      </c>
      <c r="W199" s="88" t="str">
        <f>IF('BASE DATOS CONDUCTORES'!F199="","",'BASE DATOS CONDUCTORES'!F199)</f>
        <v/>
      </c>
      <c r="X199" s="88" t="str">
        <f>'BASE DATOS CONDUCTORES'!J199</f>
        <v/>
      </c>
      <c r="Y199" s="88" t="str">
        <f>'BASE DATOS CONDUCTORES'!M199</f>
        <v/>
      </c>
      <c r="Z199" s="88" t="str">
        <f>'BASE DATOS CONDUCTORES'!P199</f>
        <v/>
      </c>
      <c r="AA199" s="88" t="str">
        <f>'BASE DATOS CONDUCTORES'!S199</f>
        <v/>
      </c>
      <c r="AB199" s="88" t="str">
        <f>IF('BASE DATOS CONDUCTORES'!D199="","",'BASE DATOS CONDUCTORES'!D199)</f>
        <v/>
      </c>
    </row>
    <row r="200" spans="2:28">
      <c r="B200" s="12" t="str">
        <f t="shared" si="62"/>
        <v/>
      </c>
      <c r="C200" s="90"/>
      <c r="D200" s="14"/>
      <c r="E200" s="15"/>
      <c r="F200" s="14"/>
      <c r="G200" s="12" t="str">
        <f t="shared" si="59"/>
        <v/>
      </c>
      <c r="H200" s="13" t="str">
        <f t="shared" si="63"/>
        <v/>
      </c>
      <c r="I200" s="12" t="str">
        <f t="shared" si="56"/>
        <v/>
      </c>
      <c r="J200" s="12" t="str">
        <f t="shared" si="56"/>
        <v/>
      </c>
      <c r="K200" s="13" t="str">
        <f t="shared" si="64"/>
        <v/>
      </c>
      <c r="L200" s="12" t="str">
        <f t="shared" si="57"/>
        <v/>
      </c>
      <c r="M200" s="12" t="str">
        <f t="shared" si="57"/>
        <v/>
      </c>
      <c r="N200" s="13" t="str">
        <f t="shared" si="65"/>
        <v/>
      </c>
      <c r="O200" s="12" t="str">
        <f t="shared" si="58"/>
        <v/>
      </c>
      <c r="P200" s="12" t="str">
        <f t="shared" si="58"/>
        <v/>
      </c>
      <c r="Q200" s="13" t="str">
        <f t="shared" si="66"/>
        <v/>
      </c>
      <c r="R200" s="12" t="str">
        <f t="shared" si="60"/>
        <v/>
      </c>
      <c r="S200" s="12" t="str">
        <f t="shared" si="61"/>
        <v/>
      </c>
      <c r="T200" s="12" t="str">
        <f t="shared" si="67"/>
        <v/>
      </c>
      <c r="W200" s="88" t="str">
        <f>IF('BASE DATOS CONDUCTORES'!F200="","",'BASE DATOS CONDUCTORES'!F200)</f>
        <v/>
      </c>
      <c r="X200" s="88" t="str">
        <f>'BASE DATOS CONDUCTORES'!J200</f>
        <v/>
      </c>
      <c r="Y200" s="88" t="str">
        <f>'BASE DATOS CONDUCTORES'!M200</f>
        <v/>
      </c>
      <c r="Z200" s="88" t="str">
        <f>'BASE DATOS CONDUCTORES'!P200</f>
        <v/>
      </c>
      <c r="AA200" s="88" t="str">
        <f>'BASE DATOS CONDUCTORES'!S200</f>
        <v/>
      </c>
      <c r="AB200" s="88" t="str">
        <f>IF('BASE DATOS CONDUCTORES'!D200="","",'BASE DATOS CONDUCTORES'!D200)</f>
        <v/>
      </c>
    </row>
    <row r="201" spans="2:28">
      <c r="B201" s="12" t="str">
        <f t="shared" si="62"/>
        <v/>
      </c>
      <c r="C201" s="90"/>
      <c r="D201" s="14"/>
      <c r="E201" s="15"/>
      <c r="F201" s="14"/>
      <c r="G201" s="12" t="str">
        <f t="shared" si="59"/>
        <v/>
      </c>
      <c r="H201" s="13" t="str">
        <f t="shared" si="63"/>
        <v/>
      </c>
      <c r="I201" s="12" t="str">
        <f t="shared" si="56"/>
        <v/>
      </c>
      <c r="J201" s="12" t="str">
        <f t="shared" si="56"/>
        <v/>
      </c>
      <c r="K201" s="13" t="str">
        <f t="shared" si="64"/>
        <v/>
      </c>
      <c r="L201" s="12" t="str">
        <f t="shared" si="57"/>
        <v/>
      </c>
      <c r="M201" s="12" t="str">
        <f t="shared" si="57"/>
        <v/>
      </c>
      <c r="N201" s="13" t="str">
        <f t="shared" si="65"/>
        <v/>
      </c>
      <c r="O201" s="12" t="str">
        <f t="shared" si="58"/>
        <v/>
      </c>
      <c r="P201" s="12" t="str">
        <f t="shared" si="58"/>
        <v/>
      </c>
      <c r="Q201" s="13" t="str">
        <f t="shared" si="66"/>
        <v/>
      </c>
      <c r="R201" s="12" t="str">
        <f t="shared" si="60"/>
        <v/>
      </c>
      <c r="S201" s="12" t="str">
        <f t="shared" si="61"/>
        <v/>
      </c>
      <c r="T201" s="12" t="str">
        <f t="shared" si="67"/>
        <v/>
      </c>
      <c r="W201" s="88" t="str">
        <f>IF('BASE DATOS CONDUCTORES'!F201="","",'BASE DATOS CONDUCTORES'!F201)</f>
        <v/>
      </c>
      <c r="X201" s="88" t="str">
        <f>'BASE DATOS CONDUCTORES'!J201</f>
        <v/>
      </c>
      <c r="Y201" s="88" t="str">
        <f>'BASE DATOS CONDUCTORES'!M201</f>
        <v/>
      </c>
      <c r="Z201" s="88" t="str">
        <f>'BASE DATOS CONDUCTORES'!P201</f>
        <v/>
      </c>
      <c r="AA201" s="88" t="str">
        <f>'BASE DATOS CONDUCTORES'!S201</f>
        <v/>
      </c>
      <c r="AB201" s="88" t="str">
        <f>IF('BASE DATOS CONDUCTORES'!D201="","",'BASE DATOS CONDUCTORES'!D201)</f>
        <v/>
      </c>
    </row>
    <row r="202" spans="2:28">
      <c r="B202" s="12" t="str">
        <f t="shared" si="62"/>
        <v/>
      </c>
      <c r="C202" s="90"/>
      <c r="D202" s="14"/>
      <c r="E202" s="15"/>
      <c r="F202" s="14"/>
      <c r="G202" s="12" t="str">
        <f t="shared" si="59"/>
        <v/>
      </c>
      <c r="H202" s="13" t="str">
        <f t="shared" si="63"/>
        <v/>
      </c>
      <c r="I202" s="12" t="str">
        <f t="shared" si="56"/>
        <v/>
      </c>
      <c r="J202" s="12" t="str">
        <f t="shared" si="56"/>
        <v/>
      </c>
      <c r="K202" s="13" t="str">
        <f t="shared" si="64"/>
        <v/>
      </c>
      <c r="L202" s="12" t="str">
        <f t="shared" si="57"/>
        <v/>
      </c>
      <c r="M202" s="12" t="str">
        <f t="shared" si="57"/>
        <v/>
      </c>
      <c r="N202" s="13" t="str">
        <f t="shared" si="65"/>
        <v/>
      </c>
      <c r="O202" s="12" t="str">
        <f t="shared" si="58"/>
        <v/>
      </c>
      <c r="P202" s="12" t="str">
        <f t="shared" si="58"/>
        <v/>
      </c>
      <c r="Q202" s="13" t="str">
        <f t="shared" si="66"/>
        <v/>
      </c>
      <c r="R202" s="12" t="str">
        <f t="shared" si="60"/>
        <v/>
      </c>
      <c r="S202" s="12" t="str">
        <f t="shared" si="61"/>
        <v/>
      </c>
      <c r="T202" s="12" t="str">
        <f t="shared" si="67"/>
        <v/>
      </c>
      <c r="W202" s="88" t="str">
        <f>IF('BASE DATOS CONDUCTORES'!F202="","",'BASE DATOS CONDUCTORES'!F202)</f>
        <v/>
      </c>
      <c r="X202" s="88" t="str">
        <f>'BASE DATOS CONDUCTORES'!J202</f>
        <v/>
      </c>
      <c r="Y202" s="88" t="str">
        <f>'BASE DATOS CONDUCTORES'!M202</f>
        <v/>
      </c>
      <c r="Z202" s="88" t="str">
        <f>'BASE DATOS CONDUCTORES'!P202</f>
        <v/>
      </c>
      <c r="AA202" s="88" t="str">
        <f>'BASE DATOS CONDUCTORES'!S202</f>
        <v/>
      </c>
      <c r="AB202" s="88" t="str">
        <f>IF('BASE DATOS CONDUCTORES'!D202="","",'BASE DATOS CONDUCTORES'!D202)</f>
        <v/>
      </c>
    </row>
    <row r="203" spans="2:28">
      <c r="B203" s="12"/>
      <c r="C203" s="90"/>
      <c r="D203" s="14"/>
      <c r="E203" s="15"/>
      <c r="F203" s="14"/>
      <c r="G203" s="12" t="str">
        <f t="shared" si="59"/>
        <v/>
      </c>
      <c r="H203" s="13" t="str">
        <f t="shared" si="63"/>
        <v/>
      </c>
      <c r="I203" s="12" t="str">
        <f t="shared" si="56"/>
        <v/>
      </c>
      <c r="J203" s="12" t="str">
        <f t="shared" si="56"/>
        <v/>
      </c>
      <c r="K203" s="13" t="str">
        <f t="shared" si="64"/>
        <v/>
      </c>
      <c r="L203" s="12" t="str">
        <f t="shared" si="57"/>
        <v/>
      </c>
      <c r="M203" s="12" t="str">
        <f t="shared" si="57"/>
        <v/>
      </c>
      <c r="N203" s="13" t="str">
        <f t="shared" si="65"/>
        <v/>
      </c>
      <c r="O203" s="12" t="str">
        <f t="shared" si="58"/>
        <v/>
      </c>
      <c r="P203" s="12" t="str">
        <f t="shared" si="58"/>
        <v/>
      </c>
      <c r="Q203" s="13" t="str">
        <f t="shared" si="66"/>
        <v/>
      </c>
      <c r="R203" s="12" t="str">
        <f t="shared" si="60"/>
        <v/>
      </c>
      <c r="S203" s="12" t="str">
        <f t="shared" si="61"/>
        <v/>
      </c>
      <c r="T203" s="12" t="str">
        <f t="shared" si="67"/>
        <v/>
      </c>
      <c r="W203" s="88" t="str">
        <f>IF('BASE DATOS CONDUCTORES'!F203="","",'BASE DATOS CONDUCTORES'!F203)</f>
        <v/>
      </c>
      <c r="X203" s="88" t="str">
        <f>'BASE DATOS CONDUCTORES'!J203</f>
        <v/>
      </c>
      <c r="Y203" s="88" t="str">
        <f>'BASE DATOS CONDUCTORES'!M203</f>
        <v/>
      </c>
      <c r="Z203" s="88" t="str">
        <f>'BASE DATOS CONDUCTORES'!P203</f>
        <v/>
      </c>
      <c r="AA203" s="88" t="str">
        <f>'BASE DATOS CONDUCTORES'!S203</f>
        <v/>
      </c>
      <c r="AB203" s="88" t="str">
        <f>IF('BASE DATOS CONDUCTORES'!D203="","",'BASE DATOS CONDUCTORES'!D203)</f>
        <v/>
      </c>
    </row>
    <row r="204" spans="2:28">
      <c r="B204" s="12"/>
      <c r="C204" s="90"/>
      <c r="D204" s="14"/>
      <c r="E204" s="15"/>
      <c r="F204" s="14"/>
      <c r="G204" s="12" t="str">
        <f t="shared" si="59"/>
        <v/>
      </c>
      <c r="H204" s="13" t="str">
        <f t="shared" si="63"/>
        <v/>
      </c>
      <c r="I204" s="12" t="str">
        <f t="shared" ref="I204:J223" si="68">IF(H204="","",RANK(H204,H$4:H$1001))</f>
        <v/>
      </c>
      <c r="J204" s="12" t="str">
        <f t="shared" si="68"/>
        <v/>
      </c>
      <c r="K204" s="13" t="str">
        <f t="shared" si="64"/>
        <v/>
      </c>
      <c r="L204" s="12" t="str">
        <f t="shared" ref="L204:M223" si="69">IF(K204="","",RANK(K204,K$4:K$1001))</f>
        <v/>
      </c>
      <c r="M204" s="12" t="str">
        <f t="shared" si="69"/>
        <v/>
      </c>
      <c r="N204" s="13" t="str">
        <f t="shared" si="65"/>
        <v/>
      </c>
      <c r="O204" s="12" t="str">
        <f t="shared" ref="O204:P223" si="70">IF(N204="","",RANK(N204,N$4:N$1001))</f>
        <v/>
      </c>
      <c r="P204" s="12" t="str">
        <f t="shared" si="70"/>
        <v/>
      </c>
      <c r="Q204" s="13" t="str">
        <f t="shared" si="66"/>
        <v/>
      </c>
      <c r="R204" s="12" t="str">
        <f t="shared" si="60"/>
        <v/>
      </c>
      <c r="S204" s="12" t="str">
        <f t="shared" si="61"/>
        <v/>
      </c>
      <c r="T204" s="12" t="str">
        <f t="shared" si="67"/>
        <v/>
      </c>
      <c r="W204" s="88" t="str">
        <f>IF('BASE DATOS CONDUCTORES'!F204="","",'BASE DATOS CONDUCTORES'!F204)</f>
        <v/>
      </c>
      <c r="X204" s="88" t="str">
        <f>'BASE DATOS CONDUCTORES'!J204</f>
        <v/>
      </c>
      <c r="Y204" s="88" t="str">
        <f>'BASE DATOS CONDUCTORES'!M204</f>
        <v/>
      </c>
      <c r="Z204" s="88" t="str">
        <f>'BASE DATOS CONDUCTORES'!P204</f>
        <v/>
      </c>
      <c r="AA204" s="88" t="str">
        <f>'BASE DATOS CONDUCTORES'!S204</f>
        <v/>
      </c>
      <c r="AB204" s="88" t="str">
        <f>IF('BASE DATOS CONDUCTORES'!D204="","",'BASE DATOS CONDUCTORES'!D204)</f>
        <v/>
      </c>
    </row>
    <row r="205" spans="2:28">
      <c r="B205" s="12"/>
      <c r="C205" s="90"/>
      <c r="D205" s="14"/>
      <c r="E205" s="15"/>
      <c r="F205" s="14"/>
      <c r="G205" s="12" t="str">
        <f t="shared" si="59"/>
        <v/>
      </c>
      <c r="H205" s="13" t="str">
        <f t="shared" si="63"/>
        <v/>
      </c>
      <c r="I205" s="12" t="str">
        <f t="shared" si="68"/>
        <v/>
      </c>
      <c r="J205" s="12" t="str">
        <f t="shared" si="68"/>
        <v/>
      </c>
      <c r="K205" s="13" t="str">
        <f t="shared" si="64"/>
        <v/>
      </c>
      <c r="L205" s="12" t="str">
        <f t="shared" si="69"/>
        <v/>
      </c>
      <c r="M205" s="12" t="str">
        <f t="shared" si="69"/>
        <v/>
      </c>
      <c r="N205" s="13" t="str">
        <f t="shared" si="65"/>
        <v/>
      </c>
      <c r="O205" s="12" t="str">
        <f t="shared" si="70"/>
        <v/>
      </c>
      <c r="P205" s="12" t="str">
        <f t="shared" si="70"/>
        <v/>
      </c>
      <c r="Q205" s="13" t="str">
        <f t="shared" si="66"/>
        <v/>
      </c>
      <c r="R205" s="12" t="str">
        <f t="shared" si="60"/>
        <v/>
      </c>
      <c r="S205" s="12" t="str">
        <f t="shared" si="61"/>
        <v/>
      </c>
      <c r="T205" s="12" t="str">
        <f t="shared" si="67"/>
        <v/>
      </c>
      <c r="W205" s="88" t="str">
        <f>IF('BASE DATOS CONDUCTORES'!F205="","",'BASE DATOS CONDUCTORES'!F205)</f>
        <v/>
      </c>
      <c r="X205" s="88" t="str">
        <f>'BASE DATOS CONDUCTORES'!J205</f>
        <v/>
      </c>
      <c r="Y205" s="88" t="str">
        <f>'BASE DATOS CONDUCTORES'!M205</f>
        <v/>
      </c>
      <c r="Z205" s="88" t="str">
        <f>'BASE DATOS CONDUCTORES'!P205</f>
        <v/>
      </c>
      <c r="AA205" s="88" t="str">
        <f>'BASE DATOS CONDUCTORES'!S205</f>
        <v/>
      </c>
      <c r="AB205" s="88" t="str">
        <f>IF('BASE DATOS CONDUCTORES'!D205="","",'BASE DATOS CONDUCTORES'!D205)</f>
        <v/>
      </c>
    </row>
    <row r="206" spans="2:28">
      <c r="B206" s="12"/>
      <c r="C206" s="90"/>
      <c r="D206" s="14"/>
      <c r="E206" s="15"/>
      <c r="F206" s="14"/>
      <c r="G206" s="12" t="str">
        <f t="shared" si="59"/>
        <v/>
      </c>
      <c r="H206" s="13" t="str">
        <f t="shared" si="63"/>
        <v/>
      </c>
      <c r="I206" s="12" t="str">
        <f t="shared" si="68"/>
        <v/>
      </c>
      <c r="J206" s="12" t="str">
        <f t="shared" si="68"/>
        <v/>
      </c>
      <c r="K206" s="13" t="str">
        <f t="shared" si="64"/>
        <v/>
      </c>
      <c r="L206" s="12" t="str">
        <f t="shared" si="69"/>
        <v/>
      </c>
      <c r="M206" s="12" t="str">
        <f t="shared" si="69"/>
        <v/>
      </c>
      <c r="N206" s="13" t="str">
        <f t="shared" si="65"/>
        <v/>
      </c>
      <c r="O206" s="12" t="str">
        <f t="shared" si="70"/>
        <v/>
      </c>
      <c r="P206" s="12" t="str">
        <f t="shared" si="70"/>
        <v/>
      </c>
      <c r="Q206" s="13" t="str">
        <f t="shared" si="66"/>
        <v/>
      </c>
      <c r="R206" s="12" t="str">
        <f t="shared" si="60"/>
        <v/>
      </c>
      <c r="S206" s="12" t="str">
        <f t="shared" si="61"/>
        <v/>
      </c>
      <c r="T206" s="12" t="str">
        <f t="shared" si="67"/>
        <v/>
      </c>
      <c r="W206" s="88" t="str">
        <f>IF('BASE DATOS CONDUCTORES'!F206="","",'BASE DATOS CONDUCTORES'!F206)</f>
        <v/>
      </c>
      <c r="X206" s="88" t="str">
        <f>'BASE DATOS CONDUCTORES'!J206</f>
        <v/>
      </c>
      <c r="Y206" s="88" t="str">
        <f>'BASE DATOS CONDUCTORES'!M206</f>
        <v/>
      </c>
      <c r="Z206" s="88" t="str">
        <f>'BASE DATOS CONDUCTORES'!P206</f>
        <v/>
      </c>
      <c r="AA206" s="88" t="str">
        <f>'BASE DATOS CONDUCTORES'!S206</f>
        <v/>
      </c>
      <c r="AB206" s="88" t="str">
        <f>IF('BASE DATOS CONDUCTORES'!D206="","",'BASE DATOS CONDUCTORES'!D206)</f>
        <v/>
      </c>
    </row>
    <row r="207" spans="2:28">
      <c r="B207" s="12"/>
      <c r="C207" s="90"/>
      <c r="D207" s="14"/>
      <c r="E207" s="15"/>
      <c r="F207" s="14"/>
      <c r="G207" s="12" t="str">
        <f t="shared" si="59"/>
        <v/>
      </c>
      <c r="H207" s="13" t="str">
        <f t="shared" si="63"/>
        <v/>
      </c>
      <c r="I207" s="12" t="str">
        <f t="shared" si="68"/>
        <v/>
      </c>
      <c r="J207" s="12" t="str">
        <f t="shared" si="68"/>
        <v/>
      </c>
      <c r="K207" s="13" t="str">
        <f t="shared" si="64"/>
        <v/>
      </c>
      <c r="L207" s="12" t="str">
        <f t="shared" si="69"/>
        <v/>
      </c>
      <c r="M207" s="12" t="str">
        <f t="shared" si="69"/>
        <v/>
      </c>
      <c r="N207" s="13" t="str">
        <f t="shared" si="65"/>
        <v/>
      </c>
      <c r="O207" s="12" t="str">
        <f t="shared" si="70"/>
        <v/>
      </c>
      <c r="P207" s="12" t="str">
        <f t="shared" si="70"/>
        <v/>
      </c>
      <c r="Q207" s="13" t="str">
        <f t="shared" si="66"/>
        <v/>
      </c>
      <c r="R207" s="12" t="str">
        <f t="shared" si="60"/>
        <v/>
      </c>
      <c r="S207" s="12" t="str">
        <f t="shared" si="61"/>
        <v/>
      </c>
      <c r="T207" s="12" t="str">
        <f t="shared" si="67"/>
        <v/>
      </c>
      <c r="W207" s="88" t="str">
        <f>IF('BASE DATOS CONDUCTORES'!F207="","",'BASE DATOS CONDUCTORES'!F207)</f>
        <v/>
      </c>
      <c r="X207" s="88" t="str">
        <f>'BASE DATOS CONDUCTORES'!J207</f>
        <v/>
      </c>
      <c r="Y207" s="88" t="str">
        <f>'BASE DATOS CONDUCTORES'!M207</f>
        <v/>
      </c>
      <c r="Z207" s="88" t="str">
        <f>'BASE DATOS CONDUCTORES'!P207</f>
        <v/>
      </c>
      <c r="AA207" s="88" t="str">
        <f>'BASE DATOS CONDUCTORES'!S207</f>
        <v/>
      </c>
      <c r="AB207" s="88" t="str">
        <f>IF('BASE DATOS CONDUCTORES'!D207="","",'BASE DATOS CONDUCTORES'!D207)</f>
        <v/>
      </c>
    </row>
    <row r="208" spans="2:28">
      <c r="B208" s="12"/>
      <c r="C208" s="90"/>
      <c r="D208" s="14"/>
      <c r="E208" s="15"/>
      <c r="F208" s="14"/>
      <c r="G208" s="12" t="str">
        <f t="shared" si="59"/>
        <v/>
      </c>
      <c r="H208" s="13" t="str">
        <f t="shared" si="63"/>
        <v/>
      </c>
      <c r="I208" s="12" t="str">
        <f t="shared" si="68"/>
        <v/>
      </c>
      <c r="J208" s="12" t="str">
        <f t="shared" si="68"/>
        <v/>
      </c>
      <c r="K208" s="13" t="str">
        <f t="shared" si="64"/>
        <v/>
      </c>
      <c r="L208" s="12" t="str">
        <f t="shared" si="69"/>
        <v/>
      </c>
      <c r="M208" s="12" t="str">
        <f t="shared" si="69"/>
        <v/>
      </c>
      <c r="N208" s="13" t="str">
        <f t="shared" si="65"/>
        <v/>
      </c>
      <c r="O208" s="12" t="str">
        <f t="shared" si="70"/>
        <v/>
      </c>
      <c r="P208" s="12" t="str">
        <f t="shared" si="70"/>
        <v/>
      </c>
      <c r="Q208" s="13" t="str">
        <f t="shared" si="66"/>
        <v/>
      </c>
      <c r="R208" s="12" t="str">
        <f t="shared" si="60"/>
        <v/>
      </c>
      <c r="S208" s="12" t="str">
        <f t="shared" si="61"/>
        <v/>
      </c>
      <c r="T208" s="12" t="str">
        <f t="shared" si="67"/>
        <v/>
      </c>
      <c r="W208" s="88" t="str">
        <f>IF('BASE DATOS CONDUCTORES'!F208="","",'BASE DATOS CONDUCTORES'!F208)</f>
        <v/>
      </c>
      <c r="X208" s="88" t="str">
        <f>'BASE DATOS CONDUCTORES'!J208</f>
        <v/>
      </c>
      <c r="Y208" s="88" t="str">
        <f>'BASE DATOS CONDUCTORES'!M208</f>
        <v/>
      </c>
      <c r="Z208" s="88" t="str">
        <f>'BASE DATOS CONDUCTORES'!P208</f>
        <v/>
      </c>
      <c r="AA208" s="88" t="str">
        <f>'BASE DATOS CONDUCTORES'!S208</f>
        <v/>
      </c>
      <c r="AB208" s="88" t="str">
        <f>IF('BASE DATOS CONDUCTORES'!D208="","",'BASE DATOS CONDUCTORES'!D208)</f>
        <v/>
      </c>
    </row>
    <row r="209" spans="2:28">
      <c r="B209" s="12"/>
      <c r="C209" s="90"/>
      <c r="D209" s="14"/>
      <c r="E209" s="15"/>
      <c r="F209" s="14"/>
      <c r="G209" s="12" t="str">
        <f t="shared" si="59"/>
        <v/>
      </c>
      <c r="H209" s="13" t="str">
        <f t="shared" si="63"/>
        <v/>
      </c>
      <c r="I209" s="12" t="str">
        <f t="shared" si="68"/>
        <v/>
      </c>
      <c r="J209" s="12" t="str">
        <f t="shared" si="68"/>
        <v/>
      </c>
      <c r="K209" s="13" t="str">
        <f t="shared" si="64"/>
        <v/>
      </c>
      <c r="L209" s="12" t="str">
        <f t="shared" si="69"/>
        <v/>
      </c>
      <c r="M209" s="12" t="str">
        <f t="shared" si="69"/>
        <v/>
      </c>
      <c r="N209" s="13" t="str">
        <f t="shared" si="65"/>
        <v/>
      </c>
      <c r="O209" s="12" t="str">
        <f t="shared" si="70"/>
        <v/>
      </c>
      <c r="P209" s="12" t="str">
        <f t="shared" si="70"/>
        <v/>
      </c>
      <c r="Q209" s="13" t="str">
        <f t="shared" si="66"/>
        <v/>
      </c>
      <c r="R209" s="12" t="str">
        <f t="shared" si="60"/>
        <v/>
      </c>
      <c r="S209" s="12" t="str">
        <f t="shared" si="61"/>
        <v/>
      </c>
      <c r="T209" s="12" t="str">
        <f t="shared" si="67"/>
        <v/>
      </c>
      <c r="W209" s="88" t="str">
        <f>IF('BASE DATOS CONDUCTORES'!F209="","",'BASE DATOS CONDUCTORES'!F209)</f>
        <v/>
      </c>
      <c r="X209" s="88" t="str">
        <f>'BASE DATOS CONDUCTORES'!J209</f>
        <v/>
      </c>
      <c r="Y209" s="88" t="str">
        <f>'BASE DATOS CONDUCTORES'!M209</f>
        <v/>
      </c>
      <c r="Z209" s="88" t="str">
        <f>'BASE DATOS CONDUCTORES'!P209</f>
        <v/>
      </c>
      <c r="AA209" s="88" t="str">
        <f>'BASE DATOS CONDUCTORES'!S209</f>
        <v/>
      </c>
      <c r="AB209" s="88" t="str">
        <f>IF('BASE DATOS CONDUCTORES'!D209="","",'BASE DATOS CONDUCTORES'!D209)</f>
        <v/>
      </c>
    </row>
    <row r="210" spans="2:28">
      <c r="B210" s="12"/>
      <c r="C210" s="90"/>
      <c r="D210" s="14"/>
      <c r="E210" s="15"/>
      <c r="F210" s="14"/>
      <c r="G210" s="12" t="str">
        <f t="shared" si="59"/>
        <v/>
      </c>
      <c r="H210" s="13" t="str">
        <f t="shared" si="63"/>
        <v/>
      </c>
      <c r="I210" s="12" t="str">
        <f t="shared" si="68"/>
        <v/>
      </c>
      <c r="J210" s="12" t="str">
        <f t="shared" si="68"/>
        <v/>
      </c>
      <c r="K210" s="13" t="str">
        <f t="shared" si="64"/>
        <v/>
      </c>
      <c r="L210" s="12" t="str">
        <f t="shared" si="69"/>
        <v/>
      </c>
      <c r="M210" s="12" t="str">
        <f t="shared" si="69"/>
        <v/>
      </c>
      <c r="N210" s="13" t="str">
        <f t="shared" si="65"/>
        <v/>
      </c>
      <c r="O210" s="12" t="str">
        <f t="shared" si="70"/>
        <v/>
      </c>
      <c r="P210" s="12" t="str">
        <f t="shared" si="70"/>
        <v/>
      </c>
      <c r="Q210" s="13" t="str">
        <f t="shared" si="66"/>
        <v/>
      </c>
      <c r="R210" s="12" t="str">
        <f t="shared" si="60"/>
        <v/>
      </c>
      <c r="S210" s="12" t="str">
        <f t="shared" si="61"/>
        <v/>
      </c>
      <c r="T210" s="12" t="str">
        <f t="shared" si="67"/>
        <v/>
      </c>
      <c r="W210" s="88" t="str">
        <f>IF('BASE DATOS CONDUCTORES'!F210="","",'BASE DATOS CONDUCTORES'!F210)</f>
        <v/>
      </c>
      <c r="X210" s="88" t="str">
        <f>'BASE DATOS CONDUCTORES'!J210</f>
        <v/>
      </c>
      <c r="Y210" s="88" t="str">
        <f>'BASE DATOS CONDUCTORES'!M210</f>
        <v/>
      </c>
      <c r="Z210" s="88" t="str">
        <f>'BASE DATOS CONDUCTORES'!P210</f>
        <v/>
      </c>
      <c r="AA210" s="88" t="str">
        <f>'BASE DATOS CONDUCTORES'!S210</f>
        <v/>
      </c>
      <c r="AB210" s="88" t="str">
        <f>IF('BASE DATOS CONDUCTORES'!D210="","",'BASE DATOS CONDUCTORES'!D210)</f>
        <v/>
      </c>
    </row>
    <row r="211" spans="2:28">
      <c r="B211" s="12"/>
      <c r="C211" s="90"/>
      <c r="D211" s="14"/>
      <c r="E211" s="15"/>
      <c r="F211" s="14"/>
      <c r="G211" s="12" t="str">
        <f t="shared" si="59"/>
        <v/>
      </c>
      <c r="H211" s="13" t="str">
        <f t="shared" si="63"/>
        <v/>
      </c>
      <c r="I211" s="12" t="str">
        <f t="shared" si="68"/>
        <v/>
      </c>
      <c r="J211" s="12" t="str">
        <f t="shared" si="68"/>
        <v/>
      </c>
      <c r="K211" s="13" t="str">
        <f t="shared" si="64"/>
        <v/>
      </c>
      <c r="L211" s="12" t="str">
        <f t="shared" si="69"/>
        <v/>
      </c>
      <c r="M211" s="12" t="str">
        <f t="shared" si="69"/>
        <v/>
      </c>
      <c r="N211" s="13" t="str">
        <f t="shared" si="65"/>
        <v/>
      </c>
      <c r="O211" s="12" t="str">
        <f t="shared" si="70"/>
        <v/>
      </c>
      <c r="P211" s="12" t="str">
        <f t="shared" si="70"/>
        <v/>
      </c>
      <c r="Q211" s="13" t="str">
        <f t="shared" si="66"/>
        <v/>
      </c>
      <c r="R211" s="12" t="str">
        <f t="shared" si="60"/>
        <v/>
      </c>
      <c r="S211" s="12" t="str">
        <f t="shared" si="61"/>
        <v/>
      </c>
      <c r="T211" s="12" t="str">
        <f t="shared" si="67"/>
        <v/>
      </c>
      <c r="W211" s="88" t="str">
        <f>IF('BASE DATOS CONDUCTORES'!F211="","",'BASE DATOS CONDUCTORES'!F211)</f>
        <v/>
      </c>
      <c r="X211" s="88" t="str">
        <f>'BASE DATOS CONDUCTORES'!J211</f>
        <v/>
      </c>
      <c r="Y211" s="88" t="str">
        <f>'BASE DATOS CONDUCTORES'!M211</f>
        <v/>
      </c>
      <c r="Z211" s="88" t="str">
        <f>'BASE DATOS CONDUCTORES'!P211</f>
        <v/>
      </c>
      <c r="AA211" s="88" t="str">
        <f>'BASE DATOS CONDUCTORES'!S211</f>
        <v/>
      </c>
      <c r="AB211" s="88" t="str">
        <f>IF('BASE DATOS CONDUCTORES'!D211="","",'BASE DATOS CONDUCTORES'!D211)</f>
        <v/>
      </c>
    </row>
    <row r="212" spans="2:28">
      <c r="B212" s="12"/>
      <c r="C212" s="90"/>
      <c r="D212" s="14"/>
      <c r="E212" s="15"/>
      <c r="F212" s="14"/>
      <c r="G212" s="12" t="str">
        <f t="shared" si="59"/>
        <v/>
      </c>
      <c r="H212" s="13" t="str">
        <f t="shared" si="63"/>
        <v/>
      </c>
      <c r="I212" s="12" t="str">
        <f t="shared" si="68"/>
        <v/>
      </c>
      <c r="J212" s="12" t="str">
        <f t="shared" si="68"/>
        <v/>
      </c>
      <c r="K212" s="13" t="str">
        <f t="shared" si="64"/>
        <v/>
      </c>
      <c r="L212" s="12" t="str">
        <f t="shared" si="69"/>
        <v/>
      </c>
      <c r="M212" s="12" t="str">
        <f t="shared" si="69"/>
        <v/>
      </c>
      <c r="N212" s="13" t="str">
        <f t="shared" si="65"/>
        <v/>
      </c>
      <c r="O212" s="12" t="str">
        <f t="shared" si="70"/>
        <v/>
      </c>
      <c r="P212" s="12" t="str">
        <f t="shared" si="70"/>
        <v/>
      </c>
      <c r="Q212" s="13" t="str">
        <f t="shared" si="66"/>
        <v/>
      </c>
      <c r="R212" s="12" t="str">
        <f t="shared" si="60"/>
        <v/>
      </c>
      <c r="S212" s="12" t="str">
        <f t="shared" si="61"/>
        <v/>
      </c>
      <c r="T212" s="12" t="str">
        <f t="shared" si="67"/>
        <v/>
      </c>
      <c r="W212" s="88" t="str">
        <f>IF('BASE DATOS CONDUCTORES'!F212="","",'BASE DATOS CONDUCTORES'!F212)</f>
        <v/>
      </c>
      <c r="X212" s="88" t="str">
        <f>'BASE DATOS CONDUCTORES'!J212</f>
        <v/>
      </c>
      <c r="Y212" s="88" t="str">
        <f>'BASE DATOS CONDUCTORES'!M212</f>
        <v/>
      </c>
      <c r="Z212" s="88" t="str">
        <f>'BASE DATOS CONDUCTORES'!P212</f>
        <v/>
      </c>
      <c r="AA212" s="88" t="str">
        <f>'BASE DATOS CONDUCTORES'!S212</f>
        <v/>
      </c>
      <c r="AB212" s="88" t="str">
        <f>IF('BASE DATOS CONDUCTORES'!D212="","",'BASE DATOS CONDUCTORES'!D212)</f>
        <v/>
      </c>
    </row>
    <row r="213" spans="2:28">
      <c r="B213" s="12"/>
      <c r="C213" s="90"/>
      <c r="D213" s="14"/>
      <c r="E213" s="15"/>
      <c r="F213" s="14"/>
      <c r="G213" s="12" t="str">
        <f t="shared" si="59"/>
        <v/>
      </c>
      <c r="H213" s="13" t="str">
        <f t="shared" si="63"/>
        <v/>
      </c>
      <c r="I213" s="12" t="str">
        <f t="shared" si="68"/>
        <v/>
      </c>
      <c r="J213" s="12" t="str">
        <f t="shared" si="68"/>
        <v/>
      </c>
      <c r="K213" s="13" t="str">
        <f t="shared" si="64"/>
        <v/>
      </c>
      <c r="L213" s="12" t="str">
        <f t="shared" si="69"/>
        <v/>
      </c>
      <c r="M213" s="12" t="str">
        <f t="shared" si="69"/>
        <v/>
      </c>
      <c r="N213" s="13" t="str">
        <f t="shared" si="65"/>
        <v/>
      </c>
      <c r="O213" s="12" t="str">
        <f t="shared" si="70"/>
        <v/>
      </c>
      <c r="P213" s="12" t="str">
        <f t="shared" si="70"/>
        <v/>
      </c>
      <c r="Q213" s="13" t="str">
        <f t="shared" si="66"/>
        <v/>
      </c>
      <c r="R213" s="12" t="str">
        <f t="shared" si="60"/>
        <v/>
      </c>
      <c r="S213" s="12" t="str">
        <f t="shared" si="61"/>
        <v/>
      </c>
      <c r="T213" s="12" t="str">
        <f t="shared" si="67"/>
        <v/>
      </c>
      <c r="W213" s="88" t="str">
        <f>IF('BASE DATOS CONDUCTORES'!F213="","",'BASE DATOS CONDUCTORES'!F213)</f>
        <v/>
      </c>
      <c r="X213" s="88" t="str">
        <f>'BASE DATOS CONDUCTORES'!J213</f>
        <v/>
      </c>
      <c r="Y213" s="88" t="str">
        <f>'BASE DATOS CONDUCTORES'!M213</f>
        <v/>
      </c>
      <c r="Z213" s="88" t="str">
        <f>'BASE DATOS CONDUCTORES'!P213</f>
        <v/>
      </c>
      <c r="AA213" s="88" t="str">
        <f>'BASE DATOS CONDUCTORES'!S213</f>
        <v/>
      </c>
      <c r="AB213" s="88" t="str">
        <f>IF('BASE DATOS CONDUCTORES'!D213="","",'BASE DATOS CONDUCTORES'!D213)</f>
        <v/>
      </c>
    </row>
    <row r="214" spans="2:28">
      <c r="B214" s="12"/>
      <c r="C214" s="90"/>
      <c r="D214" s="14"/>
      <c r="E214" s="15"/>
      <c r="F214" s="14"/>
      <c r="G214" s="12" t="str">
        <f t="shared" si="59"/>
        <v/>
      </c>
      <c r="H214" s="13" t="str">
        <f t="shared" si="63"/>
        <v/>
      </c>
      <c r="I214" s="12" t="str">
        <f t="shared" si="68"/>
        <v/>
      </c>
      <c r="J214" s="12" t="str">
        <f t="shared" si="68"/>
        <v/>
      </c>
      <c r="K214" s="13" t="str">
        <f t="shared" si="64"/>
        <v/>
      </c>
      <c r="L214" s="12" t="str">
        <f t="shared" si="69"/>
        <v/>
      </c>
      <c r="M214" s="12" t="str">
        <f t="shared" si="69"/>
        <v/>
      </c>
      <c r="N214" s="13" t="str">
        <f t="shared" si="65"/>
        <v/>
      </c>
      <c r="O214" s="12" t="str">
        <f t="shared" si="70"/>
        <v/>
      </c>
      <c r="P214" s="12" t="str">
        <f t="shared" si="70"/>
        <v/>
      </c>
      <c r="Q214" s="13" t="str">
        <f t="shared" si="66"/>
        <v/>
      </c>
      <c r="R214" s="12" t="str">
        <f t="shared" si="60"/>
        <v/>
      </c>
      <c r="S214" s="12" t="str">
        <f t="shared" si="61"/>
        <v/>
      </c>
      <c r="T214" s="12" t="str">
        <f t="shared" si="67"/>
        <v/>
      </c>
      <c r="W214" s="88" t="str">
        <f>IF('BASE DATOS CONDUCTORES'!F214="","",'BASE DATOS CONDUCTORES'!F214)</f>
        <v/>
      </c>
      <c r="X214" s="88" t="str">
        <f>'BASE DATOS CONDUCTORES'!J214</f>
        <v/>
      </c>
      <c r="Y214" s="88" t="str">
        <f>'BASE DATOS CONDUCTORES'!M214</f>
        <v/>
      </c>
      <c r="Z214" s="88" t="str">
        <f>'BASE DATOS CONDUCTORES'!P214</f>
        <v/>
      </c>
      <c r="AA214" s="88" t="str">
        <f>'BASE DATOS CONDUCTORES'!S214</f>
        <v/>
      </c>
      <c r="AB214" s="88" t="str">
        <f>IF('BASE DATOS CONDUCTORES'!D214="","",'BASE DATOS CONDUCTORES'!D214)</f>
        <v/>
      </c>
    </row>
    <row r="215" spans="2:28">
      <c r="B215" s="12"/>
      <c r="C215" s="90"/>
      <c r="D215" s="14"/>
      <c r="E215" s="15"/>
      <c r="F215" s="14"/>
      <c r="G215" s="12" t="str">
        <f t="shared" si="59"/>
        <v/>
      </c>
      <c r="H215" s="13" t="str">
        <f t="shared" si="63"/>
        <v/>
      </c>
      <c r="I215" s="12" t="str">
        <f t="shared" si="68"/>
        <v/>
      </c>
      <c r="J215" s="12" t="str">
        <f t="shared" si="68"/>
        <v/>
      </c>
      <c r="K215" s="13" t="str">
        <f t="shared" si="64"/>
        <v/>
      </c>
      <c r="L215" s="12" t="str">
        <f t="shared" si="69"/>
        <v/>
      </c>
      <c r="M215" s="12" t="str">
        <f t="shared" si="69"/>
        <v/>
      </c>
      <c r="N215" s="13" t="str">
        <f t="shared" si="65"/>
        <v/>
      </c>
      <c r="O215" s="12" t="str">
        <f t="shared" si="70"/>
        <v/>
      </c>
      <c r="P215" s="12" t="str">
        <f t="shared" si="70"/>
        <v/>
      </c>
      <c r="Q215" s="13" t="str">
        <f t="shared" si="66"/>
        <v/>
      </c>
      <c r="R215" s="12" t="str">
        <f t="shared" si="60"/>
        <v/>
      </c>
      <c r="S215" s="12" t="str">
        <f t="shared" si="61"/>
        <v/>
      </c>
      <c r="T215" s="12" t="str">
        <f t="shared" si="67"/>
        <v/>
      </c>
      <c r="W215" s="88" t="str">
        <f>IF('BASE DATOS CONDUCTORES'!F215="","",'BASE DATOS CONDUCTORES'!F215)</f>
        <v/>
      </c>
      <c r="X215" s="88" t="str">
        <f>'BASE DATOS CONDUCTORES'!J215</f>
        <v/>
      </c>
      <c r="Y215" s="88" t="str">
        <f>'BASE DATOS CONDUCTORES'!M215</f>
        <v/>
      </c>
      <c r="Z215" s="88" t="str">
        <f>'BASE DATOS CONDUCTORES'!P215</f>
        <v/>
      </c>
      <c r="AA215" s="88" t="str">
        <f>'BASE DATOS CONDUCTORES'!S215</f>
        <v/>
      </c>
      <c r="AB215" s="88" t="str">
        <f>IF('BASE DATOS CONDUCTORES'!D215="","",'BASE DATOS CONDUCTORES'!D215)</f>
        <v/>
      </c>
    </row>
    <row r="216" spans="2:28">
      <c r="B216" s="12"/>
      <c r="C216" s="90"/>
      <c r="D216" s="14"/>
      <c r="E216" s="15"/>
      <c r="F216" s="14"/>
      <c r="G216" s="12" t="str">
        <f t="shared" si="59"/>
        <v/>
      </c>
      <c r="H216" s="13" t="str">
        <f t="shared" si="63"/>
        <v/>
      </c>
      <c r="I216" s="12" t="str">
        <f t="shared" si="68"/>
        <v/>
      </c>
      <c r="J216" s="12" t="str">
        <f t="shared" si="68"/>
        <v/>
      </c>
      <c r="K216" s="13" t="str">
        <f t="shared" si="64"/>
        <v/>
      </c>
      <c r="L216" s="12" t="str">
        <f t="shared" si="69"/>
        <v/>
      </c>
      <c r="M216" s="12" t="str">
        <f t="shared" si="69"/>
        <v/>
      </c>
      <c r="N216" s="13" t="str">
        <f t="shared" si="65"/>
        <v/>
      </c>
      <c r="O216" s="12" t="str">
        <f t="shared" si="70"/>
        <v/>
      </c>
      <c r="P216" s="12" t="str">
        <f t="shared" si="70"/>
        <v/>
      </c>
      <c r="Q216" s="13" t="str">
        <f t="shared" si="66"/>
        <v/>
      </c>
      <c r="R216" s="12" t="str">
        <f t="shared" si="60"/>
        <v/>
      </c>
      <c r="S216" s="12" t="str">
        <f t="shared" si="61"/>
        <v/>
      </c>
      <c r="T216" s="12" t="str">
        <f t="shared" si="67"/>
        <v/>
      </c>
      <c r="W216" s="88" t="str">
        <f>IF('BASE DATOS CONDUCTORES'!F216="","",'BASE DATOS CONDUCTORES'!F216)</f>
        <v/>
      </c>
      <c r="X216" s="88" t="str">
        <f>'BASE DATOS CONDUCTORES'!J216</f>
        <v/>
      </c>
      <c r="Y216" s="88" t="str">
        <f>'BASE DATOS CONDUCTORES'!M216</f>
        <v/>
      </c>
      <c r="Z216" s="88" t="str">
        <f>'BASE DATOS CONDUCTORES'!P216</f>
        <v/>
      </c>
      <c r="AA216" s="88" t="str">
        <f>'BASE DATOS CONDUCTORES'!S216</f>
        <v/>
      </c>
      <c r="AB216" s="88" t="str">
        <f>IF('BASE DATOS CONDUCTORES'!D216="","",'BASE DATOS CONDUCTORES'!D216)</f>
        <v/>
      </c>
    </row>
    <row r="217" spans="2:28">
      <c r="B217" s="12"/>
      <c r="C217" s="90"/>
      <c r="D217" s="14"/>
      <c r="E217" s="15"/>
      <c r="F217" s="14"/>
      <c r="G217" s="12" t="str">
        <f t="shared" si="59"/>
        <v/>
      </c>
      <c r="H217" s="13" t="str">
        <f t="shared" si="63"/>
        <v/>
      </c>
      <c r="I217" s="12" t="str">
        <f t="shared" si="68"/>
        <v/>
      </c>
      <c r="J217" s="12" t="str">
        <f t="shared" si="68"/>
        <v/>
      </c>
      <c r="K217" s="13" t="str">
        <f t="shared" si="64"/>
        <v/>
      </c>
      <c r="L217" s="12" t="str">
        <f t="shared" si="69"/>
        <v/>
      </c>
      <c r="M217" s="12" t="str">
        <f t="shared" si="69"/>
        <v/>
      </c>
      <c r="N217" s="13" t="str">
        <f t="shared" si="65"/>
        <v/>
      </c>
      <c r="O217" s="12" t="str">
        <f t="shared" si="70"/>
        <v/>
      </c>
      <c r="P217" s="12" t="str">
        <f t="shared" si="70"/>
        <v/>
      </c>
      <c r="Q217" s="13" t="str">
        <f t="shared" si="66"/>
        <v/>
      </c>
      <c r="R217" s="12" t="str">
        <f t="shared" si="60"/>
        <v/>
      </c>
      <c r="S217" s="12" t="str">
        <f t="shared" si="61"/>
        <v/>
      </c>
      <c r="T217" s="12" t="str">
        <f t="shared" si="67"/>
        <v/>
      </c>
      <c r="W217" s="88" t="str">
        <f>IF('BASE DATOS CONDUCTORES'!F217="","",'BASE DATOS CONDUCTORES'!F217)</f>
        <v/>
      </c>
      <c r="X217" s="88" t="str">
        <f>'BASE DATOS CONDUCTORES'!J217</f>
        <v/>
      </c>
      <c r="Y217" s="88" t="str">
        <f>'BASE DATOS CONDUCTORES'!M217</f>
        <v/>
      </c>
      <c r="Z217" s="88" t="str">
        <f>'BASE DATOS CONDUCTORES'!P217</f>
        <v/>
      </c>
      <c r="AA217" s="88" t="str">
        <f>'BASE DATOS CONDUCTORES'!S217</f>
        <v/>
      </c>
      <c r="AB217" s="88" t="str">
        <f>IF('BASE DATOS CONDUCTORES'!D217="","",'BASE DATOS CONDUCTORES'!D217)</f>
        <v/>
      </c>
    </row>
    <row r="218" spans="2:28">
      <c r="B218" s="12"/>
      <c r="C218" s="90"/>
      <c r="D218" s="14"/>
      <c r="E218" s="15"/>
      <c r="F218" s="14"/>
      <c r="G218" s="12" t="str">
        <f t="shared" si="59"/>
        <v/>
      </c>
      <c r="H218" s="13" t="str">
        <f t="shared" si="63"/>
        <v/>
      </c>
      <c r="I218" s="12" t="str">
        <f t="shared" si="68"/>
        <v/>
      </c>
      <c r="J218" s="12" t="str">
        <f t="shared" si="68"/>
        <v/>
      </c>
      <c r="K218" s="13" t="str">
        <f t="shared" si="64"/>
        <v/>
      </c>
      <c r="L218" s="12" t="str">
        <f t="shared" si="69"/>
        <v/>
      </c>
      <c r="M218" s="12" t="str">
        <f t="shared" si="69"/>
        <v/>
      </c>
      <c r="N218" s="13" t="str">
        <f t="shared" si="65"/>
        <v/>
      </c>
      <c r="O218" s="12" t="str">
        <f t="shared" si="70"/>
        <v/>
      </c>
      <c r="P218" s="12" t="str">
        <f t="shared" si="70"/>
        <v/>
      </c>
      <c r="Q218" s="13" t="str">
        <f t="shared" si="66"/>
        <v/>
      </c>
      <c r="R218" s="12" t="str">
        <f t="shared" si="60"/>
        <v/>
      </c>
      <c r="S218" s="12" t="str">
        <f t="shared" si="61"/>
        <v/>
      </c>
      <c r="T218" s="12" t="str">
        <f t="shared" si="67"/>
        <v/>
      </c>
      <c r="W218" s="88" t="str">
        <f>IF('BASE DATOS CONDUCTORES'!F218="","",'BASE DATOS CONDUCTORES'!F218)</f>
        <v/>
      </c>
      <c r="X218" s="88" t="str">
        <f>'BASE DATOS CONDUCTORES'!J218</f>
        <v/>
      </c>
      <c r="Y218" s="88" t="str">
        <f>'BASE DATOS CONDUCTORES'!M218</f>
        <v/>
      </c>
      <c r="Z218" s="88" t="str">
        <f>'BASE DATOS CONDUCTORES'!P218</f>
        <v/>
      </c>
      <c r="AA218" s="88" t="str">
        <f>'BASE DATOS CONDUCTORES'!S218</f>
        <v/>
      </c>
      <c r="AB218" s="88" t="str">
        <f>IF('BASE DATOS CONDUCTORES'!D218="","",'BASE DATOS CONDUCTORES'!D218)</f>
        <v/>
      </c>
    </row>
    <row r="219" spans="2:28">
      <c r="B219" s="12"/>
      <c r="C219" s="90"/>
      <c r="D219" s="14"/>
      <c r="E219" s="15"/>
      <c r="F219" s="14"/>
      <c r="G219" s="12" t="str">
        <f t="shared" si="59"/>
        <v/>
      </c>
      <c r="H219" s="13" t="str">
        <f t="shared" si="63"/>
        <v/>
      </c>
      <c r="I219" s="12" t="str">
        <f t="shared" si="68"/>
        <v/>
      </c>
      <c r="J219" s="12" t="str">
        <f t="shared" si="68"/>
        <v/>
      </c>
      <c r="K219" s="13" t="str">
        <f t="shared" si="64"/>
        <v/>
      </c>
      <c r="L219" s="12" t="str">
        <f t="shared" si="69"/>
        <v/>
      </c>
      <c r="M219" s="12" t="str">
        <f t="shared" si="69"/>
        <v/>
      </c>
      <c r="N219" s="13" t="str">
        <f t="shared" si="65"/>
        <v/>
      </c>
      <c r="O219" s="12" t="str">
        <f t="shared" si="70"/>
        <v/>
      </c>
      <c r="P219" s="12" t="str">
        <f t="shared" si="70"/>
        <v/>
      </c>
      <c r="Q219" s="13" t="str">
        <f t="shared" si="66"/>
        <v/>
      </c>
      <c r="R219" s="12" t="str">
        <f t="shared" si="60"/>
        <v/>
      </c>
      <c r="S219" s="12" t="str">
        <f t="shared" si="61"/>
        <v/>
      </c>
      <c r="T219" s="12" t="str">
        <f t="shared" si="67"/>
        <v/>
      </c>
      <c r="W219" s="88" t="str">
        <f>IF('BASE DATOS CONDUCTORES'!F219="","",'BASE DATOS CONDUCTORES'!F219)</f>
        <v/>
      </c>
      <c r="X219" s="88" t="str">
        <f>'BASE DATOS CONDUCTORES'!J219</f>
        <v/>
      </c>
      <c r="Y219" s="88" t="str">
        <f>'BASE DATOS CONDUCTORES'!M219</f>
        <v/>
      </c>
      <c r="Z219" s="88" t="str">
        <f>'BASE DATOS CONDUCTORES'!P219</f>
        <v/>
      </c>
      <c r="AA219" s="88" t="str">
        <f>'BASE DATOS CONDUCTORES'!S219</f>
        <v/>
      </c>
      <c r="AB219" s="88" t="str">
        <f>IF('BASE DATOS CONDUCTORES'!D219="","",'BASE DATOS CONDUCTORES'!D219)</f>
        <v/>
      </c>
    </row>
    <row r="220" spans="2:28">
      <c r="B220" s="12"/>
      <c r="C220" s="90"/>
      <c r="D220" s="14"/>
      <c r="E220" s="15"/>
      <c r="F220" s="14"/>
      <c r="G220" s="12" t="str">
        <f t="shared" si="59"/>
        <v/>
      </c>
      <c r="H220" s="13" t="str">
        <f t="shared" si="63"/>
        <v/>
      </c>
      <c r="I220" s="12" t="str">
        <f t="shared" si="68"/>
        <v/>
      </c>
      <c r="J220" s="12" t="str">
        <f t="shared" si="68"/>
        <v/>
      </c>
      <c r="K220" s="13" t="str">
        <f t="shared" si="64"/>
        <v/>
      </c>
      <c r="L220" s="12" t="str">
        <f t="shared" si="69"/>
        <v/>
      </c>
      <c r="M220" s="12" t="str">
        <f t="shared" si="69"/>
        <v/>
      </c>
      <c r="N220" s="13" t="str">
        <f t="shared" si="65"/>
        <v/>
      </c>
      <c r="O220" s="12" t="str">
        <f t="shared" si="70"/>
        <v/>
      </c>
      <c r="P220" s="12" t="str">
        <f t="shared" si="70"/>
        <v/>
      </c>
      <c r="Q220" s="13" t="str">
        <f t="shared" si="66"/>
        <v/>
      </c>
      <c r="R220" s="12" t="str">
        <f t="shared" si="60"/>
        <v/>
      </c>
      <c r="S220" s="12" t="str">
        <f t="shared" si="61"/>
        <v/>
      </c>
      <c r="T220" s="12" t="str">
        <f t="shared" si="67"/>
        <v/>
      </c>
      <c r="W220" s="88" t="str">
        <f>IF('BASE DATOS CONDUCTORES'!F220="","",'BASE DATOS CONDUCTORES'!F220)</f>
        <v/>
      </c>
      <c r="X220" s="88" t="str">
        <f>'BASE DATOS CONDUCTORES'!J220</f>
        <v/>
      </c>
      <c r="Y220" s="88" t="str">
        <f>'BASE DATOS CONDUCTORES'!M220</f>
        <v/>
      </c>
      <c r="Z220" s="88" t="str">
        <f>'BASE DATOS CONDUCTORES'!P220</f>
        <v/>
      </c>
      <c r="AA220" s="88" t="str">
        <f>'BASE DATOS CONDUCTORES'!S220</f>
        <v/>
      </c>
      <c r="AB220" s="88" t="str">
        <f>IF('BASE DATOS CONDUCTORES'!D220="","",'BASE DATOS CONDUCTORES'!D220)</f>
        <v/>
      </c>
    </row>
    <row r="221" spans="2:28">
      <c r="B221" s="12"/>
      <c r="C221" s="90"/>
      <c r="D221" s="14"/>
      <c r="E221" s="15"/>
      <c r="F221" s="14"/>
      <c r="G221" s="12" t="str">
        <f t="shared" si="59"/>
        <v/>
      </c>
      <c r="H221" s="13" t="str">
        <f t="shared" si="63"/>
        <v/>
      </c>
      <c r="I221" s="12" t="str">
        <f t="shared" si="68"/>
        <v/>
      </c>
      <c r="J221" s="12" t="str">
        <f t="shared" si="68"/>
        <v/>
      </c>
      <c r="K221" s="13" t="str">
        <f t="shared" si="64"/>
        <v/>
      </c>
      <c r="L221" s="12" t="str">
        <f t="shared" si="69"/>
        <v/>
      </c>
      <c r="M221" s="12" t="str">
        <f t="shared" si="69"/>
        <v/>
      </c>
      <c r="N221" s="13" t="str">
        <f t="shared" si="65"/>
        <v/>
      </c>
      <c r="O221" s="12" t="str">
        <f t="shared" si="70"/>
        <v/>
      </c>
      <c r="P221" s="12" t="str">
        <f t="shared" si="70"/>
        <v/>
      </c>
      <c r="Q221" s="13" t="str">
        <f t="shared" si="66"/>
        <v/>
      </c>
      <c r="R221" s="12" t="str">
        <f t="shared" si="60"/>
        <v/>
      </c>
      <c r="S221" s="12" t="str">
        <f t="shared" si="61"/>
        <v/>
      </c>
      <c r="T221" s="12" t="str">
        <f t="shared" si="67"/>
        <v/>
      </c>
      <c r="W221" s="88" t="str">
        <f>IF('BASE DATOS CONDUCTORES'!F221="","",'BASE DATOS CONDUCTORES'!F221)</f>
        <v/>
      </c>
      <c r="X221" s="88" t="str">
        <f>'BASE DATOS CONDUCTORES'!J221</f>
        <v/>
      </c>
      <c r="Y221" s="88" t="str">
        <f>'BASE DATOS CONDUCTORES'!M221</f>
        <v/>
      </c>
      <c r="Z221" s="88" t="str">
        <f>'BASE DATOS CONDUCTORES'!P221</f>
        <v/>
      </c>
      <c r="AA221" s="88" t="str">
        <f>'BASE DATOS CONDUCTORES'!S221</f>
        <v/>
      </c>
      <c r="AB221" s="88" t="str">
        <f>IF('BASE DATOS CONDUCTORES'!D221="","",'BASE DATOS CONDUCTORES'!D221)</f>
        <v/>
      </c>
    </row>
    <row r="222" spans="2:28">
      <c r="B222" s="12"/>
      <c r="C222" s="90"/>
      <c r="D222" s="14"/>
      <c r="E222" s="15"/>
      <c r="F222" s="14"/>
      <c r="G222" s="12" t="str">
        <f t="shared" si="59"/>
        <v/>
      </c>
      <c r="H222" s="13" t="str">
        <f t="shared" si="63"/>
        <v/>
      </c>
      <c r="I222" s="12" t="str">
        <f t="shared" si="68"/>
        <v/>
      </c>
      <c r="J222" s="12" t="str">
        <f t="shared" si="68"/>
        <v/>
      </c>
      <c r="K222" s="13" t="str">
        <f t="shared" si="64"/>
        <v/>
      </c>
      <c r="L222" s="12" t="str">
        <f t="shared" si="69"/>
        <v/>
      </c>
      <c r="M222" s="12" t="str">
        <f t="shared" si="69"/>
        <v/>
      </c>
      <c r="N222" s="13" t="str">
        <f t="shared" si="65"/>
        <v/>
      </c>
      <c r="O222" s="12" t="str">
        <f t="shared" si="70"/>
        <v/>
      </c>
      <c r="P222" s="12" t="str">
        <f t="shared" si="70"/>
        <v/>
      </c>
      <c r="Q222" s="13" t="str">
        <f t="shared" si="66"/>
        <v/>
      </c>
      <c r="R222" s="12" t="str">
        <f t="shared" si="60"/>
        <v/>
      </c>
      <c r="S222" s="12" t="str">
        <f t="shared" si="61"/>
        <v/>
      </c>
      <c r="T222" s="12" t="str">
        <f t="shared" si="67"/>
        <v/>
      </c>
      <c r="W222" s="88" t="str">
        <f>IF('BASE DATOS CONDUCTORES'!F222="","",'BASE DATOS CONDUCTORES'!F222)</f>
        <v/>
      </c>
      <c r="X222" s="88" t="str">
        <f>'BASE DATOS CONDUCTORES'!J222</f>
        <v/>
      </c>
      <c r="Y222" s="88" t="str">
        <f>'BASE DATOS CONDUCTORES'!M222</f>
        <v/>
      </c>
      <c r="Z222" s="88" t="str">
        <f>'BASE DATOS CONDUCTORES'!P222</f>
        <v/>
      </c>
      <c r="AA222" s="88" t="str">
        <f>'BASE DATOS CONDUCTORES'!S222</f>
        <v/>
      </c>
      <c r="AB222" s="88" t="str">
        <f>IF('BASE DATOS CONDUCTORES'!D222="","",'BASE DATOS CONDUCTORES'!D222)</f>
        <v/>
      </c>
    </row>
    <row r="223" spans="2:28">
      <c r="B223" s="12"/>
      <c r="C223" s="90"/>
      <c r="D223" s="14"/>
      <c r="E223" s="15"/>
      <c r="F223" s="14"/>
      <c r="G223" s="12" t="str">
        <f t="shared" si="59"/>
        <v/>
      </c>
      <c r="H223" s="13" t="str">
        <f t="shared" si="63"/>
        <v/>
      </c>
      <c r="I223" s="12" t="str">
        <f t="shared" si="68"/>
        <v/>
      </c>
      <c r="J223" s="12" t="str">
        <f t="shared" si="68"/>
        <v/>
      </c>
      <c r="K223" s="13" t="str">
        <f t="shared" si="64"/>
        <v/>
      </c>
      <c r="L223" s="12" t="str">
        <f t="shared" si="69"/>
        <v/>
      </c>
      <c r="M223" s="12" t="str">
        <f t="shared" si="69"/>
        <v/>
      </c>
      <c r="N223" s="13" t="str">
        <f t="shared" si="65"/>
        <v/>
      </c>
      <c r="O223" s="12" t="str">
        <f t="shared" si="70"/>
        <v/>
      </c>
      <c r="P223" s="12" t="str">
        <f t="shared" si="70"/>
        <v/>
      </c>
      <c r="Q223" s="13" t="str">
        <f t="shared" si="66"/>
        <v/>
      </c>
      <c r="R223" s="12" t="str">
        <f t="shared" si="60"/>
        <v/>
      </c>
      <c r="S223" s="12" t="str">
        <f t="shared" si="61"/>
        <v/>
      </c>
      <c r="T223" s="12" t="str">
        <f t="shared" si="67"/>
        <v/>
      </c>
      <c r="W223" s="88" t="str">
        <f>IF('BASE DATOS CONDUCTORES'!F223="","",'BASE DATOS CONDUCTORES'!F223)</f>
        <v/>
      </c>
      <c r="X223" s="88" t="str">
        <f>'BASE DATOS CONDUCTORES'!J223</f>
        <v/>
      </c>
      <c r="Y223" s="88" t="str">
        <f>'BASE DATOS CONDUCTORES'!M223</f>
        <v/>
      </c>
      <c r="Z223" s="88" t="str">
        <f>'BASE DATOS CONDUCTORES'!P223</f>
        <v/>
      </c>
      <c r="AA223" s="88" t="str">
        <f>'BASE DATOS CONDUCTORES'!S223</f>
        <v/>
      </c>
      <c r="AB223" s="88" t="str">
        <f>IF('BASE DATOS CONDUCTORES'!D223="","",'BASE DATOS CONDUCTORES'!D223)</f>
        <v/>
      </c>
    </row>
    <row r="224" spans="2:28">
      <c r="B224" s="12"/>
      <c r="C224" s="90"/>
      <c r="D224" s="14"/>
      <c r="E224" s="15"/>
      <c r="F224" s="14"/>
      <c r="G224" s="12" t="str">
        <f t="shared" si="59"/>
        <v/>
      </c>
      <c r="H224" s="13" t="str">
        <f t="shared" si="63"/>
        <v/>
      </c>
      <c r="I224" s="12" t="str">
        <f t="shared" ref="I224:J243" si="71">IF(H224="","",RANK(H224,H$4:H$1001))</f>
        <v/>
      </c>
      <c r="J224" s="12" t="str">
        <f t="shared" si="71"/>
        <v/>
      </c>
      <c r="K224" s="13" t="str">
        <f t="shared" si="64"/>
        <v/>
      </c>
      <c r="L224" s="12" t="str">
        <f t="shared" ref="L224:M243" si="72">IF(K224="","",RANK(K224,K$4:K$1001))</f>
        <v/>
      </c>
      <c r="M224" s="12" t="str">
        <f t="shared" si="72"/>
        <v/>
      </c>
      <c r="N224" s="13" t="str">
        <f t="shared" si="65"/>
        <v/>
      </c>
      <c r="O224" s="12" t="str">
        <f t="shared" ref="O224:P243" si="73">IF(N224="","",RANK(N224,N$4:N$1001))</f>
        <v/>
      </c>
      <c r="P224" s="12" t="str">
        <f t="shared" si="73"/>
        <v/>
      </c>
      <c r="Q224" s="13" t="str">
        <f t="shared" si="66"/>
        <v/>
      </c>
      <c r="R224" s="12" t="str">
        <f t="shared" si="60"/>
        <v/>
      </c>
      <c r="S224" s="12" t="str">
        <f t="shared" si="61"/>
        <v/>
      </c>
      <c r="T224" s="12" t="str">
        <f t="shared" si="67"/>
        <v/>
      </c>
      <c r="W224" s="88" t="str">
        <f>IF('BASE DATOS CONDUCTORES'!F224="","",'BASE DATOS CONDUCTORES'!F224)</f>
        <v/>
      </c>
      <c r="X224" s="88" t="str">
        <f>'BASE DATOS CONDUCTORES'!J224</f>
        <v/>
      </c>
      <c r="Y224" s="88" t="str">
        <f>'BASE DATOS CONDUCTORES'!M224</f>
        <v/>
      </c>
      <c r="Z224" s="88" t="str">
        <f>'BASE DATOS CONDUCTORES'!P224</f>
        <v/>
      </c>
      <c r="AA224" s="88" t="str">
        <f>'BASE DATOS CONDUCTORES'!S224</f>
        <v/>
      </c>
      <c r="AB224" s="88" t="str">
        <f>IF('BASE DATOS CONDUCTORES'!D224="","",'BASE DATOS CONDUCTORES'!D224)</f>
        <v/>
      </c>
    </row>
    <row r="225" spans="2:28">
      <c r="B225" s="12"/>
      <c r="C225" s="90"/>
      <c r="D225" s="14"/>
      <c r="E225" s="15"/>
      <c r="F225" s="14"/>
      <c r="G225" s="12" t="str">
        <f t="shared" si="59"/>
        <v/>
      </c>
      <c r="H225" s="13" t="str">
        <f t="shared" si="63"/>
        <v/>
      </c>
      <c r="I225" s="12" t="str">
        <f t="shared" si="71"/>
        <v/>
      </c>
      <c r="J225" s="12" t="str">
        <f t="shared" si="71"/>
        <v/>
      </c>
      <c r="K225" s="13" t="str">
        <f t="shared" si="64"/>
        <v/>
      </c>
      <c r="L225" s="12" t="str">
        <f t="shared" si="72"/>
        <v/>
      </c>
      <c r="M225" s="12" t="str">
        <f t="shared" si="72"/>
        <v/>
      </c>
      <c r="N225" s="13" t="str">
        <f t="shared" si="65"/>
        <v/>
      </c>
      <c r="O225" s="12" t="str">
        <f t="shared" si="73"/>
        <v/>
      </c>
      <c r="P225" s="12" t="str">
        <f t="shared" si="73"/>
        <v/>
      </c>
      <c r="Q225" s="13" t="str">
        <f t="shared" si="66"/>
        <v/>
      </c>
      <c r="R225" s="12" t="str">
        <f t="shared" si="60"/>
        <v/>
      </c>
      <c r="S225" s="12" t="str">
        <f t="shared" si="61"/>
        <v/>
      </c>
      <c r="T225" s="12" t="str">
        <f t="shared" si="67"/>
        <v/>
      </c>
      <c r="W225" s="88" t="str">
        <f>IF('BASE DATOS CONDUCTORES'!F225="","",'BASE DATOS CONDUCTORES'!F225)</f>
        <v/>
      </c>
      <c r="X225" s="88" t="str">
        <f>'BASE DATOS CONDUCTORES'!J225</f>
        <v/>
      </c>
      <c r="Y225" s="88" t="str">
        <f>'BASE DATOS CONDUCTORES'!M225</f>
        <v/>
      </c>
      <c r="Z225" s="88" t="str">
        <f>'BASE DATOS CONDUCTORES'!P225</f>
        <v/>
      </c>
      <c r="AA225" s="88" t="str">
        <f>'BASE DATOS CONDUCTORES'!S225</f>
        <v/>
      </c>
      <c r="AB225" s="88" t="str">
        <f>IF('BASE DATOS CONDUCTORES'!D225="","",'BASE DATOS CONDUCTORES'!D225)</f>
        <v/>
      </c>
    </row>
    <row r="226" spans="2:28">
      <c r="B226" s="12"/>
      <c r="C226" s="90"/>
      <c r="D226" s="14"/>
      <c r="E226" s="15"/>
      <c r="F226" s="14"/>
      <c r="G226" s="12" t="str">
        <f t="shared" si="59"/>
        <v/>
      </c>
      <c r="H226" s="13" t="str">
        <f t="shared" si="63"/>
        <v/>
      </c>
      <c r="I226" s="12" t="str">
        <f t="shared" si="71"/>
        <v/>
      </c>
      <c r="J226" s="12" t="str">
        <f t="shared" si="71"/>
        <v/>
      </c>
      <c r="K226" s="13" t="str">
        <f t="shared" si="64"/>
        <v/>
      </c>
      <c r="L226" s="12" t="str">
        <f t="shared" si="72"/>
        <v/>
      </c>
      <c r="M226" s="12" t="str">
        <f t="shared" si="72"/>
        <v/>
      </c>
      <c r="N226" s="13" t="str">
        <f t="shared" si="65"/>
        <v/>
      </c>
      <c r="O226" s="12" t="str">
        <f t="shared" si="73"/>
        <v/>
      </c>
      <c r="P226" s="12" t="str">
        <f t="shared" si="73"/>
        <v/>
      </c>
      <c r="Q226" s="13" t="str">
        <f t="shared" si="66"/>
        <v/>
      </c>
      <c r="R226" s="12" t="str">
        <f t="shared" si="60"/>
        <v/>
      </c>
      <c r="S226" s="12" t="str">
        <f t="shared" si="61"/>
        <v/>
      </c>
      <c r="T226" s="12" t="str">
        <f t="shared" si="67"/>
        <v/>
      </c>
      <c r="W226" s="88" t="str">
        <f>IF('BASE DATOS CONDUCTORES'!F226="","",'BASE DATOS CONDUCTORES'!F226)</f>
        <v/>
      </c>
      <c r="X226" s="88" t="str">
        <f>'BASE DATOS CONDUCTORES'!J226</f>
        <v/>
      </c>
      <c r="Y226" s="88" t="str">
        <f>'BASE DATOS CONDUCTORES'!M226</f>
        <v/>
      </c>
      <c r="Z226" s="88" t="str">
        <f>'BASE DATOS CONDUCTORES'!P226</f>
        <v/>
      </c>
      <c r="AA226" s="88" t="str">
        <f>'BASE DATOS CONDUCTORES'!S226</f>
        <v/>
      </c>
      <c r="AB226" s="88" t="str">
        <f>IF('BASE DATOS CONDUCTORES'!D226="","",'BASE DATOS CONDUCTORES'!D226)</f>
        <v/>
      </c>
    </row>
    <row r="227" spans="2:28">
      <c r="B227" s="12"/>
      <c r="C227" s="90"/>
      <c r="D227" s="14"/>
      <c r="E227" s="15"/>
      <c r="F227" s="14"/>
      <c r="G227" s="12" t="str">
        <f t="shared" si="59"/>
        <v/>
      </c>
      <c r="H227" s="13" t="str">
        <f t="shared" si="63"/>
        <v/>
      </c>
      <c r="I227" s="12" t="str">
        <f t="shared" si="71"/>
        <v/>
      </c>
      <c r="J227" s="12" t="str">
        <f t="shared" si="71"/>
        <v/>
      </c>
      <c r="K227" s="13" t="str">
        <f t="shared" si="64"/>
        <v/>
      </c>
      <c r="L227" s="12" t="str">
        <f t="shared" si="72"/>
        <v/>
      </c>
      <c r="M227" s="12" t="str">
        <f t="shared" si="72"/>
        <v/>
      </c>
      <c r="N227" s="13" t="str">
        <f t="shared" si="65"/>
        <v/>
      </c>
      <c r="O227" s="12" t="str">
        <f t="shared" si="73"/>
        <v/>
      </c>
      <c r="P227" s="12" t="str">
        <f t="shared" si="73"/>
        <v/>
      </c>
      <c r="Q227" s="13" t="str">
        <f t="shared" si="66"/>
        <v/>
      </c>
      <c r="R227" s="12" t="str">
        <f t="shared" si="60"/>
        <v/>
      </c>
      <c r="S227" s="12" t="str">
        <f t="shared" si="61"/>
        <v/>
      </c>
      <c r="T227" s="12" t="str">
        <f t="shared" si="67"/>
        <v/>
      </c>
      <c r="W227" s="88" t="str">
        <f>IF('BASE DATOS CONDUCTORES'!F227="","",'BASE DATOS CONDUCTORES'!F227)</f>
        <v/>
      </c>
      <c r="X227" s="88" t="str">
        <f>'BASE DATOS CONDUCTORES'!J227</f>
        <v/>
      </c>
      <c r="Y227" s="88" t="str">
        <f>'BASE DATOS CONDUCTORES'!M227</f>
        <v/>
      </c>
      <c r="Z227" s="88" t="str">
        <f>'BASE DATOS CONDUCTORES'!P227</f>
        <v/>
      </c>
      <c r="AA227" s="88" t="str">
        <f>'BASE DATOS CONDUCTORES'!S227</f>
        <v/>
      </c>
      <c r="AB227" s="88" t="str">
        <f>IF('BASE DATOS CONDUCTORES'!D227="","",'BASE DATOS CONDUCTORES'!D227)</f>
        <v/>
      </c>
    </row>
    <row r="228" spans="2:28">
      <c r="B228" s="12"/>
      <c r="C228" s="90"/>
      <c r="D228" s="14"/>
      <c r="E228" s="15"/>
      <c r="F228" s="14"/>
      <c r="G228" s="12" t="str">
        <f t="shared" si="59"/>
        <v/>
      </c>
      <c r="H228" s="13" t="str">
        <f t="shared" si="63"/>
        <v/>
      </c>
      <c r="I228" s="12" t="str">
        <f t="shared" si="71"/>
        <v/>
      </c>
      <c r="J228" s="12" t="str">
        <f t="shared" si="71"/>
        <v/>
      </c>
      <c r="K228" s="13" t="str">
        <f t="shared" si="64"/>
        <v/>
      </c>
      <c r="L228" s="12" t="str">
        <f t="shared" si="72"/>
        <v/>
      </c>
      <c r="M228" s="12" t="str">
        <f t="shared" si="72"/>
        <v/>
      </c>
      <c r="N228" s="13" t="str">
        <f t="shared" si="65"/>
        <v/>
      </c>
      <c r="O228" s="12" t="str">
        <f t="shared" si="73"/>
        <v/>
      </c>
      <c r="P228" s="12" t="str">
        <f t="shared" si="73"/>
        <v/>
      </c>
      <c r="Q228" s="13" t="str">
        <f t="shared" si="66"/>
        <v/>
      </c>
      <c r="R228" s="12" t="str">
        <f t="shared" si="60"/>
        <v/>
      </c>
      <c r="S228" s="12" t="str">
        <f t="shared" si="61"/>
        <v/>
      </c>
      <c r="T228" s="12" t="str">
        <f t="shared" si="67"/>
        <v/>
      </c>
      <c r="W228" s="88" t="str">
        <f>IF('BASE DATOS CONDUCTORES'!F228="","",'BASE DATOS CONDUCTORES'!F228)</f>
        <v/>
      </c>
      <c r="X228" s="88" t="str">
        <f>'BASE DATOS CONDUCTORES'!J228</f>
        <v/>
      </c>
      <c r="Y228" s="88" t="str">
        <f>'BASE DATOS CONDUCTORES'!M228</f>
        <v/>
      </c>
      <c r="Z228" s="88" t="str">
        <f>'BASE DATOS CONDUCTORES'!P228</f>
        <v/>
      </c>
      <c r="AA228" s="88" t="str">
        <f>'BASE DATOS CONDUCTORES'!S228</f>
        <v/>
      </c>
      <c r="AB228" s="88" t="str">
        <f>IF('BASE DATOS CONDUCTORES'!D228="","",'BASE DATOS CONDUCTORES'!D228)</f>
        <v/>
      </c>
    </row>
    <row r="229" spans="2:28">
      <c r="B229" s="12"/>
      <c r="C229" s="90"/>
      <c r="D229" s="14"/>
      <c r="E229" s="15"/>
      <c r="F229" s="14"/>
      <c r="G229" s="12" t="str">
        <f t="shared" si="59"/>
        <v/>
      </c>
      <c r="H229" s="13" t="str">
        <f t="shared" si="63"/>
        <v/>
      </c>
      <c r="I229" s="12" t="str">
        <f t="shared" si="71"/>
        <v/>
      </c>
      <c r="J229" s="12" t="str">
        <f t="shared" si="71"/>
        <v/>
      </c>
      <c r="K229" s="13" t="str">
        <f t="shared" si="64"/>
        <v/>
      </c>
      <c r="L229" s="12" t="str">
        <f t="shared" si="72"/>
        <v/>
      </c>
      <c r="M229" s="12" t="str">
        <f t="shared" si="72"/>
        <v/>
      </c>
      <c r="N229" s="13" t="str">
        <f t="shared" si="65"/>
        <v/>
      </c>
      <c r="O229" s="12" t="str">
        <f t="shared" si="73"/>
        <v/>
      </c>
      <c r="P229" s="12" t="str">
        <f t="shared" si="73"/>
        <v/>
      </c>
      <c r="Q229" s="13" t="str">
        <f t="shared" si="66"/>
        <v/>
      </c>
      <c r="R229" s="12" t="str">
        <f t="shared" si="60"/>
        <v/>
      </c>
      <c r="S229" s="12" t="str">
        <f t="shared" si="61"/>
        <v/>
      </c>
      <c r="T229" s="12" t="str">
        <f t="shared" si="67"/>
        <v/>
      </c>
      <c r="W229" s="88" t="str">
        <f>IF('BASE DATOS CONDUCTORES'!F229="","",'BASE DATOS CONDUCTORES'!F229)</f>
        <v/>
      </c>
      <c r="X229" s="88" t="str">
        <f>'BASE DATOS CONDUCTORES'!J229</f>
        <v/>
      </c>
      <c r="Y229" s="88" t="str">
        <f>'BASE DATOS CONDUCTORES'!M229</f>
        <v/>
      </c>
      <c r="Z229" s="88" t="str">
        <f>'BASE DATOS CONDUCTORES'!P229</f>
        <v/>
      </c>
      <c r="AA229" s="88" t="str">
        <f>'BASE DATOS CONDUCTORES'!S229</f>
        <v/>
      </c>
      <c r="AB229" s="88" t="str">
        <f>IF('BASE DATOS CONDUCTORES'!D229="","",'BASE DATOS CONDUCTORES'!D229)</f>
        <v/>
      </c>
    </row>
    <row r="230" spans="2:28">
      <c r="B230" s="12"/>
      <c r="C230" s="90"/>
      <c r="D230" s="14"/>
      <c r="E230" s="15"/>
      <c r="F230" s="14"/>
      <c r="G230" s="12" t="str">
        <f t="shared" si="59"/>
        <v/>
      </c>
      <c r="H230" s="13" t="str">
        <f t="shared" si="63"/>
        <v/>
      </c>
      <c r="I230" s="12" t="str">
        <f t="shared" si="71"/>
        <v/>
      </c>
      <c r="J230" s="12" t="str">
        <f t="shared" si="71"/>
        <v/>
      </c>
      <c r="K230" s="13" t="str">
        <f t="shared" si="64"/>
        <v/>
      </c>
      <c r="L230" s="12" t="str">
        <f t="shared" si="72"/>
        <v/>
      </c>
      <c r="M230" s="12" t="str">
        <f t="shared" si="72"/>
        <v/>
      </c>
      <c r="N230" s="13" t="str">
        <f t="shared" si="65"/>
        <v/>
      </c>
      <c r="O230" s="12" t="str">
        <f t="shared" si="73"/>
        <v/>
      </c>
      <c r="P230" s="12" t="str">
        <f t="shared" si="73"/>
        <v/>
      </c>
      <c r="Q230" s="13" t="str">
        <f t="shared" si="66"/>
        <v/>
      </c>
      <c r="R230" s="12" t="str">
        <f t="shared" si="60"/>
        <v/>
      </c>
      <c r="S230" s="12" t="str">
        <f t="shared" si="61"/>
        <v/>
      </c>
      <c r="T230" s="12" t="str">
        <f t="shared" si="67"/>
        <v/>
      </c>
      <c r="W230" s="88" t="str">
        <f>IF('BASE DATOS CONDUCTORES'!F230="","",'BASE DATOS CONDUCTORES'!F230)</f>
        <v/>
      </c>
      <c r="X230" s="88" t="str">
        <f>'BASE DATOS CONDUCTORES'!J230</f>
        <v/>
      </c>
      <c r="Y230" s="88" t="str">
        <f>'BASE DATOS CONDUCTORES'!M230</f>
        <v/>
      </c>
      <c r="Z230" s="88" t="str">
        <f>'BASE DATOS CONDUCTORES'!P230</f>
        <v/>
      </c>
      <c r="AA230" s="88" t="str">
        <f>'BASE DATOS CONDUCTORES'!S230</f>
        <v/>
      </c>
      <c r="AB230" s="88" t="str">
        <f>IF('BASE DATOS CONDUCTORES'!D230="","",'BASE DATOS CONDUCTORES'!D230)</f>
        <v/>
      </c>
    </row>
    <row r="231" spans="2:28">
      <c r="B231" s="12"/>
      <c r="C231" s="90"/>
      <c r="D231" s="14"/>
      <c r="E231" s="15"/>
      <c r="F231" s="14"/>
      <c r="G231" s="12" t="str">
        <f t="shared" si="59"/>
        <v/>
      </c>
      <c r="H231" s="13" t="str">
        <f t="shared" si="63"/>
        <v/>
      </c>
      <c r="I231" s="12" t="str">
        <f t="shared" si="71"/>
        <v/>
      </c>
      <c r="J231" s="12" t="str">
        <f t="shared" si="71"/>
        <v/>
      </c>
      <c r="K231" s="13" t="str">
        <f t="shared" si="64"/>
        <v/>
      </c>
      <c r="L231" s="12" t="str">
        <f t="shared" si="72"/>
        <v/>
      </c>
      <c r="M231" s="12" t="str">
        <f t="shared" si="72"/>
        <v/>
      </c>
      <c r="N231" s="13" t="str">
        <f t="shared" si="65"/>
        <v/>
      </c>
      <c r="O231" s="12" t="str">
        <f t="shared" si="73"/>
        <v/>
      </c>
      <c r="P231" s="12" t="str">
        <f t="shared" si="73"/>
        <v/>
      </c>
      <c r="Q231" s="13" t="str">
        <f t="shared" si="66"/>
        <v/>
      </c>
      <c r="R231" s="12" t="str">
        <f t="shared" si="60"/>
        <v/>
      </c>
      <c r="S231" s="12" t="str">
        <f t="shared" si="61"/>
        <v/>
      </c>
      <c r="T231" s="12" t="str">
        <f t="shared" si="67"/>
        <v/>
      </c>
      <c r="W231" s="88" t="str">
        <f>IF('BASE DATOS CONDUCTORES'!F231="","",'BASE DATOS CONDUCTORES'!F231)</f>
        <v/>
      </c>
      <c r="X231" s="88" t="str">
        <f>'BASE DATOS CONDUCTORES'!J231</f>
        <v/>
      </c>
      <c r="Y231" s="88" t="str">
        <f>'BASE DATOS CONDUCTORES'!M231</f>
        <v/>
      </c>
      <c r="Z231" s="88" t="str">
        <f>'BASE DATOS CONDUCTORES'!P231</f>
        <v/>
      </c>
      <c r="AA231" s="88" t="str">
        <f>'BASE DATOS CONDUCTORES'!S231</f>
        <v/>
      </c>
      <c r="AB231" s="88" t="str">
        <f>IF('BASE DATOS CONDUCTORES'!D231="","",'BASE DATOS CONDUCTORES'!D231)</f>
        <v/>
      </c>
    </row>
    <row r="232" spans="2:28">
      <c r="B232" s="12"/>
      <c r="C232" s="90"/>
      <c r="D232" s="14"/>
      <c r="E232" s="15"/>
      <c r="F232" s="14"/>
      <c r="G232" s="12" t="str">
        <f t="shared" si="59"/>
        <v/>
      </c>
      <c r="H232" s="13" t="str">
        <f t="shared" si="63"/>
        <v/>
      </c>
      <c r="I232" s="12" t="str">
        <f t="shared" si="71"/>
        <v/>
      </c>
      <c r="J232" s="12" t="str">
        <f t="shared" si="71"/>
        <v/>
      </c>
      <c r="K232" s="13" t="str">
        <f t="shared" si="64"/>
        <v/>
      </c>
      <c r="L232" s="12" t="str">
        <f t="shared" si="72"/>
        <v/>
      </c>
      <c r="M232" s="12" t="str">
        <f t="shared" si="72"/>
        <v/>
      </c>
      <c r="N232" s="13" t="str">
        <f t="shared" si="65"/>
        <v/>
      </c>
      <c r="O232" s="12" t="str">
        <f t="shared" si="73"/>
        <v/>
      </c>
      <c r="P232" s="12" t="str">
        <f t="shared" si="73"/>
        <v/>
      </c>
      <c r="Q232" s="13" t="str">
        <f t="shared" si="66"/>
        <v/>
      </c>
      <c r="R232" s="12" t="str">
        <f t="shared" si="60"/>
        <v/>
      </c>
      <c r="S232" s="12" t="str">
        <f t="shared" si="61"/>
        <v/>
      </c>
      <c r="T232" s="12" t="str">
        <f t="shared" si="67"/>
        <v/>
      </c>
      <c r="W232" s="88" t="str">
        <f>IF('BASE DATOS CONDUCTORES'!F232="","",'BASE DATOS CONDUCTORES'!F232)</f>
        <v/>
      </c>
      <c r="X232" s="88" t="str">
        <f>'BASE DATOS CONDUCTORES'!J232</f>
        <v/>
      </c>
      <c r="Y232" s="88" t="str">
        <f>'BASE DATOS CONDUCTORES'!M232</f>
        <v/>
      </c>
      <c r="Z232" s="88" t="str">
        <f>'BASE DATOS CONDUCTORES'!P232</f>
        <v/>
      </c>
      <c r="AA232" s="88" t="str">
        <f>'BASE DATOS CONDUCTORES'!S232</f>
        <v/>
      </c>
      <c r="AB232" s="88" t="str">
        <f>IF('BASE DATOS CONDUCTORES'!D232="","",'BASE DATOS CONDUCTORES'!D232)</f>
        <v/>
      </c>
    </row>
    <row r="233" spans="2:28">
      <c r="B233" s="12"/>
      <c r="C233" s="90"/>
      <c r="D233" s="14"/>
      <c r="E233" s="15"/>
      <c r="F233" s="14"/>
      <c r="G233" s="12" t="str">
        <f t="shared" si="59"/>
        <v/>
      </c>
      <c r="H233" s="13" t="str">
        <f t="shared" si="63"/>
        <v/>
      </c>
      <c r="I233" s="12" t="str">
        <f t="shared" si="71"/>
        <v/>
      </c>
      <c r="J233" s="12" t="str">
        <f t="shared" si="71"/>
        <v/>
      </c>
      <c r="K233" s="13" t="str">
        <f t="shared" si="64"/>
        <v/>
      </c>
      <c r="L233" s="12" t="str">
        <f t="shared" si="72"/>
        <v/>
      </c>
      <c r="M233" s="12" t="str">
        <f t="shared" si="72"/>
        <v/>
      </c>
      <c r="N233" s="13" t="str">
        <f t="shared" si="65"/>
        <v/>
      </c>
      <c r="O233" s="12" t="str">
        <f t="shared" si="73"/>
        <v/>
      </c>
      <c r="P233" s="12" t="str">
        <f t="shared" si="73"/>
        <v/>
      </c>
      <c r="Q233" s="13" t="str">
        <f t="shared" si="66"/>
        <v/>
      </c>
      <c r="R233" s="12" t="str">
        <f t="shared" si="60"/>
        <v/>
      </c>
      <c r="S233" s="12" t="str">
        <f t="shared" si="61"/>
        <v/>
      </c>
      <c r="T233" s="12" t="str">
        <f t="shared" si="67"/>
        <v/>
      </c>
      <c r="W233" s="88" t="str">
        <f>IF('BASE DATOS CONDUCTORES'!F233="","",'BASE DATOS CONDUCTORES'!F233)</f>
        <v/>
      </c>
      <c r="X233" s="88" t="str">
        <f>'BASE DATOS CONDUCTORES'!J233</f>
        <v/>
      </c>
      <c r="Y233" s="88" t="str">
        <f>'BASE DATOS CONDUCTORES'!M233</f>
        <v/>
      </c>
      <c r="Z233" s="88" t="str">
        <f>'BASE DATOS CONDUCTORES'!P233</f>
        <v/>
      </c>
      <c r="AA233" s="88" t="str">
        <f>'BASE DATOS CONDUCTORES'!S233</f>
        <v/>
      </c>
      <c r="AB233" s="88" t="str">
        <f>IF('BASE DATOS CONDUCTORES'!D233="","",'BASE DATOS CONDUCTORES'!D233)</f>
        <v/>
      </c>
    </row>
    <row r="234" spans="2:28">
      <c r="B234" s="12"/>
      <c r="C234" s="90"/>
      <c r="D234" s="14"/>
      <c r="E234" s="15"/>
      <c r="F234" s="14"/>
      <c r="G234" s="12" t="str">
        <f t="shared" si="59"/>
        <v/>
      </c>
      <c r="H234" s="13" t="str">
        <f t="shared" si="63"/>
        <v/>
      </c>
      <c r="I234" s="12" t="str">
        <f t="shared" si="71"/>
        <v/>
      </c>
      <c r="J234" s="12" t="str">
        <f t="shared" si="71"/>
        <v/>
      </c>
      <c r="K234" s="13" t="str">
        <f t="shared" si="64"/>
        <v/>
      </c>
      <c r="L234" s="12" t="str">
        <f t="shared" si="72"/>
        <v/>
      </c>
      <c r="M234" s="12" t="str">
        <f t="shared" si="72"/>
        <v/>
      </c>
      <c r="N234" s="13" t="str">
        <f t="shared" si="65"/>
        <v/>
      </c>
      <c r="O234" s="12" t="str">
        <f t="shared" si="73"/>
        <v/>
      </c>
      <c r="P234" s="12" t="str">
        <f t="shared" si="73"/>
        <v/>
      </c>
      <c r="Q234" s="13" t="str">
        <f t="shared" si="66"/>
        <v/>
      </c>
      <c r="R234" s="12" t="str">
        <f t="shared" si="60"/>
        <v/>
      </c>
      <c r="S234" s="12" t="str">
        <f t="shared" si="61"/>
        <v/>
      </c>
      <c r="T234" s="12" t="str">
        <f t="shared" si="67"/>
        <v/>
      </c>
      <c r="W234" s="88" t="str">
        <f>IF('BASE DATOS CONDUCTORES'!F234="","",'BASE DATOS CONDUCTORES'!F234)</f>
        <v/>
      </c>
      <c r="X234" s="88" t="str">
        <f>'BASE DATOS CONDUCTORES'!J234</f>
        <v/>
      </c>
      <c r="Y234" s="88" t="str">
        <f>'BASE DATOS CONDUCTORES'!M234</f>
        <v/>
      </c>
      <c r="Z234" s="88" t="str">
        <f>'BASE DATOS CONDUCTORES'!P234</f>
        <v/>
      </c>
      <c r="AA234" s="88" t="str">
        <f>'BASE DATOS CONDUCTORES'!S234</f>
        <v/>
      </c>
      <c r="AB234" s="88" t="str">
        <f>IF('BASE DATOS CONDUCTORES'!D234="","",'BASE DATOS CONDUCTORES'!D234)</f>
        <v/>
      </c>
    </row>
    <row r="235" spans="2:28">
      <c r="B235" s="12"/>
      <c r="C235" s="90"/>
      <c r="D235" s="14"/>
      <c r="E235" s="15"/>
      <c r="F235" s="14"/>
      <c r="G235" s="12" t="str">
        <f t="shared" si="59"/>
        <v/>
      </c>
      <c r="H235" s="13" t="str">
        <f t="shared" si="63"/>
        <v/>
      </c>
      <c r="I235" s="12" t="str">
        <f t="shared" si="71"/>
        <v/>
      </c>
      <c r="J235" s="12" t="str">
        <f t="shared" si="71"/>
        <v/>
      </c>
      <c r="K235" s="13" t="str">
        <f t="shared" si="64"/>
        <v/>
      </c>
      <c r="L235" s="12" t="str">
        <f t="shared" si="72"/>
        <v/>
      </c>
      <c r="M235" s="12" t="str">
        <f t="shared" si="72"/>
        <v/>
      </c>
      <c r="N235" s="13" t="str">
        <f t="shared" si="65"/>
        <v/>
      </c>
      <c r="O235" s="12" t="str">
        <f t="shared" si="73"/>
        <v/>
      </c>
      <c r="P235" s="12" t="str">
        <f t="shared" si="73"/>
        <v/>
      </c>
      <c r="Q235" s="13" t="str">
        <f t="shared" si="66"/>
        <v/>
      </c>
      <c r="R235" s="12" t="str">
        <f t="shared" si="60"/>
        <v/>
      </c>
      <c r="S235" s="12" t="str">
        <f t="shared" si="61"/>
        <v/>
      </c>
      <c r="T235" s="12" t="str">
        <f t="shared" si="67"/>
        <v/>
      </c>
      <c r="W235" s="88" t="str">
        <f>IF('BASE DATOS CONDUCTORES'!F235="","",'BASE DATOS CONDUCTORES'!F235)</f>
        <v/>
      </c>
      <c r="X235" s="88" t="str">
        <f>'BASE DATOS CONDUCTORES'!J235</f>
        <v/>
      </c>
      <c r="Y235" s="88" t="str">
        <f>'BASE DATOS CONDUCTORES'!M235</f>
        <v/>
      </c>
      <c r="Z235" s="88" t="str">
        <f>'BASE DATOS CONDUCTORES'!P235</f>
        <v/>
      </c>
      <c r="AA235" s="88" t="str">
        <f>'BASE DATOS CONDUCTORES'!S235</f>
        <v/>
      </c>
      <c r="AB235" s="88" t="str">
        <f>IF('BASE DATOS CONDUCTORES'!D235="","",'BASE DATOS CONDUCTORES'!D235)</f>
        <v/>
      </c>
    </row>
    <row r="236" spans="2:28">
      <c r="B236" s="12"/>
      <c r="C236" s="90"/>
      <c r="D236" s="14"/>
      <c r="E236" s="15"/>
      <c r="F236" s="14"/>
      <c r="G236" s="12" t="str">
        <f t="shared" si="59"/>
        <v/>
      </c>
      <c r="H236" s="13" t="str">
        <f t="shared" si="63"/>
        <v/>
      </c>
      <c r="I236" s="12" t="str">
        <f t="shared" si="71"/>
        <v/>
      </c>
      <c r="J236" s="12" t="str">
        <f t="shared" si="71"/>
        <v/>
      </c>
      <c r="K236" s="13" t="str">
        <f t="shared" si="64"/>
        <v/>
      </c>
      <c r="L236" s="12" t="str">
        <f t="shared" si="72"/>
        <v/>
      </c>
      <c r="M236" s="12" t="str">
        <f t="shared" si="72"/>
        <v/>
      </c>
      <c r="N236" s="13" t="str">
        <f t="shared" si="65"/>
        <v/>
      </c>
      <c r="O236" s="12" t="str">
        <f t="shared" si="73"/>
        <v/>
      </c>
      <c r="P236" s="12" t="str">
        <f t="shared" si="73"/>
        <v/>
      </c>
      <c r="Q236" s="13" t="str">
        <f t="shared" si="66"/>
        <v/>
      </c>
      <c r="R236" s="12" t="str">
        <f t="shared" si="60"/>
        <v/>
      </c>
      <c r="S236" s="12" t="str">
        <f t="shared" si="61"/>
        <v/>
      </c>
      <c r="T236" s="12" t="str">
        <f t="shared" si="67"/>
        <v/>
      </c>
      <c r="W236" s="88" t="str">
        <f>IF('BASE DATOS CONDUCTORES'!F236="","",'BASE DATOS CONDUCTORES'!F236)</f>
        <v/>
      </c>
      <c r="X236" s="88" t="str">
        <f>'BASE DATOS CONDUCTORES'!J236</f>
        <v/>
      </c>
      <c r="Y236" s="88" t="str">
        <f>'BASE DATOS CONDUCTORES'!M236</f>
        <v/>
      </c>
      <c r="Z236" s="88" t="str">
        <f>'BASE DATOS CONDUCTORES'!P236</f>
        <v/>
      </c>
      <c r="AA236" s="88" t="str">
        <f>'BASE DATOS CONDUCTORES'!S236</f>
        <v/>
      </c>
      <c r="AB236" s="88" t="str">
        <f>IF('BASE DATOS CONDUCTORES'!D236="","",'BASE DATOS CONDUCTORES'!D236)</f>
        <v/>
      </c>
    </row>
    <row r="237" spans="2:28">
      <c r="B237" s="12"/>
      <c r="C237" s="90"/>
      <c r="D237" s="14"/>
      <c r="E237" s="15"/>
      <c r="F237" s="14"/>
      <c r="G237" s="12" t="str">
        <f t="shared" si="59"/>
        <v/>
      </c>
      <c r="H237" s="13" t="str">
        <f t="shared" si="63"/>
        <v/>
      </c>
      <c r="I237" s="12" t="str">
        <f t="shared" si="71"/>
        <v/>
      </c>
      <c r="J237" s="12" t="str">
        <f t="shared" si="71"/>
        <v/>
      </c>
      <c r="K237" s="13" t="str">
        <f t="shared" si="64"/>
        <v/>
      </c>
      <c r="L237" s="12" t="str">
        <f t="shared" si="72"/>
        <v/>
      </c>
      <c r="M237" s="12" t="str">
        <f t="shared" si="72"/>
        <v/>
      </c>
      <c r="N237" s="13" t="str">
        <f t="shared" si="65"/>
        <v/>
      </c>
      <c r="O237" s="12" t="str">
        <f t="shared" si="73"/>
        <v/>
      </c>
      <c r="P237" s="12" t="str">
        <f t="shared" si="73"/>
        <v/>
      </c>
      <c r="Q237" s="13" t="str">
        <f t="shared" si="66"/>
        <v/>
      </c>
      <c r="R237" s="12" t="str">
        <f t="shared" si="60"/>
        <v/>
      </c>
      <c r="S237" s="12" t="str">
        <f t="shared" si="61"/>
        <v/>
      </c>
      <c r="T237" s="12" t="str">
        <f t="shared" si="67"/>
        <v/>
      </c>
      <c r="W237" s="88" t="str">
        <f>IF('BASE DATOS CONDUCTORES'!F237="","",'BASE DATOS CONDUCTORES'!F237)</f>
        <v/>
      </c>
      <c r="X237" s="88" t="str">
        <f>'BASE DATOS CONDUCTORES'!J237</f>
        <v/>
      </c>
      <c r="Y237" s="88" t="str">
        <f>'BASE DATOS CONDUCTORES'!M237</f>
        <v/>
      </c>
      <c r="Z237" s="88" t="str">
        <f>'BASE DATOS CONDUCTORES'!P237</f>
        <v/>
      </c>
      <c r="AA237" s="88" t="str">
        <f>'BASE DATOS CONDUCTORES'!S237</f>
        <v/>
      </c>
      <c r="AB237" s="88" t="str">
        <f>IF('BASE DATOS CONDUCTORES'!D237="","",'BASE DATOS CONDUCTORES'!D237)</f>
        <v/>
      </c>
    </row>
    <row r="238" spans="2:28">
      <c r="B238" s="12"/>
      <c r="C238" s="90"/>
      <c r="D238" s="14"/>
      <c r="E238" s="15"/>
      <c r="F238" s="14"/>
      <c r="G238" s="12" t="str">
        <f t="shared" si="59"/>
        <v/>
      </c>
      <c r="H238" s="13" t="str">
        <f t="shared" si="63"/>
        <v/>
      </c>
      <c r="I238" s="12" t="str">
        <f t="shared" si="71"/>
        <v/>
      </c>
      <c r="J238" s="12" t="str">
        <f t="shared" si="71"/>
        <v/>
      </c>
      <c r="K238" s="13" t="str">
        <f t="shared" si="64"/>
        <v/>
      </c>
      <c r="L238" s="12" t="str">
        <f t="shared" si="72"/>
        <v/>
      </c>
      <c r="M238" s="12" t="str">
        <f t="shared" si="72"/>
        <v/>
      </c>
      <c r="N238" s="13" t="str">
        <f t="shared" si="65"/>
        <v/>
      </c>
      <c r="O238" s="12" t="str">
        <f t="shared" si="73"/>
        <v/>
      </c>
      <c r="P238" s="12" t="str">
        <f t="shared" si="73"/>
        <v/>
      </c>
      <c r="Q238" s="13" t="str">
        <f t="shared" si="66"/>
        <v/>
      </c>
      <c r="R238" s="12" t="str">
        <f t="shared" si="60"/>
        <v/>
      </c>
      <c r="S238" s="12" t="str">
        <f t="shared" si="61"/>
        <v/>
      </c>
      <c r="T238" s="12" t="str">
        <f t="shared" si="67"/>
        <v/>
      </c>
      <c r="W238" s="88" t="str">
        <f>IF('BASE DATOS CONDUCTORES'!F238="","",'BASE DATOS CONDUCTORES'!F238)</f>
        <v/>
      </c>
      <c r="X238" s="88" t="str">
        <f>'BASE DATOS CONDUCTORES'!J238</f>
        <v/>
      </c>
      <c r="Y238" s="88" t="str">
        <f>'BASE DATOS CONDUCTORES'!M238</f>
        <v/>
      </c>
      <c r="Z238" s="88" t="str">
        <f>'BASE DATOS CONDUCTORES'!P238</f>
        <v/>
      </c>
      <c r="AA238" s="88" t="str">
        <f>'BASE DATOS CONDUCTORES'!S238</f>
        <v/>
      </c>
      <c r="AB238" s="88" t="str">
        <f>IF('BASE DATOS CONDUCTORES'!D238="","",'BASE DATOS CONDUCTORES'!D238)</f>
        <v/>
      </c>
    </row>
    <row r="239" spans="2:28">
      <c r="B239" s="12"/>
      <c r="C239" s="90"/>
      <c r="D239" s="14"/>
      <c r="E239" s="15"/>
      <c r="F239" s="14"/>
      <c r="G239" s="12" t="str">
        <f t="shared" si="59"/>
        <v/>
      </c>
      <c r="H239" s="13" t="str">
        <f t="shared" si="63"/>
        <v/>
      </c>
      <c r="I239" s="12" t="str">
        <f t="shared" si="71"/>
        <v/>
      </c>
      <c r="J239" s="12" t="str">
        <f t="shared" si="71"/>
        <v/>
      </c>
      <c r="K239" s="13" t="str">
        <f t="shared" si="64"/>
        <v/>
      </c>
      <c r="L239" s="12" t="str">
        <f t="shared" si="72"/>
        <v/>
      </c>
      <c r="M239" s="12" t="str">
        <f t="shared" si="72"/>
        <v/>
      </c>
      <c r="N239" s="13" t="str">
        <f t="shared" si="65"/>
        <v/>
      </c>
      <c r="O239" s="12" t="str">
        <f t="shared" si="73"/>
        <v/>
      </c>
      <c r="P239" s="12" t="str">
        <f t="shared" si="73"/>
        <v/>
      </c>
      <c r="Q239" s="13" t="str">
        <f t="shared" si="66"/>
        <v/>
      </c>
      <c r="R239" s="12" t="str">
        <f t="shared" si="60"/>
        <v/>
      </c>
      <c r="S239" s="12" t="str">
        <f t="shared" si="61"/>
        <v/>
      </c>
      <c r="T239" s="12" t="str">
        <f t="shared" si="67"/>
        <v/>
      </c>
      <c r="W239" s="88" t="str">
        <f>IF('BASE DATOS CONDUCTORES'!F239="","",'BASE DATOS CONDUCTORES'!F239)</f>
        <v/>
      </c>
      <c r="X239" s="88" t="str">
        <f>'BASE DATOS CONDUCTORES'!J239</f>
        <v/>
      </c>
      <c r="Y239" s="88" t="str">
        <f>'BASE DATOS CONDUCTORES'!M239</f>
        <v/>
      </c>
      <c r="Z239" s="88" t="str">
        <f>'BASE DATOS CONDUCTORES'!P239</f>
        <v/>
      </c>
      <c r="AA239" s="88" t="str">
        <f>'BASE DATOS CONDUCTORES'!S239</f>
        <v/>
      </c>
      <c r="AB239" s="88" t="str">
        <f>IF('BASE DATOS CONDUCTORES'!D239="","",'BASE DATOS CONDUCTORES'!D239)</f>
        <v/>
      </c>
    </row>
    <row r="240" spans="2:28">
      <c r="B240" s="12"/>
      <c r="C240" s="90"/>
      <c r="D240" s="14"/>
      <c r="E240" s="15"/>
      <c r="F240" s="14"/>
      <c r="G240" s="12" t="str">
        <f t="shared" si="59"/>
        <v/>
      </c>
      <c r="H240" s="13" t="str">
        <f t="shared" si="63"/>
        <v/>
      </c>
      <c r="I240" s="12" t="str">
        <f t="shared" si="71"/>
        <v/>
      </c>
      <c r="J240" s="12" t="str">
        <f t="shared" si="71"/>
        <v/>
      </c>
      <c r="K240" s="13" t="str">
        <f t="shared" si="64"/>
        <v/>
      </c>
      <c r="L240" s="12" t="str">
        <f t="shared" si="72"/>
        <v/>
      </c>
      <c r="M240" s="12" t="str">
        <f t="shared" si="72"/>
        <v/>
      </c>
      <c r="N240" s="13" t="str">
        <f t="shared" si="65"/>
        <v/>
      </c>
      <c r="O240" s="12" t="str">
        <f t="shared" si="73"/>
        <v/>
      </c>
      <c r="P240" s="12" t="str">
        <f t="shared" si="73"/>
        <v/>
      </c>
      <c r="Q240" s="13" t="str">
        <f t="shared" si="66"/>
        <v/>
      </c>
      <c r="R240" s="12" t="str">
        <f t="shared" si="60"/>
        <v/>
      </c>
      <c r="S240" s="12" t="str">
        <f t="shared" si="61"/>
        <v/>
      </c>
      <c r="T240" s="12" t="str">
        <f t="shared" si="67"/>
        <v/>
      </c>
      <c r="W240" s="88" t="str">
        <f>IF('BASE DATOS CONDUCTORES'!F240="","",'BASE DATOS CONDUCTORES'!F240)</f>
        <v/>
      </c>
      <c r="X240" s="88" t="str">
        <f>'BASE DATOS CONDUCTORES'!J240</f>
        <v/>
      </c>
      <c r="Y240" s="88" t="str">
        <f>'BASE DATOS CONDUCTORES'!M240</f>
        <v/>
      </c>
      <c r="Z240" s="88" t="str">
        <f>'BASE DATOS CONDUCTORES'!P240</f>
        <v/>
      </c>
      <c r="AA240" s="88" t="str">
        <f>'BASE DATOS CONDUCTORES'!S240</f>
        <v/>
      </c>
      <c r="AB240" s="88" t="str">
        <f>IF('BASE DATOS CONDUCTORES'!D240="","",'BASE DATOS CONDUCTORES'!D240)</f>
        <v/>
      </c>
    </row>
    <row r="241" spans="2:28">
      <c r="B241" s="12"/>
      <c r="C241" s="90"/>
      <c r="D241" s="14"/>
      <c r="E241" s="15"/>
      <c r="F241" s="14"/>
      <c r="G241" s="12" t="str">
        <f t="shared" si="59"/>
        <v/>
      </c>
      <c r="H241" s="13" t="str">
        <f t="shared" si="63"/>
        <v/>
      </c>
      <c r="I241" s="12" t="str">
        <f t="shared" si="71"/>
        <v/>
      </c>
      <c r="J241" s="12" t="str">
        <f t="shared" si="71"/>
        <v/>
      </c>
      <c r="K241" s="13" t="str">
        <f t="shared" si="64"/>
        <v/>
      </c>
      <c r="L241" s="12" t="str">
        <f t="shared" si="72"/>
        <v/>
      </c>
      <c r="M241" s="12" t="str">
        <f t="shared" si="72"/>
        <v/>
      </c>
      <c r="N241" s="13" t="str">
        <f t="shared" si="65"/>
        <v/>
      </c>
      <c r="O241" s="12" t="str">
        <f t="shared" si="73"/>
        <v/>
      </c>
      <c r="P241" s="12" t="str">
        <f t="shared" si="73"/>
        <v/>
      </c>
      <c r="Q241" s="13" t="str">
        <f t="shared" si="66"/>
        <v/>
      </c>
      <c r="R241" s="12" t="str">
        <f t="shared" si="60"/>
        <v/>
      </c>
      <c r="S241" s="12" t="str">
        <f t="shared" si="61"/>
        <v/>
      </c>
      <c r="T241" s="12" t="str">
        <f t="shared" si="67"/>
        <v/>
      </c>
      <c r="W241" s="88" t="str">
        <f>IF('BASE DATOS CONDUCTORES'!F241="","",'BASE DATOS CONDUCTORES'!F241)</f>
        <v/>
      </c>
      <c r="X241" s="88" t="str">
        <f>'BASE DATOS CONDUCTORES'!J241</f>
        <v/>
      </c>
      <c r="Y241" s="88" t="str">
        <f>'BASE DATOS CONDUCTORES'!M241</f>
        <v/>
      </c>
      <c r="Z241" s="88" t="str">
        <f>'BASE DATOS CONDUCTORES'!P241</f>
        <v/>
      </c>
      <c r="AA241" s="88" t="str">
        <f>'BASE DATOS CONDUCTORES'!S241</f>
        <v/>
      </c>
      <c r="AB241" s="88" t="str">
        <f>IF('BASE DATOS CONDUCTORES'!D241="","",'BASE DATOS CONDUCTORES'!D241)</f>
        <v/>
      </c>
    </row>
    <row r="242" spans="2:28">
      <c r="B242" s="12"/>
      <c r="C242" s="90"/>
      <c r="D242" s="14"/>
      <c r="E242" s="15"/>
      <c r="F242" s="14"/>
      <c r="G242" s="12" t="str">
        <f t="shared" si="59"/>
        <v/>
      </c>
      <c r="H242" s="13" t="str">
        <f t="shared" si="63"/>
        <v/>
      </c>
      <c r="I242" s="12" t="str">
        <f t="shared" si="71"/>
        <v/>
      </c>
      <c r="J242" s="12" t="str">
        <f t="shared" si="71"/>
        <v/>
      </c>
      <c r="K242" s="13" t="str">
        <f t="shared" si="64"/>
        <v/>
      </c>
      <c r="L242" s="12" t="str">
        <f t="shared" si="72"/>
        <v/>
      </c>
      <c r="M242" s="12" t="str">
        <f t="shared" si="72"/>
        <v/>
      </c>
      <c r="N242" s="13" t="str">
        <f t="shared" si="65"/>
        <v/>
      </c>
      <c r="O242" s="12" t="str">
        <f t="shared" si="73"/>
        <v/>
      </c>
      <c r="P242" s="12" t="str">
        <f t="shared" si="73"/>
        <v/>
      </c>
      <c r="Q242" s="13" t="str">
        <f t="shared" si="66"/>
        <v/>
      </c>
      <c r="R242" s="12" t="str">
        <f t="shared" si="60"/>
        <v/>
      </c>
      <c r="S242" s="12" t="str">
        <f t="shared" si="61"/>
        <v/>
      </c>
      <c r="T242" s="12" t="str">
        <f t="shared" si="67"/>
        <v/>
      </c>
      <c r="W242" s="88" t="str">
        <f>IF('BASE DATOS CONDUCTORES'!F242="","",'BASE DATOS CONDUCTORES'!F242)</f>
        <v/>
      </c>
      <c r="X242" s="88" t="str">
        <f>'BASE DATOS CONDUCTORES'!J242</f>
        <v/>
      </c>
      <c r="Y242" s="88" t="str">
        <f>'BASE DATOS CONDUCTORES'!M242</f>
        <v/>
      </c>
      <c r="Z242" s="88" t="str">
        <f>'BASE DATOS CONDUCTORES'!P242</f>
        <v/>
      </c>
      <c r="AA242" s="88" t="str">
        <f>'BASE DATOS CONDUCTORES'!S242</f>
        <v/>
      </c>
      <c r="AB242" s="88" t="str">
        <f>IF('BASE DATOS CONDUCTORES'!D242="","",'BASE DATOS CONDUCTORES'!D242)</f>
        <v/>
      </c>
    </row>
    <row r="243" spans="2:28">
      <c r="B243" s="12"/>
      <c r="C243" s="90"/>
      <c r="D243" s="14"/>
      <c r="E243" s="15"/>
      <c r="F243" s="14"/>
      <c r="G243" s="12" t="str">
        <f t="shared" si="59"/>
        <v/>
      </c>
      <c r="H243" s="13" t="str">
        <f t="shared" si="63"/>
        <v/>
      </c>
      <c r="I243" s="12" t="str">
        <f t="shared" si="71"/>
        <v/>
      </c>
      <c r="J243" s="12" t="str">
        <f t="shared" si="71"/>
        <v/>
      </c>
      <c r="K243" s="13" t="str">
        <f t="shared" si="64"/>
        <v/>
      </c>
      <c r="L243" s="12" t="str">
        <f t="shared" si="72"/>
        <v/>
      </c>
      <c r="M243" s="12" t="str">
        <f t="shared" si="72"/>
        <v/>
      </c>
      <c r="N243" s="13" t="str">
        <f t="shared" si="65"/>
        <v/>
      </c>
      <c r="O243" s="12" t="str">
        <f t="shared" si="73"/>
        <v/>
      </c>
      <c r="P243" s="12" t="str">
        <f t="shared" si="73"/>
        <v/>
      </c>
      <c r="Q243" s="13" t="str">
        <f t="shared" si="66"/>
        <v/>
      </c>
      <c r="R243" s="12" t="str">
        <f t="shared" si="60"/>
        <v/>
      </c>
      <c r="S243" s="12" t="str">
        <f t="shared" si="61"/>
        <v/>
      </c>
      <c r="T243" s="12" t="str">
        <f t="shared" si="67"/>
        <v/>
      </c>
      <c r="W243" s="88" t="str">
        <f>IF('BASE DATOS CONDUCTORES'!F243="","",'BASE DATOS CONDUCTORES'!F243)</f>
        <v/>
      </c>
      <c r="X243" s="88" t="str">
        <f>'BASE DATOS CONDUCTORES'!J243</f>
        <v/>
      </c>
      <c r="Y243" s="88" t="str">
        <f>'BASE DATOS CONDUCTORES'!M243</f>
        <v/>
      </c>
      <c r="Z243" s="88" t="str">
        <f>'BASE DATOS CONDUCTORES'!P243</f>
        <v/>
      </c>
      <c r="AA243" s="88" t="str">
        <f>'BASE DATOS CONDUCTORES'!S243</f>
        <v/>
      </c>
      <c r="AB243" s="88" t="str">
        <f>IF('BASE DATOS CONDUCTORES'!D243="","",'BASE DATOS CONDUCTORES'!D243)</f>
        <v/>
      </c>
    </row>
    <row r="244" spans="2:28">
      <c r="B244" s="12"/>
      <c r="C244" s="90"/>
      <c r="D244" s="14"/>
      <c r="E244" s="15"/>
      <c r="F244" s="14"/>
      <c r="G244" s="12" t="str">
        <f t="shared" si="59"/>
        <v/>
      </c>
      <c r="H244" s="13" t="str">
        <f t="shared" si="63"/>
        <v/>
      </c>
      <c r="I244" s="12" t="str">
        <f t="shared" ref="I244:J263" si="74">IF(H244="","",RANK(H244,H$4:H$1001))</f>
        <v/>
      </c>
      <c r="J244" s="12" t="str">
        <f t="shared" si="74"/>
        <v/>
      </c>
      <c r="K244" s="13" t="str">
        <f t="shared" si="64"/>
        <v/>
      </c>
      <c r="L244" s="12" t="str">
        <f t="shared" ref="L244:M263" si="75">IF(K244="","",RANK(K244,K$4:K$1001))</f>
        <v/>
      </c>
      <c r="M244" s="12" t="str">
        <f t="shared" si="75"/>
        <v/>
      </c>
      <c r="N244" s="13" t="str">
        <f t="shared" si="65"/>
        <v/>
      </c>
      <c r="O244" s="12" t="str">
        <f t="shared" ref="O244:P263" si="76">IF(N244="","",RANK(N244,N$4:N$1001))</f>
        <v/>
      </c>
      <c r="P244" s="12" t="str">
        <f t="shared" si="76"/>
        <v/>
      </c>
      <c r="Q244" s="13" t="str">
        <f t="shared" si="66"/>
        <v/>
      </c>
      <c r="R244" s="12" t="str">
        <f t="shared" si="60"/>
        <v/>
      </c>
      <c r="S244" s="12" t="str">
        <f t="shared" si="61"/>
        <v/>
      </c>
      <c r="T244" s="12" t="str">
        <f t="shared" si="67"/>
        <v/>
      </c>
      <c r="W244" s="88" t="str">
        <f>IF('BASE DATOS CONDUCTORES'!F244="","",'BASE DATOS CONDUCTORES'!F244)</f>
        <v/>
      </c>
      <c r="X244" s="88" t="str">
        <f>'BASE DATOS CONDUCTORES'!J244</f>
        <v/>
      </c>
      <c r="Y244" s="88" t="str">
        <f>'BASE DATOS CONDUCTORES'!M244</f>
        <v/>
      </c>
      <c r="Z244" s="88" t="str">
        <f>'BASE DATOS CONDUCTORES'!P244</f>
        <v/>
      </c>
      <c r="AA244" s="88" t="str">
        <f>'BASE DATOS CONDUCTORES'!S244</f>
        <v/>
      </c>
      <c r="AB244" s="88" t="str">
        <f>IF('BASE DATOS CONDUCTORES'!D244="","",'BASE DATOS CONDUCTORES'!D244)</f>
        <v/>
      </c>
    </row>
    <row r="245" spans="2:28">
      <c r="B245" s="12"/>
      <c r="C245" s="90"/>
      <c r="D245" s="14"/>
      <c r="E245" s="15"/>
      <c r="F245" s="14"/>
      <c r="G245" s="12" t="str">
        <f t="shared" si="59"/>
        <v/>
      </c>
      <c r="H245" s="13" t="str">
        <f t="shared" si="63"/>
        <v/>
      </c>
      <c r="I245" s="12" t="str">
        <f t="shared" si="74"/>
        <v/>
      </c>
      <c r="J245" s="12" t="str">
        <f t="shared" si="74"/>
        <v/>
      </c>
      <c r="K245" s="13" t="str">
        <f t="shared" si="64"/>
        <v/>
      </c>
      <c r="L245" s="12" t="str">
        <f t="shared" si="75"/>
        <v/>
      </c>
      <c r="M245" s="12" t="str">
        <f t="shared" si="75"/>
        <v/>
      </c>
      <c r="N245" s="13" t="str">
        <f t="shared" si="65"/>
        <v/>
      </c>
      <c r="O245" s="12" t="str">
        <f t="shared" si="76"/>
        <v/>
      </c>
      <c r="P245" s="12" t="str">
        <f t="shared" si="76"/>
        <v/>
      </c>
      <c r="Q245" s="13" t="str">
        <f t="shared" si="66"/>
        <v/>
      </c>
      <c r="R245" s="12" t="str">
        <f t="shared" si="60"/>
        <v/>
      </c>
      <c r="S245" s="12" t="str">
        <f t="shared" si="61"/>
        <v/>
      </c>
      <c r="T245" s="12" t="str">
        <f t="shared" si="67"/>
        <v/>
      </c>
      <c r="W245" s="88" t="str">
        <f>IF('BASE DATOS CONDUCTORES'!F245="","",'BASE DATOS CONDUCTORES'!F245)</f>
        <v/>
      </c>
      <c r="X245" s="88" t="str">
        <f>'BASE DATOS CONDUCTORES'!J245</f>
        <v/>
      </c>
      <c r="Y245" s="88" t="str">
        <f>'BASE DATOS CONDUCTORES'!M245</f>
        <v/>
      </c>
      <c r="Z245" s="88" t="str">
        <f>'BASE DATOS CONDUCTORES'!P245</f>
        <v/>
      </c>
      <c r="AA245" s="88" t="str">
        <f>'BASE DATOS CONDUCTORES'!S245</f>
        <v/>
      </c>
      <c r="AB245" s="88" t="str">
        <f>IF('BASE DATOS CONDUCTORES'!D245="","",'BASE DATOS CONDUCTORES'!D245)</f>
        <v/>
      </c>
    </row>
    <row r="246" spans="2:28">
      <c r="B246" s="12"/>
      <c r="C246" s="90"/>
      <c r="D246" s="14"/>
      <c r="E246" s="15"/>
      <c r="F246" s="14"/>
      <c r="G246" s="12" t="str">
        <f t="shared" si="59"/>
        <v/>
      </c>
      <c r="H246" s="13" t="str">
        <f t="shared" si="63"/>
        <v/>
      </c>
      <c r="I246" s="12" t="str">
        <f t="shared" si="74"/>
        <v/>
      </c>
      <c r="J246" s="12" t="str">
        <f t="shared" si="74"/>
        <v/>
      </c>
      <c r="K246" s="13" t="str">
        <f t="shared" si="64"/>
        <v/>
      </c>
      <c r="L246" s="12" t="str">
        <f t="shared" si="75"/>
        <v/>
      </c>
      <c r="M246" s="12" t="str">
        <f t="shared" si="75"/>
        <v/>
      </c>
      <c r="N246" s="13" t="str">
        <f t="shared" si="65"/>
        <v/>
      </c>
      <c r="O246" s="12" t="str">
        <f t="shared" si="76"/>
        <v/>
      </c>
      <c r="P246" s="12" t="str">
        <f t="shared" si="76"/>
        <v/>
      </c>
      <c r="Q246" s="13" t="str">
        <f t="shared" si="66"/>
        <v/>
      </c>
      <c r="R246" s="12" t="str">
        <f t="shared" si="60"/>
        <v/>
      </c>
      <c r="S246" s="12" t="str">
        <f t="shared" si="61"/>
        <v/>
      </c>
      <c r="T246" s="12" t="str">
        <f t="shared" si="67"/>
        <v/>
      </c>
      <c r="W246" s="88" t="str">
        <f>IF('BASE DATOS CONDUCTORES'!F246="","",'BASE DATOS CONDUCTORES'!F246)</f>
        <v/>
      </c>
      <c r="X246" s="88" t="str">
        <f>'BASE DATOS CONDUCTORES'!J246</f>
        <v/>
      </c>
      <c r="Y246" s="88" t="str">
        <f>'BASE DATOS CONDUCTORES'!M246</f>
        <v/>
      </c>
      <c r="Z246" s="88" t="str">
        <f>'BASE DATOS CONDUCTORES'!P246</f>
        <v/>
      </c>
      <c r="AA246" s="88" t="str">
        <f>'BASE DATOS CONDUCTORES'!S246</f>
        <v/>
      </c>
      <c r="AB246" s="88" t="str">
        <f>IF('BASE DATOS CONDUCTORES'!D246="","",'BASE DATOS CONDUCTORES'!D246)</f>
        <v/>
      </c>
    </row>
    <row r="247" spans="2:28">
      <c r="B247" s="12"/>
      <c r="C247" s="90"/>
      <c r="D247" s="14"/>
      <c r="E247" s="15"/>
      <c r="F247" s="14"/>
      <c r="G247" s="12" t="str">
        <f t="shared" si="59"/>
        <v/>
      </c>
      <c r="H247" s="13" t="str">
        <f t="shared" si="63"/>
        <v/>
      </c>
      <c r="I247" s="12" t="str">
        <f t="shared" si="74"/>
        <v/>
      </c>
      <c r="J247" s="12" t="str">
        <f t="shared" si="74"/>
        <v/>
      </c>
      <c r="K247" s="13" t="str">
        <f t="shared" si="64"/>
        <v/>
      </c>
      <c r="L247" s="12" t="str">
        <f t="shared" si="75"/>
        <v/>
      </c>
      <c r="M247" s="12" t="str">
        <f t="shared" si="75"/>
        <v/>
      </c>
      <c r="N247" s="13" t="str">
        <f t="shared" si="65"/>
        <v/>
      </c>
      <c r="O247" s="12" t="str">
        <f t="shared" si="76"/>
        <v/>
      </c>
      <c r="P247" s="12" t="str">
        <f t="shared" si="76"/>
        <v/>
      </c>
      <c r="Q247" s="13" t="str">
        <f t="shared" si="66"/>
        <v/>
      </c>
      <c r="R247" s="12" t="str">
        <f t="shared" si="60"/>
        <v/>
      </c>
      <c r="S247" s="12" t="str">
        <f t="shared" si="61"/>
        <v/>
      </c>
      <c r="T247" s="12" t="str">
        <f t="shared" si="67"/>
        <v/>
      </c>
      <c r="W247" s="88" t="str">
        <f>IF('BASE DATOS CONDUCTORES'!F247="","",'BASE DATOS CONDUCTORES'!F247)</f>
        <v/>
      </c>
      <c r="X247" s="88" t="str">
        <f>'BASE DATOS CONDUCTORES'!J247</f>
        <v/>
      </c>
      <c r="Y247" s="88" t="str">
        <f>'BASE DATOS CONDUCTORES'!M247</f>
        <v/>
      </c>
      <c r="Z247" s="88" t="str">
        <f>'BASE DATOS CONDUCTORES'!P247</f>
        <v/>
      </c>
      <c r="AA247" s="88" t="str">
        <f>'BASE DATOS CONDUCTORES'!S247</f>
        <v/>
      </c>
      <c r="AB247" s="88" t="str">
        <f>IF('BASE DATOS CONDUCTORES'!D247="","",'BASE DATOS CONDUCTORES'!D247)</f>
        <v/>
      </c>
    </row>
    <row r="248" spans="2:28">
      <c r="B248" s="12"/>
      <c r="C248" s="90"/>
      <c r="D248" s="14"/>
      <c r="E248" s="15"/>
      <c r="F248" s="14"/>
      <c r="G248" s="12" t="str">
        <f t="shared" si="59"/>
        <v/>
      </c>
      <c r="H248" s="13" t="str">
        <f t="shared" si="63"/>
        <v/>
      </c>
      <c r="I248" s="12" t="str">
        <f t="shared" si="74"/>
        <v/>
      </c>
      <c r="J248" s="12" t="str">
        <f t="shared" si="74"/>
        <v/>
      </c>
      <c r="K248" s="13" t="str">
        <f t="shared" si="64"/>
        <v/>
      </c>
      <c r="L248" s="12" t="str">
        <f t="shared" si="75"/>
        <v/>
      </c>
      <c r="M248" s="12" t="str">
        <f t="shared" si="75"/>
        <v/>
      </c>
      <c r="N248" s="13" t="str">
        <f t="shared" si="65"/>
        <v/>
      </c>
      <c r="O248" s="12" t="str">
        <f t="shared" si="76"/>
        <v/>
      </c>
      <c r="P248" s="12" t="str">
        <f t="shared" si="76"/>
        <v/>
      </c>
      <c r="Q248" s="13" t="str">
        <f t="shared" si="66"/>
        <v/>
      </c>
      <c r="R248" s="12" t="str">
        <f t="shared" si="60"/>
        <v/>
      </c>
      <c r="S248" s="12" t="str">
        <f t="shared" si="61"/>
        <v/>
      </c>
      <c r="T248" s="12" t="str">
        <f t="shared" si="67"/>
        <v/>
      </c>
      <c r="W248" s="88" t="str">
        <f>IF('BASE DATOS CONDUCTORES'!F248="","",'BASE DATOS CONDUCTORES'!F248)</f>
        <v/>
      </c>
      <c r="X248" s="88" t="str">
        <f>'BASE DATOS CONDUCTORES'!J248</f>
        <v/>
      </c>
      <c r="Y248" s="88" t="str">
        <f>'BASE DATOS CONDUCTORES'!M248</f>
        <v/>
      </c>
      <c r="Z248" s="88" t="str">
        <f>'BASE DATOS CONDUCTORES'!P248</f>
        <v/>
      </c>
      <c r="AA248" s="88" t="str">
        <f>'BASE DATOS CONDUCTORES'!S248</f>
        <v/>
      </c>
      <c r="AB248" s="88" t="str">
        <f>IF('BASE DATOS CONDUCTORES'!D248="","",'BASE DATOS CONDUCTORES'!D248)</f>
        <v/>
      </c>
    </row>
    <row r="249" spans="2:28">
      <c r="B249" s="12"/>
      <c r="C249" s="90"/>
      <c r="D249" s="14"/>
      <c r="E249" s="15"/>
      <c r="F249" s="14"/>
      <c r="G249" s="12" t="str">
        <f t="shared" si="59"/>
        <v/>
      </c>
      <c r="H249" s="13" t="str">
        <f t="shared" si="63"/>
        <v/>
      </c>
      <c r="I249" s="12" t="str">
        <f t="shared" si="74"/>
        <v/>
      </c>
      <c r="J249" s="12" t="str">
        <f t="shared" si="74"/>
        <v/>
      </c>
      <c r="K249" s="13" t="str">
        <f t="shared" si="64"/>
        <v/>
      </c>
      <c r="L249" s="12" t="str">
        <f t="shared" si="75"/>
        <v/>
      </c>
      <c r="M249" s="12" t="str">
        <f t="shared" si="75"/>
        <v/>
      </c>
      <c r="N249" s="13" t="str">
        <f t="shared" si="65"/>
        <v/>
      </c>
      <c r="O249" s="12" t="str">
        <f t="shared" si="76"/>
        <v/>
      </c>
      <c r="P249" s="12" t="str">
        <f t="shared" si="76"/>
        <v/>
      </c>
      <c r="Q249" s="13" t="str">
        <f t="shared" si="66"/>
        <v/>
      </c>
      <c r="R249" s="12" t="str">
        <f t="shared" si="60"/>
        <v/>
      </c>
      <c r="S249" s="12" t="str">
        <f t="shared" si="61"/>
        <v/>
      </c>
      <c r="T249" s="12" t="str">
        <f t="shared" si="67"/>
        <v/>
      </c>
      <c r="W249" s="88" t="str">
        <f>IF('BASE DATOS CONDUCTORES'!F249="","",'BASE DATOS CONDUCTORES'!F249)</f>
        <v/>
      </c>
      <c r="X249" s="88" t="str">
        <f>'BASE DATOS CONDUCTORES'!J249</f>
        <v/>
      </c>
      <c r="Y249" s="88" t="str">
        <f>'BASE DATOS CONDUCTORES'!M249</f>
        <v/>
      </c>
      <c r="Z249" s="88" t="str">
        <f>'BASE DATOS CONDUCTORES'!P249</f>
        <v/>
      </c>
      <c r="AA249" s="88" t="str">
        <f>'BASE DATOS CONDUCTORES'!S249</f>
        <v/>
      </c>
      <c r="AB249" s="88" t="str">
        <f>IF('BASE DATOS CONDUCTORES'!D249="","",'BASE DATOS CONDUCTORES'!D249)</f>
        <v/>
      </c>
    </row>
    <row r="250" spans="2:28">
      <c r="B250" s="12"/>
      <c r="C250" s="90"/>
      <c r="D250" s="14"/>
      <c r="E250" s="15"/>
      <c r="F250" s="14"/>
      <c r="G250" s="12" t="str">
        <f t="shared" si="59"/>
        <v/>
      </c>
      <c r="H250" s="13" t="str">
        <f t="shared" si="63"/>
        <v/>
      </c>
      <c r="I250" s="12" t="str">
        <f t="shared" si="74"/>
        <v/>
      </c>
      <c r="J250" s="12" t="str">
        <f t="shared" si="74"/>
        <v/>
      </c>
      <c r="K250" s="13" t="str">
        <f t="shared" si="64"/>
        <v/>
      </c>
      <c r="L250" s="12" t="str">
        <f t="shared" si="75"/>
        <v/>
      </c>
      <c r="M250" s="12" t="str">
        <f t="shared" si="75"/>
        <v/>
      </c>
      <c r="N250" s="13" t="str">
        <f t="shared" si="65"/>
        <v/>
      </c>
      <c r="O250" s="12" t="str">
        <f t="shared" si="76"/>
        <v/>
      </c>
      <c r="P250" s="12" t="str">
        <f t="shared" si="76"/>
        <v/>
      </c>
      <c r="Q250" s="13" t="str">
        <f t="shared" si="66"/>
        <v/>
      </c>
      <c r="R250" s="12" t="str">
        <f t="shared" si="60"/>
        <v/>
      </c>
      <c r="S250" s="12" t="str">
        <f t="shared" si="61"/>
        <v/>
      </c>
      <c r="T250" s="12" t="str">
        <f t="shared" si="67"/>
        <v/>
      </c>
      <c r="W250" s="88" t="str">
        <f>IF('BASE DATOS CONDUCTORES'!F250="","",'BASE DATOS CONDUCTORES'!F250)</f>
        <v/>
      </c>
      <c r="X250" s="88" t="str">
        <f>'BASE DATOS CONDUCTORES'!J250</f>
        <v/>
      </c>
      <c r="Y250" s="88" t="str">
        <f>'BASE DATOS CONDUCTORES'!M250</f>
        <v/>
      </c>
      <c r="Z250" s="88" t="str">
        <f>'BASE DATOS CONDUCTORES'!P250</f>
        <v/>
      </c>
      <c r="AA250" s="88" t="str">
        <f>'BASE DATOS CONDUCTORES'!S250</f>
        <v/>
      </c>
      <c r="AB250" s="88" t="str">
        <f>IF('BASE DATOS CONDUCTORES'!D250="","",'BASE DATOS CONDUCTORES'!D250)</f>
        <v/>
      </c>
    </row>
    <row r="251" spans="2:28">
      <c r="B251" s="12"/>
      <c r="C251" s="90"/>
      <c r="D251" s="14"/>
      <c r="E251" s="15"/>
      <c r="F251" s="14"/>
      <c r="G251" s="12" t="str">
        <f t="shared" si="59"/>
        <v/>
      </c>
      <c r="H251" s="13" t="str">
        <f t="shared" si="63"/>
        <v/>
      </c>
      <c r="I251" s="12" t="str">
        <f t="shared" si="74"/>
        <v/>
      </c>
      <c r="J251" s="12" t="str">
        <f t="shared" si="74"/>
        <v/>
      </c>
      <c r="K251" s="13" t="str">
        <f t="shared" si="64"/>
        <v/>
      </c>
      <c r="L251" s="12" t="str">
        <f t="shared" si="75"/>
        <v/>
      </c>
      <c r="M251" s="12" t="str">
        <f t="shared" si="75"/>
        <v/>
      </c>
      <c r="N251" s="13" t="str">
        <f t="shared" si="65"/>
        <v/>
      </c>
      <c r="O251" s="12" t="str">
        <f t="shared" si="76"/>
        <v/>
      </c>
      <c r="P251" s="12" t="str">
        <f t="shared" si="76"/>
        <v/>
      </c>
      <c r="Q251" s="13" t="str">
        <f t="shared" si="66"/>
        <v/>
      </c>
      <c r="R251" s="12" t="str">
        <f t="shared" si="60"/>
        <v/>
      </c>
      <c r="S251" s="12" t="str">
        <f t="shared" si="61"/>
        <v/>
      </c>
      <c r="T251" s="12" t="str">
        <f t="shared" si="67"/>
        <v/>
      </c>
      <c r="W251" s="88" t="str">
        <f>IF('BASE DATOS CONDUCTORES'!F251="","",'BASE DATOS CONDUCTORES'!F251)</f>
        <v/>
      </c>
      <c r="X251" s="88" t="str">
        <f>'BASE DATOS CONDUCTORES'!J251</f>
        <v/>
      </c>
      <c r="Y251" s="88" t="str">
        <f>'BASE DATOS CONDUCTORES'!M251</f>
        <v/>
      </c>
      <c r="Z251" s="88" t="str">
        <f>'BASE DATOS CONDUCTORES'!P251</f>
        <v/>
      </c>
      <c r="AA251" s="88" t="str">
        <f>'BASE DATOS CONDUCTORES'!S251</f>
        <v/>
      </c>
      <c r="AB251" s="88" t="str">
        <f>IF('BASE DATOS CONDUCTORES'!D251="","",'BASE DATOS CONDUCTORES'!D251)</f>
        <v/>
      </c>
    </row>
    <row r="252" spans="2:28">
      <c r="B252" s="12"/>
      <c r="C252" s="90"/>
      <c r="D252" s="14"/>
      <c r="E252" s="15"/>
      <c r="F252" s="14"/>
      <c r="G252" s="12" t="str">
        <f t="shared" si="59"/>
        <v/>
      </c>
      <c r="H252" s="13" t="str">
        <f t="shared" si="63"/>
        <v/>
      </c>
      <c r="I252" s="12" t="str">
        <f t="shared" si="74"/>
        <v/>
      </c>
      <c r="J252" s="12" t="str">
        <f t="shared" si="74"/>
        <v/>
      </c>
      <c r="K252" s="13" t="str">
        <f t="shared" si="64"/>
        <v/>
      </c>
      <c r="L252" s="12" t="str">
        <f t="shared" si="75"/>
        <v/>
      </c>
      <c r="M252" s="12" t="str">
        <f t="shared" si="75"/>
        <v/>
      </c>
      <c r="N252" s="13" t="str">
        <f t="shared" si="65"/>
        <v/>
      </c>
      <c r="O252" s="12" t="str">
        <f t="shared" si="76"/>
        <v/>
      </c>
      <c r="P252" s="12" t="str">
        <f t="shared" si="76"/>
        <v/>
      </c>
      <c r="Q252" s="13" t="str">
        <f t="shared" si="66"/>
        <v/>
      </c>
      <c r="R252" s="12" t="str">
        <f t="shared" si="60"/>
        <v/>
      </c>
      <c r="S252" s="12" t="str">
        <f t="shared" si="61"/>
        <v/>
      </c>
      <c r="T252" s="12" t="str">
        <f t="shared" si="67"/>
        <v/>
      </c>
      <c r="W252" s="88" t="str">
        <f>IF('BASE DATOS CONDUCTORES'!F252="","",'BASE DATOS CONDUCTORES'!F252)</f>
        <v/>
      </c>
      <c r="X252" s="88" t="str">
        <f>'BASE DATOS CONDUCTORES'!J252</f>
        <v/>
      </c>
      <c r="Y252" s="88" t="str">
        <f>'BASE DATOS CONDUCTORES'!M252</f>
        <v/>
      </c>
      <c r="Z252" s="88" t="str">
        <f>'BASE DATOS CONDUCTORES'!P252</f>
        <v/>
      </c>
      <c r="AA252" s="88" t="str">
        <f>'BASE DATOS CONDUCTORES'!S252</f>
        <v/>
      </c>
      <c r="AB252" s="88" t="str">
        <f>IF('BASE DATOS CONDUCTORES'!D252="","",'BASE DATOS CONDUCTORES'!D252)</f>
        <v/>
      </c>
    </row>
    <row r="253" spans="2:28">
      <c r="B253" s="12"/>
      <c r="C253" s="90"/>
      <c r="D253" s="14"/>
      <c r="E253" s="15"/>
      <c r="F253" s="14"/>
      <c r="G253" s="12" t="str">
        <f t="shared" si="59"/>
        <v/>
      </c>
      <c r="H253" s="13" t="str">
        <f t="shared" si="63"/>
        <v/>
      </c>
      <c r="I253" s="12" t="str">
        <f t="shared" si="74"/>
        <v/>
      </c>
      <c r="J253" s="12" t="str">
        <f t="shared" si="74"/>
        <v/>
      </c>
      <c r="K253" s="13" t="str">
        <f t="shared" si="64"/>
        <v/>
      </c>
      <c r="L253" s="12" t="str">
        <f t="shared" si="75"/>
        <v/>
      </c>
      <c r="M253" s="12" t="str">
        <f t="shared" si="75"/>
        <v/>
      </c>
      <c r="N253" s="13" t="str">
        <f t="shared" si="65"/>
        <v/>
      </c>
      <c r="O253" s="12" t="str">
        <f t="shared" si="76"/>
        <v/>
      </c>
      <c r="P253" s="12" t="str">
        <f t="shared" si="76"/>
        <v/>
      </c>
      <c r="Q253" s="13" t="str">
        <f t="shared" si="66"/>
        <v/>
      </c>
      <c r="R253" s="12" t="str">
        <f t="shared" si="60"/>
        <v/>
      </c>
      <c r="S253" s="12" t="str">
        <f t="shared" si="61"/>
        <v/>
      </c>
      <c r="T253" s="12" t="str">
        <f t="shared" si="67"/>
        <v/>
      </c>
      <c r="W253" s="88" t="str">
        <f>IF('BASE DATOS CONDUCTORES'!F253="","",'BASE DATOS CONDUCTORES'!F253)</f>
        <v/>
      </c>
      <c r="X253" s="88" t="str">
        <f>'BASE DATOS CONDUCTORES'!J253</f>
        <v/>
      </c>
      <c r="Y253" s="88" t="str">
        <f>'BASE DATOS CONDUCTORES'!M253</f>
        <v/>
      </c>
      <c r="Z253" s="88" t="str">
        <f>'BASE DATOS CONDUCTORES'!P253</f>
        <v/>
      </c>
      <c r="AA253" s="88" t="str">
        <f>'BASE DATOS CONDUCTORES'!S253</f>
        <v/>
      </c>
      <c r="AB253" s="88" t="str">
        <f>IF('BASE DATOS CONDUCTORES'!D253="","",'BASE DATOS CONDUCTORES'!D253)</f>
        <v/>
      </c>
    </row>
    <row r="254" spans="2:28">
      <c r="B254" s="12"/>
      <c r="C254" s="90"/>
      <c r="D254" s="14"/>
      <c r="E254" s="15"/>
      <c r="F254" s="14"/>
      <c r="G254" s="12" t="str">
        <f t="shared" si="59"/>
        <v/>
      </c>
      <c r="H254" s="13" t="str">
        <f t="shared" si="63"/>
        <v/>
      </c>
      <c r="I254" s="12" t="str">
        <f t="shared" si="74"/>
        <v/>
      </c>
      <c r="J254" s="12" t="str">
        <f t="shared" si="74"/>
        <v/>
      </c>
      <c r="K254" s="13" t="str">
        <f t="shared" si="64"/>
        <v/>
      </c>
      <c r="L254" s="12" t="str">
        <f t="shared" si="75"/>
        <v/>
      </c>
      <c r="M254" s="12" t="str">
        <f t="shared" si="75"/>
        <v/>
      </c>
      <c r="N254" s="13" t="str">
        <f t="shared" si="65"/>
        <v/>
      </c>
      <c r="O254" s="12" t="str">
        <f t="shared" si="76"/>
        <v/>
      </c>
      <c r="P254" s="12" t="str">
        <f t="shared" si="76"/>
        <v/>
      </c>
      <c r="Q254" s="13" t="str">
        <f t="shared" si="66"/>
        <v/>
      </c>
      <c r="R254" s="12" t="str">
        <f t="shared" si="60"/>
        <v/>
      </c>
      <c r="S254" s="12" t="str">
        <f t="shared" si="61"/>
        <v/>
      </c>
      <c r="T254" s="12" t="str">
        <f t="shared" si="67"/>
        <v/>
      </c>
      <c r="W254" s="88" t="str">
        <f>IF('BASE DATOS CONDUCTORES'!F254="","",'BASE DATOS CONDUCTORES'!F254)</f>
        <v/>
      </c>
      <c r="X254" s="88" t="str">
        <f>'BASE DATOS CONDUCTORES'!J254</f>
        <v/>
      </c>
      <c r="Y254" s="88" t="str">
        <f>'BASE DATOS CONDUCTORES'!M254</f>
        <v/>
      </c>
      <c r="Z254" s="88" t="str">
        <f>'BASE DATOS CONDUCTORES'!P254</f>
        <v/>
      </c>
      <c r="AA254" s="88" t="str">
        <f>'BASE DATOS CONDUCTORES'!S254</f>
        <v/>
      </c>
      <c r="AB254" s="88" t="str">
        <f>IF('BASE DATOS CONDUCTORES'!D254="","",'BASE DATOS CONDUCTORES'!D254)</f>
        <v/>
      </c>
    </row>
    <row r="255" spans="2:28">
      <c r="B255" s="12"/>
      <c r="C255" s="90"/>
      <c r="D255" s="14"/>
      <c r="E255" s="15"/>
      <c r="F255" s="14"/>
      <c r="G255" s="12" t="str">
        <f t="shared" si="59"/>
        <v/>
      </c>
      <c r="H255" s="13" t="str">
        <f t="shared" si="63"/>
        <v/>
      </c>
      <c r="I255" s="12" t="str">
        <f t="shared" si="74"/>
        <v/>
      </c>
      <c r="J255" s="12" t="str">
        <f t="shared" si="74"/>
        <v/>
      </c>
      <c r="K255" s="13" t="str">
        <f t="shared" si="64"/>
        <v/>
      </c>
      <c r="L255" s="12" t="str">
        <f t="shared" si="75"/>
        <v/>
      </c>
      <c r="M255" s="12" t="str">
        <f t="shared" si="75"/>
        <v/>
      </c>
      <c r="N255" s="13" t="str">
        <f t="shared" si="65"/>
        <v/>
      </c>
      <c r="O255" s="12" t="str">
        <f t="shared" si="76"/>
        <v/>
      </c>
      <c r="P255" s="12" t="str">
        <f t="shared" si="76"/>
        <v/>
      </c>
      <c r="Q255" s="13" t="str">
        <f t="shared" si="66"/>
        <v/>
      </c>
      <c r="R255" s="12" t="str">
        <f t="shared" si="60"/>
        <v/>
      </c>
      <c r="S255" s="12" t="str">
        <f t="shared" si="61"/>
        <v/>
      </c>
      <c r="T255" s="12" t="str">
        <f t="shared" si="67"/>
        <v/>
      </c>
      <c r="W255" s="88" t="str">
        <f>IF('BASE DATOS CONDUCTORES'!F255="","",'BASE DATOS CONDUCTORES'!F255)</f>
        <v/>
      </c>
      <c r="X255" s="88" t="str">
        <f>'BASE DATOS CONDUCTORES'!J255</f>
        <v/>
      </c>
      <c r="Y255" s="88" t="str">
        <f>'BASE DATOS CONDUCTORES'!M255</f>
        <v/>
      </c>
      <c r="Z255" s="88" t="str">
        <f>'BASE DATOS CONDUCTORES'!P255</f>
        <v/>
      </c>
      <c r="AA255" s="88" t="str">
        <f>'BASE DATOS CONDUCTORES'!S255</f>
        <v/>
      </c>
      <c r="AB255" s="88" t="str">
        <f>IF('BASE DATOS CONDUCTORES'!D255="","",'BASE DATOS CONDUCTORES'!D255)</f>
        <v/>
      </c>
    </row>
    <row r="256" spans="2:28">
      <c r="B256" s="12"/>
      <c r="C256" s="90"/>
      <c r="D256" s="14"/>
      <c r="E256" s="15"/>
      <c r="F256" s="14"/>
      <c r="G256" s="12" t="str">
        <f t="shared" si="59"/>
        <v/>
      </c>
      <c r="H256" s="13" t="str">
        <f t="shared" si="63"/>
        <v/>
      </c>
      <c r="I256" s="12" t="str">
        <f t="shared" si="74"/>
        <v/>
      </c>
      <c r="J256" s="12" t="str">
        <f t="shared" si="74"/>
        <v/>
      </c>
      <c r="K256" s="13" t="str">
        <f t="shared" si="64"/>
        <v/>
      </c>
      <c r="L256" s="12" t="str">
        <f t="shared" si="75"/>
        <v/>
      </c>
      <c r="M256" s="12" t="str">
        <f t="shared" si="75"/>
        <v/>
      </c>
      <c r="N256" s="13" t="str">
        <f t="shared" si="65"/>
        <v/>
      </c>
      <c r="O256" s="12" t="str">
        <f t="shared" si="76"/>
        <v/>
      </c>
      <c r="P256" s="12" t="str">
        <f t="shared" si="76"/>
        <v/>
      </c>
      <c r="Q256" s="13" t="str">
        <f t="shared" si="66"/>
        <v/>
      </c>
      <c r="R256" s="12" t="str">
        <f t="shared" si="60"/>
        <v/>
      </c>
      <c r="S256" s="12" t="str">
        <f t="shared" si="61"/>
        <v/>
      </c>
      <c r="T256" s="12" t="str">
        <f t="shared" si="67"/>
        <v/>
      </c>
      <c r="W256" s="88" t="str">
        <f>IF('BASE DATOS CONDUCTORES'!F256="","",'BASE DATOS CONDUCTORES'!F256)</f>
        <v/>
      </c>
      <c r="X256" s="88" t="str">
        <f>'BASE DATOS CONDUCTORES'!J256</f>
        <v/>
      </c>
      <c r="Y256" s="88" t="str">
        <f>'BASE DATOS CONDUCTORES'!M256</f>
        <v/>
      </c>
      <c r="Z256" s="88" t="str">
        <f>'BASE DATOS CONDUCTORES'!P256</f>
        <v/>
      </c>
      <c r="AA256" s="88" t="str">
        <f>'BASE DATOS CONDUCTORES'!S256</f>
        <v/>
      </c>
      <c r="AB256" s="88" t="str">
        <f>IF('BASE DATOS CONDUCTORES'!D256="","",'BASE DATOS CONDUCTORES'!D256)</f>
        <v/>
      </c>
    </row>
    <row r="257" spans="2:28">
      <c r="B257" s="12"/>
      <c r="C257" s="90"/>
      <c r="D257" s="14"/>
      <c r="E257" s="15"/>
      <c r="F257" s="14"/>
      <c r="G257" s="12" t="str">
        <f t="shared" si="59"/>
        <v/>
      </c>
      <c r="H257" s="13" t="str">
        <f t="shared" si="63"/>
        <v/>
      </c>
      <c r="I257" s="12" t="str">
        <f t="shared" si="74"/>
        <v/>
      </c>
      <c r="J257" s="12" t="str">
        <f t="shared" si="74"/>
        <v/>
      </c>
      <c r="K257" s="13" t="str">
        <f t="shared" si="64"/>
        <v/>
      </c>
      <c r="L257" s="12" t="str">
        <f t="shared" si="75"/>
        <v/>
      </c>
      <c r="M257" s="12" t="str">
        <f t="shared" si="75"/>
        <v/>
      </c>
      <c r="N257" s="13" t="str">
        <f t="shared" si="65"/>
        <v/>
      </c>
      <c r="O257" s="12" t="str">
        <f t="shared" si="76"/>
        <v/>
      </c>
      <c r="P257" s="12" t="str">
        <f t="shared" si="76"/>
        <v/>
      </c>
      <c r="Q257" s="13" t="str">
        <f t="shared" si="66"/>
        <v/>
      </c>
      <c r="R257" s="12" t="str">
        <f t="shared" si="60"/>
        <v/>
      </c>
      <c r="S257" s="12" t="str">
        <f t="shared" si="61"/>
        <v/>
      </c>
      <c r="T257" s="12" t="str">
        <f t="shared" si="67"/>
        <v/>
      </c>
      <c r="W257" s="88" t="str">
        <f>IF('BASE DATOS CONDUCTORES'!F257="","",'BASE DATOS CONDUCTORES'!F257)</f>
        <v/>
      </c>
      <c r="X257" s="88" t="str">
        <f>'BASE DATOS CONDUCTORES'!J257</f>
        <v/>
      </c>
      <c r="Y257" s="88" t="str">
        <f>'BASE DATOS CONDUCTORES'!M257</f>
        <v/>
      </c>
      <c r="Z257" s="88" t="str">
        <f>'BASE DATOS CONDUCTORES'!P257</f>
        <v/>
      </c>
      <c r="AA257" s="88" t="str">
        <f>'BASE DATOS CONDUCTORES'!S257</f>
        <v/>
      </c>
      <c r="AB257" s="88" t="str">
        <f>IF('BASE DATOS CONDUCTORES'!D257="","",'BASE DATOS CONDUCTORES'!D257)</f>
        <v/>
      </c>
    </row>
    <row r="258" spans="2:28">
      <c r="B258" s="12"/>
      <c r="C258" s="90"/>
      <c r="D258" s="14"/>
      <c r="E258" s="15"/>
      <c r="F258" s="14"/>
      <c r="G258" s="12" t="str">
        <f t="shared" si="59"/>
        <v/>
      </c>
      <c r="H258" s="13" t="str">
        <f t="shared" si="63"/>
        <v/>
      </c>
      <c r="I258" s="12" t="str">
        <f t="shared" si="74"/>
        <v/>
      </c>
      <c r="J258" s="12" t="str">
        <f t="shared" si="74"/>
        <v/>
      </c>
      <c r="K258" s="13" t="str">
        <f t="shared" si="64"/>
        <v/>
      </c>
      <c r="L258" s="12" t="str">
        <f t="shared" si="75"/>
        <v/>
      </c>
      <c r="M258" s="12" t="str">
        <f t="shared" si="75"/>
        <v/>
      </c>
      <c r="N258" s="13" t="str">
        <f t="shared" si="65"/>
        <v/>
      </c>
      <c r="O258" s="12" t="str">
        <f t="shared" si="76"/>
        <v/>
      </c>
      <c r="P258" s="12" t="str">
        <f t="shared" si="76"/>
        <v/>
      </c>
      <c r="Q258" s="13" t="str">
        <f t="shared" si="66"/>
        <v/>
      </c>
      <c r="R258" s="12" t="str">
        <f t="shared" si="60"/>
        <v/>
      </c>
      <c r="S258" s="12" t="str">
        <f t="shared" si="61"/>
        <v/>
      </c>
      <c r="T258" s="12" t="str">
        <f t="shared" si="67"/>
        <v/>
      </c>
      <c r="W258" s="88" t="str">
        <f>IF('BASE DATOS CONDUCTORES'!F258="","",'BASE DATOS CONDUCTORES'!F258)</f>
        <v/>
      </c>
      <c r="X258" s="88" t="str">
        <f>'BASE DATOS CONDUCTORES'!J258</f>
        <v/>
      </c>
      <c r="Y258" s="88" t="str">
        <f>'BASE DATOS CONDUCTORES'!M258</f>
        <v/>
      </c>
      <c r="Z258" s="88" t="str">
        <f>'BASE DATOS CONDUCTORES'!P258</f>
        <v/>
      </c>
      <c r="AA258" s="88" t="str">
        <f>'BASE DATOS CONDUCTORES'!S258</f>
        <v/>
      </c>
      <c r="AB258" s="88" t="str">
        <f>IF('BASE DATOS CONDUCTORES'!D258="","",'BASE DATOS CONDUCTORES'!D258)</f>
        <v/>
      </c>
    </row>
    <row r="259" spans="2:28">
      <c r="B259" s="12"/>
      <c r="C259" s="90"/>
      <c r="D259" s="14"/>
      <c r="E259" s="15"/>
      <c r="F259" s="14"/>
      <c r="G259" s="12" t="str">
        <f t="shared" si="59"/>
        <v/>
      </c>
      <c r="H259" s="13" t="str">
        <f t="shared" si="63"/>
        <v/>
      </c>
      <c r="I259" s="12" t="str">
        <f t="shared" si="74"/>
        <v/>
      </c>
      <c r="J259" s="12" t="str">
        <f t="shared" si="74"/>
        <v/>
      </c>
      <c r="K259" s="13" t="str">
        <f t="shared" si="64"/>
        <v/>
      </c>
      <c r="L259" s="12" t="str">
        <f t="shared" si="75"/>
        <v/>
      </c>
      <c r="M259" s="12" t="str">
        <f t="shared" si="75"/>
        <v/>
      </c>
      <c r="N259" s="13" t="str">
        <f t="shared" si="65"/>
        <v/>
      </c>
      <c r="O259" s="12" t="str">
        <f t="shared" si="76"/>
        <v/>
      </c>
      <c r="P259" s="12" t="str">
        <f t="shared" si="76"/>
        <v/>
      </c>
      <c r="Q259" s="13" t="str">
        <f t="shared" si="66"/>
        <v/>
      </c>
      <c r="R259" s="12" t="str">
        <f t="shared" si="60"/>
        <v/>
      </c>
      <c r="S259" s="12" t="str">
        <f t="shared" si="61"/>
        <v/>
      </c>
      <c r="T259" s="12" t="str">
        <f t="shared" si="67"/>
        <v/>
      </c>
      <c r="W259" s="88" t="str">
        <f>IF('BASE DATOS CONDUCTORES'!F259="","",'BASE DATOS CONDUCTORES'!F259)</f>
        <v/>
      </c>
      <c r="X259" s="88" t="str">
        <f>'BASE DATOS CONDUCTORES'!J259</f>
        <v/>
      </c>
      <c r="Y259" s="88" t="str">
        <f>'BASE DATOS CONDUCTORES'!M259</f>
        <v/>
      </c>
      <c r="Z259" s="88" t="str">
        <f>'BASE DATOS CONDUCTORES'!P259</f>
        <v/>
      </c>
      <c r="AA259" s="88" t="str">
        <f>'BASE DATOS CONDUCTORES'!S259</f>
        <v/>
      </c>
      <c r="AB259" s="88" t="str">
        <f>IF('BASE DATOS CONDUCTORES'!D259="","",'BASE DATOS CONDUCTORES'!D259)</f>
        <v/>
      </c>
    </row>
    <row r="260" spans="2:28">
      <c r="B260" s="12"/>
      <c r="C260" s="90"/>
      <c r="D260" s="14"/>
      <c r="E260" s="15"/>
      <c r="F260" s="14"/>
      <c r="G260" s="12" t="str">
        <f t="shared" ref="G260:G323" si="77">IF(D260="","",IF(F260="TRALUSA",1000,IF(F260="AULUSA",200,IF(F260="CASTROMIL",300,IF(F260="AULUSA TEO",4000,0))))+IF(F260="",0,RANK(D260,$D$4:$D$1001)))</f>
        <v/>
      </c>
      <c r="H260" s="13" t="str">
        <f t="shared" si="63"/>
        <v/>
      </c>
      <c r="I260" s="12" t="str">
        <f t="shared" si="74"/>
        <v/>
      </c>
      <c r="J260" s="12" t="str">
        <f t="shared" si="74"/>
        <v/>
      </c>
      <c r="K260" s="13" t="str">
        <f t="shared" si="64"/>
        <v/>
      </c>
      <c r="L260" s="12" t="str">
        <f t="shared" si="75"/>
        <v/>
      </c>
      <c r="M260" s="12" t="str">
        <f t="shared" si="75"/>
        <v/>
      </c>
      <c r="N260" s="13" t="str">
        <f t="shared" si="65"/>
        <v/>
      </c>
      <c r="O260" s="12" t="str">
        <f t="shared" si="76"/>
        <v/>
      </c>
      <c r="P260" s="12" t="str">
        <f t="shared" si="76"/>
        <v/>
      </c>
      <c r="Q260" s="13" t="str">
        <f t="shared" si="66"/>
        <v/>
      </c>
      <c r="R260" s="12" t="str">
        <f t="shared" ref="R260:R323" si="78">IF(Q260="","",RANK(Q260,Q$4:Q$1001))</f>
        <v/>
      </c>
      <c r="S260" s="12" t="str">
        <f t="shared" ref="S260:S323" si="79">IF(R260="","",RANK(R260,R$4:R$1001))</f>
        <v/>
      </c>
      <c r="T260" s="12" t="str">
        <f t="shared" si="67"/>
        <v/>
      </c>
      <c r="W260" s="88" t="str">
        <f>IF('BASE DATOS CONDUCTORES'!F260="","",'BASE DATOS CONDUCTORES'!F260)</f>
        <v/>
      </c>
      <c r="X260" s="88" t="str">
        <f>'BASE DATOS CONDUCTORES'!J260</f>
        <v/>
      </c>
      <c r="Y260" s="88" t="str">
        <f>'BASE DATOS CONDUCTORES'!M260</f>
        <v/>
      </c>
      <c r="Z260" s="88" t="str">
        <f>'BASE DATOS CONDUCTORES'!P260</f>
        <v/>
      </c>
      <c r="AA260" s="88" t="str">
        <f>'BASE DATOS CONDUCTORES'!S260</f>
        <v/>
      </c>
      <c r="AB260" s="88" t="str">
        <f>IF('BASE DATOS CONDUCTORES'!D260="","",'BASE DATOS CONDUCTORES'!D260)</f>
        <v/>
      </c>
    </row>
    <row r="261" spans="2:28">
      <c r="B261" s="12"/>
      <c r="C261" s="90"/>
      <c r="D261" s="14"/>
      <c r="E261" s="15"/>
      <c r="F261" s="14"/>
      <c r="G261" s="12" t="str">
        <f t="shared" si="77"/>
        <v/>
      </c>
      <c r="H261" s="13" t="str">
        <f t="shared" ref="H261:H324" si="80">IF(D261="","",IF(F261=$H$1,RANK(G261,$G$4:$G$1001),""))</f>
        <v/>
      </c>
      <c r="I261" s="12" t="str">
        <f t="shared" si="74"/>
        <v/>
      </c>
      <c r="J261" s="12" t="str">
        <f t="shared" si="74"/>
        <v/>
      </c>
      <c r="K261" s="13" t="str">
        <f t="shared" ref="K261:K324" si="81">IF(D261="","",IF(F261=$K$1,RANK(G261,$G$4:$G$1001),""))</f>
        <v/>
      </c>
      <c r="L261" s="12" t="str">
        <f t="shared" si="75"/>
        <v/>
      </c>
      <c r="M261" s="12" t="str">
        <f t="shared" si="75"/>
        <v/>
      </c>
      <c r="N261" s="13" t="str">
        <f t="shared" ref="N261:N324" si="82">IF(D261="","",IF(F261=$N$1,RANK(G261,$G$4:$G$1001),""))</f>
        <v/>
      </c>
      <c r="O261" s="12" t="str">
        <f t="shared" si="76"/>
        <v/>
      </c>
      <c r="P261" s="12" t="str">
        <f t="shared" si="76"/>
        <v/>
      </c>
      <c r="Q261" s="13" t="str">
        <f t="shared" ref="Q261:Q324" si="83">IF(D261="","",IF(F261=$Q$1,RANK(G261,$G$4:$G$1001),""))</f>
        <v/>
      </c>
      <c r="R261" s="12" t="str">
        <f t="shared" si="78"/>
        <v/>
      </c>
      <c r="S261" s="12" t="str">
        <f t="shared" si="79"/>
        <v/>
      </c>
      <c r="T261" s="12" t="str">
        <f t="shared" ref="T261:T324" si="84">IF(F261="","",F261)</f>
        <v/>
      </c>
      <c r="W261" s="88" t="str">
        <f>IF('BASE DATOS CONDUCTORES'!F261="","",'BASE DATOS CONDUCTORES'!F261)</f>
        <v/>
      </c>
      <c r="X261" s="88" t="str">
        <f>'BASE DATOS CONDUCTORES'!J261</f>
        <v/>
      </c>
      <c r="Y261" s="88" t="str">
        <f>'BASE DATOS CONDUCTORES'!M261</f>
        <v/>
      </c>
      <c r="Z261" s="88" t="str">
        <f>'BASE DATOS CONDUCTORES'!P261</f>
        <v/>
      </c>
      <c r="AA261" s="88" t="str">
        <f>'BASE DATOS CONDUCTORES'!S261</f>
        <v/>
      </c>
      <c r="AB261" s="88" t="str">
        <f>IF('BASE DATOS CONDUCTORES'!D261="","",'BASE DATOS CONDUCTORES'!D261)</f>
        <v/>
      </c>
    </row>
    <row r="262" spans="2:28">
      <c r="B262" s="12"/>
      <c r="C262" s="90"/>
      <c r="D262" s="14"/>
      <c r="E262" s="15"/>
      <c r="F262" s="14"/>
      <c r="G262" s="12" t="str">
        <f t="shared" si="77"/>
        <v/>
      </c>
      <c r="H262" s="13" t="str">
        <f t="shared" si="80"/>
        <v/>
      </c>
      <c r="I262" s="12" t="str">
        <f t="shared" si="74"/>
        <v/>
      </c>
      <c r="J262" s="12" t="str">
        <f t="shared" si="74"/>
        <v/>
      </c>
      <c r="K262" s="13" t="str">
        <f t="shared" si="81"/>
        <v/>
      </c>
      <c r="L262" s="12" t="str">
        <f t="shared" si="75"/>
        <v/>
      </c>
      <c r="M262" s="12" t="str">
        <f t="shared" si="75"/>
        <v/>
      </c>
      <c r="N262" s="13" t="str">
        <f t="shared" si="82"/>
        <v/>
      </c>
      <c r="O262" s="12" t="str">
        <f t="shared" si="76"/>
        <v/>
      </c>
      <c r="P262" s="12" t="str">
        <f t="shared" si="76"/>
        <v/>
      </c>
      <c r="Q262" s="13" t="str">
        <f t="shared" si="83"/>
        <v/>
      </c>
      <c r="R262" s="12" t="str">
        <f t="shared" si="78"/>
        <v/>
      </c>
      <c r="S262" s="12" t="str">
        <f t="shared" si="79"/>
        <v/>
      </c>
      <c r="T262" s="12" t="str">
        <f t="shared" si="84"/>
        <v/>
      </c>
      <c r="W262" s="88" t="str">
        <f>IF('BASE DATOS CONDUCTORES'!F262="","",'BASE DATOS CONDUCTORES'!F262)</f>
        <v/>
      </c>
      <c r="X262" s="88" t="str">
        <f>'BASE DATOS CONDUCTORES'!J262</f>
        <v/>
      </c>
      <c r="Y262" s="88" t="str">
        <f>'BASE DATOS CONDUCTORES'!M262</f>
        <v/>
      </c>
      <c r="Z262" s="88" t="str">
        <f>'BASE DATOS CONDUCTORES'!P262</f>
        <v/>
      </c>
      <c r="AA262" s="88" t="str">
        <f>'BASE DATOS CONDUCTORES'!S262</f>
        <v/>
      </c>
      <c r="AB262" s="88" t="str">
        <f>IF('BASE DATOS CONDUCTORES'!D262="","",'BASE DATOS CONDUCTORES'!D262)</f>
        <v/>
      </c>
    </row>
    <row r="263" spans="2:28">
      <c r="B263" s="12"/>
      <c r="C263" s="90"/>
      <c r="D263" s="14"/>
      <c r="E263" s="15"/>
      <c r="F263" s="14"/>
      <c r="G263" s="12" t="str">
        <f t="shared" si="77"/>
        <v/>
      </c>
      <c r="H263" s="13" t="str">
        <f t="shared" si="80"/>
        <v/>
      </c>
      <c r="I263" s="12" t="str">
        <f t="shared" si="74"/>
        <v/>
      </c>
      <c r="J263" s="12" t="str">
        <f t="shared" si="74"/>
        <v/>
      </c>
      <c r="K263" s="13" t="str">
        <f t="shared" si="81"/>
        <v/>
      </c>
      <c r="L263" s="12" t="str">
        <f t="shared" si="75"/>
        <v/>
      </c>
      <c r="M263" s="12" t="str">
        <f t="shared" si="75"/>
        <v/>
      </c>
      <c r="N263" s="13" t="str">
        <f t="shared" si="82"/>
        <v/>
      </c>
      <c r="O263" s="12" t="str">
        <f t="shared" si="76"/>
        <v/>
      </c>
      <c r="P263" s="12" t="str">
        <f t="shared" si="76"/>
        <v/>
      </c>
      <c r="Q263" s="13" t="str">
        <f t="shared" si="83"/>
        <v/>
      </c>
      <c r="R263" s="12" t="str">
        <f t="shared" si="78"/>
        <v/>
      </c>
      <c r="S263" s="12" t="str">
        <f t="shared" si="79"/>
        <v/>
      </c>
      <c r="T263" s="12" t="str">
        <f t="shared" si="84"/>
        <v/>
      </c>
      <c r="W263" s="88" t="str">
        <f>IF('BASE DATOS CONDUCTORES'!F263="","",'BASE DATOS CONDUCTORES'!F263)</f>
        <v/>
      </c>
      <c r="X263" s="88" t="str">
        <f>'BASE DATOS CONDUCTORES'!J263</f>
        <v/>
      </c>
      <c r="Y263" s="88" t="str">
        <f>'BASE DATOS CONDUCTORES'!M263</f>
        <v/>
      </c>
      <c r="Z263" s="88" t="str">
        <f>'BASE DATOS CONDUCTORES'!P263</f>
        <v/>
      </c>
      <c r="AA263" s="88" t="str">
        <f>'BASE DATOS CONDUCTORES'!S263</f>
        <v/>
      </c>
      <c r="AB263" s="88" t="str">
        <f>IF('BASE DATOS CONDUCTORES'!D263="","",'BASE DATOS CONDUCTORES'!D263)</f>
        <v/>
      </c>
    </row>
    <row r="264" spans="2:28">
      <c r="B264" s="12"/>
      <c r="C264" s="90"/>
      <c r="D264" s="14"/>
      <c r="E264" s="15"/>
      <c r="F264" s="14"/>
      <c r="G264" s="12" t="str">
        <f t="shared" si="77"/>
        <v/>
      </c>
      <c r="H264" s="13" t="str">
        <f t="shared" si="80"/>
        <v/>
      </c>
      <c r="I264" s="12" t="str">
        <f t="shared" ref="I264:J283" si="85">IF(H264="","",RANK(H264,H$4:H$1001))</f>
        <v/>
      </c>
      <c r="J264" s="12" t="str">
        <f t="shared" si="85"/>
        <v/>
      </c>
      <c r="K264" s="13" t="str">
        <f t="shared" si="81"/>
        <v/>
      </c>
      <c r="L264" s="12" t="str">
        <f t="shared" ref="L264:M283" si="86">IF(K264="","",RANK(K264,K$4:K$1001))</f>
        <v/>
      </c>
      <c r="M264" s="12" t="str">
        <f t="shared" si="86"/>
        <v/>
      </c>
      <c r="N264" s="13" t="str">
        <f t="shared" si="82"/>
        <v/>
      </c>
      <c r="O264" s="12" t="str">
        <f t="shared" ref="O264:P283" si="87">IF(N264="","",RANK(N264,N$4:N$1001))</f>
        <v/>
      </c>
      <c r="P264" s="12" t="str">
        <f t="shared" si="87"/>
        <v/>
      </c>
      <c r="Q264" s="13" t="str">
        <f t="shared" si="83"/>
        <v/>
      </c>
      <c r="R264" s="12" t="str">
        <f t="shared" si="78"/>
        <v/>
      </c>
      <c r="S264" s="12" t="str">
        <f t="shared" si="79"/>
        <v/>
      </c>
      <c r="T264" s="12" t="str">
        <f t="shared" si="84"/>
        <v/>
      </c>
      <c r="W264" s="88" t="str">
        <f>IF('BASE DATOS CONDUCTORES'!F264="","",'BASE DATOS CONDUCTORES'!F264)</f>
        <v/>
      </c>
      <c r="X264" s="88" t="str">
        <f>'BASE DATOS CONDUCTORES'!J264</f>
        <v/>
      </c>
      <c r="Y264" s="88" t="str">
        <f>'BASE DATOS CONDUCTORES'!M264</f>
        <v/>
      </c>
      <c r="Z264" s="88" t="str">
        <f>'BASE DATOS CONDUCTORES'!P264</f>
        <v/>
      </c>
      <c r="AA264" s="88" t="str">
        <f>'BASE DATOS CONDUCTORES'!S264</f>
        <v/>
      </c>
      <c r="AB264" s="88" t="str">
        <f>IF('BASE DATOS CONDUCTORES'!D264="","",'BASE DATOS CONDUCTORES'!D264)</f>
        <v/>
      </c>
    </row>
    <row r="265" spans="2:28">
      <c r="B265" s="12"/>
      <c r="C265" s="90"/>
      <c r="D265" s="14"/>
      <c r="E265" s="15"/>
      <c r="F265" s="14"/>
      <c r="G265" s="12" t="str">
        <f t="shared" si="77"/>
        <v/>
      </c>
      <c r="H265" s="13" t="str">
        <f t="shared" si="80"/>
        <v/>
      </c>
      <c r="I265" s="12" t="str">
        <f t="shared" si="85"/>
        <v/>
      </c>
      <c r="J265" s="12" t="str">
        <f t="shared" si="85"/>
        <v/>
      </c>
      <c r="K265" s="13" t="str">
        <f t="shared" si="81"/>
        <v/>
      </c>
      <c r="L265" s="12" t="str">
        <f t="shared" si="86"/>
        <v/>
      </c>
      <c r="M265" s="12" t="str">
        <f t="shared" si="86"/>
        <v/>
      </c>
      <c r="N265" s="13" t="str">
        <f t="shared" si="82"/>
        <v/>
      </c>
      <c r="O265" s="12" t="str">
        <f t="shared" si="87"/>
        <v/>
      </c>
      <c r="P265" s="12" t="str">
        <f t="shared" si="87"/>
        <v/>
      </c>
      <c r="Q265" s="13" t="str">
        <f t="shared" si="83"/>
        <v/>
      </c>
      <c r="R265" s="12" t="str">
        <f t="shared" si="78"/>
        <v/>
      </c>
      <c r="S265" s="12" t="str">
        <f t="shared" si="79"/>
        <v/>
      </c>
      <c r="T265" s="12" t="str">
        <f t="shared" si="84"/>
        <v/>
      </c>
      <c r="W265" s="88" t="str">
        <f>IF('BASE DATOS CONDUCTORES'!F265="","",'BASE DATOS CONDUCTORES'!F265)</f>
        <v/>
      </c>
      <c r="X265" s="88" t="str">
        <f>'BASE DATOS CONDUCTORES'!J265</f>
        <v/>
      </c>
      <c r="Y265" s="88" t="str">
        <f>'BASE DATOS CONDUCTORES'!M265</f>
        <v/>
      </c>
      <c r="Z265" s="88" t="str">
        <f>'BASE DATOS CONDUCTORES'!P265</f>
        <v/>
      </c>
      <c r="AA265" s="88" t="str">
        <f>'BASE DATOS CONDUCTORES'!S265</f>
        <v/>
      </c>
      <c r="AB265" s="88" t="str">
        <f>IF('BASE DATOS CONDUCTORES'!D265="","",'BASE DATOS CONDUCTORES'!D265)</f>
        <v/>
      </c>
    </row>
    <row r="266" spans="2:28">
      <c r="B266" s="12"/>
      <c r="C266" s="90"/>
      <c r="D266" s="14"/>
      <c r="E266" s="15"/>
      <c r="F266" s="14"/>
      <c r="G266" s="12" t="str">
        <f t="shared" si="77"/>
        <v/>
      </c>
      <c r="H266" s="13" t="str">
        <f t="shared" si="80"/>
        <v/>
      </c>
      <c r="I266" s="12" t="str">
        <f t="shared" si="85"/>
        <v/>
      </c>
      <c r="J266" s="12" t="str">
        <f t="shared" si="85"/>
        <v/>
      </c>
      <c r="K266" s="13" t="str">
        <f t="shared" si="81"/>
        <v/>
      </c>
      <c r="L266" s="12" t="str">
        <f t="shared" si="86"/>
        <v/>
      </c>
      <c r="M266" s="12" t="str">
        <f t="shared" si="86"/>
        <v/>
      </c>
      <c r="N266" s="13" t="str">
        <f t="shared" si="82"/>
        <v/>
      </c>
      <c r="O266" s="12" t="str">
        <f t="shared" si="87"/>
        <v/>
      </c>
      <c r="P266" s="12" t="str">
        <f t="shared" si="87"/>
        <v/>
      </c>
      <c r="Q266" s="13" t="str">
        <f t="shared" si="83"/>
        <v/>
      </c>
      <c r="R266" s="12" t="str">
        <f t="shared" si="78"/>
        <v/>
      </c>
      <c r="S266" s="12" t="str">
        <f t="shared" si="79"/>
        <v/>
      </c>
      <c r="T266" s="12" t="str">
        <f t="shared" si="84"/>
        <v/>
      </c>
      <c r="W266" s="88" t="str">
        <f>IF('BASE DATOS CONDUCTORES'!F266="","",'BASE DATOS CONDUCTORES'!F266)</f>
        <v/>
      </c>
      <c r="X266" s="88" t="str">
        <f>'BASE DATOS CONDUCTORES'!J266</f>
        <v/>
      </c>
      <c r="Y266" s="88" t="str">
        <f>'BASE DATOS CONDUCTORES'!M266</f>
        <v/>
      </c>
      <c r="Z266" s="88" t="str">
        <f>'BASE DATOS CONDUCTORES'!P266</f>
        <v/>
      </c>
      <c r="AA266" s="88" t="str">
        <f>'BASE DATOS CONDUCTORES'!S266</f>
        <v/>
      </c>
      <c r="AB266" s="88" t="str">
        <f>IF('BASE DATOS CONDUCTORES'!D266="","",'BASE DATOS CONDUCTORES'!D266)</f>
        <v/>
      </c>
    </row>
    <row r="267" spans="2:28">
      <c r="B267" s="12"/>
      <c r="C267" s="90"/>
      <c r="D267" s="14"/>
      <c r="E267" s="15"/>
      <c r="F267" s="14"/>
      <c r="G267" s="12" t="str">
        <f t="shared" si="77"/>
        <v/>
      </c>
      <c r="H267" s="13" t="str">
        <f t="shared" si="80"/>
        <v/>
      </c>
      <c r="I267" s="12" t="str">
        <f t="shared" si="85"/>
        <v/>
      </c>
      <c r="J267" s="12" t="str">
        <f t="shared" si="85"/>
        <v/>
      </c>
      <c r="K267" s="13" t="str">
        <f t="shared" si="81"/>
        <v/>
      </c>
      <c r="L267" s="12" t="str">
        <f t="shared" si="86"/>
        <v/>
      </c>
      <c r="M267" s="12" t="str">
        <f t="shared" si="86"/>
        <v/>
      </c>
      <c r="N267" s="13" t="str">
        <f t="shared" si="82"/>
        <v/>
      </c>
      <c r="O267" s="12" t="str">
        <f t="shared" si="87"/>
        <v/>
      </c>
      <c r="P267" s="12" t="str">
        <f t="shared" si="87"/>
        <v/>
      </c>
      <c r="Q267" s="13" t="str">
        <f t="shared" si="83"/>
        <v/>
      </c>
      <c r="R267" s="12" t="str">
        <f t="shared" si="78"/>
        <v/>
      </c>
      <c r="S267" s="12" t="str">
        <f t="shared" si="79"/>
        <v/>
      </c>
      <c r="T267" s="12" t="str">
        <f t="shared" si="84"/>
        <v/>
      </c>
      <c r="W267" s="88" t="str">
        <f>IF('BASE DATOS CONDUCTORES'!F267="","",'BASE DATOS CONDUCTORES'!F267)</f>
        <v/>
      </c>
      <c r="X267" s="88" t="str">
        <f>'BASE DATOS CONDUCTORES'!J267</f>
        <v/>
      </c>
      <c r="Y267" s="88" t="str">
        <f>'BASE DATOS CONDUCTORES'!M267</f>
        <v/>
      </c>
      <c r="Z267" s="88" t="str">
        <f>'BASE DATOS CONDUCTORES'!P267</f>
        <v/>
      </c>
      <c r="AA267" s="88" t="str">
        <f>'BASE DATOS CONDUCTORES'!S267</f>
        <v/>
      </c>
      <c r="AB267" s="88" t="str">
        <f>IF('BASE DATOS CONDUCTORES'!D267="","",'BASE DATOS CONDUCTORES'!D267)</f>
        <v/>
      </c>
    </row>
    <row r="268" spans="2:28">
      <c r="B268" s="12"/>
      <c r="C268" s="90"/>
      <c r="D268" s="14"/>
      <c r="E268" s="15"/>
      <c r="F268" s="14"/>
      <c r="G268" s="12" t="str">
        <f t="shared" si="77"/>
        <v/>
      </c>
      <c r="H268" s="13" t="str">
        <f t="shared" si="80"/>
        <v/>
      </c>
      <c r="I268" s="12" t="str">
        <f t="shared" si="85"/>
        <v/>
      </c>
      <c r="J268" s="12" t="str">
        <f t="shared" si="85"/>
        <v/>
      </c>
      <c r="K268" s="13" t="str">
        <f t="shared" si="81"/>
        <v/>
      </c>
      <c r="L268" s="12" t="str">
        <f t="shared" si="86"/>
        <v/>
      </c>
      <c r="M268" s="12" t="str">
        <f t="shared" si="86"/>
        <v/>
      </c>
      <c r="N268" s="13" t="str">
        <f t="shared" si="82"/>
        <v/>
      </c>
      <c r="O268" s="12" t="str">
        <f t="shared" si="87"/>
        <v/>
      </c>
      <c r="P268" s="12" t="str">
        <f t="shared" si="87"/>
        <v/>
      </c>
      <c r="Q268" s="13" t="str">
        <f t="shared" si="83"/>
        <v/>
      </c>
      <c r="R268" s="12" t="str">
        <f t="shared" si="78"/>
        <v/>
      </c>
      <c r="S268" s="12" t="str">
        <f t="shared" si="79"/>
        <v/>
      </c>
      <c r="T268" s="12" t="str">
        <f t="shared" si="84"/>
        <v/>
      </c>
      <c r="W268" s="88" t="str">
        <f>IF('BASE DATOS CONDUCTORES'!F268="","",'BASE DATOS CONDUCTORES'!F268)</f>
        <v/>
      </c>
      <c r="X268" s="88" t="str">
        <f>'BASE DATOS CONDUCTORES'!J268</f>
        <v/>
      </c>
      <c r="Y268" s="88" t="str">
        <f>'BASE DATOS CONDUCTORES'!M268</f>
        <v/>
      </c>
      <c r="Z268" s="88" t="str">
        <f>'BASE DATOS CONDUCTORES'!P268</f>
        <v/>
      </c>
      <c r="AA268" s="88" t="str">
        <f>'BASE DATOS CONDUCTORES'!S268</f>
        <v/>
      </c>
      <c r="AB268" s="88" t="str">
        <f>IF('BASE DATOS CONDUCTORES'!D268="","",'BASE DATOS CONDUCTORES'!D268)</f>
        <v/>
      </c>
    </row>
    <row r="269" spans="2:28">
      <c r="B269" s="12"/>
      <c r="C269" s="90"/>
      <c r="D269" s="14"/>
      <c r="E269" s="15"/>
      <c r="F269" s="14"/>
      <c r="G269" s="12" t="str">
        <f t="shared" si="77"/>
        <v/>
      </c>
      <c r="H269" s="13" t="str">
        <f t="shared" si="80"/>
        <v/>
      </c>
      <c r="I269" s="12" t="str">
        <f t="shared" si="85"/>
        <v/>
      </c>
      <c r="J269" s="12" t="str">
        <f t="shared" si="85"/>
        <v/>
      </c>
      <c r="K269" s="13" t="str">
        <f t="shared" si="81"/>
        <v/>
      </c>
      <c r="L269" s="12" t="str">
        <f t="shared" si="86"/>
        <v/>
      </c>
      <c r="M269" s="12" t="str">
        <f t="shared" si="86"/>
        <v/>
      </c>
      <c r="N269" s="13" t="str">
        <f t="shared" si="82"/>
        <v/>
      </c>
      <c r="O269" s="12" t="str">
        <f t="shared" si="87"/>
        <v/>
      </c>
      <c r="P269" s="12" t="str">
        <f t="shared" si="87"/>
        <v/>
      </c>
      <c r="Q269" s="13" t="str">
        <f t="shared" si="83"/>
        <v/>
      </c>
      <c r="R269" s="12" t="str">
        <f t="shared" si="78"/>
        <v/>
      </c>
      <c r="S269" s="12" t="str">
        <f t="shared" si="79"/>
        <v/>
      </c>
      <c r="T269" s="12" t="str">
        <f t="shared" si="84"/>
        <v/>
      </c>
      <c r="W269" s="88" t="str">
        <f>IF('BASE DATOS CONDUCTORES'!F269="","",'BASE DATOS CONDUCTORES'!F269)</f>
        <v/>
      </c>
      <c r="X269" s="88" t="str">
        <f>'BASE DATOS CONDUCTORES'!J269</f>
        <v/>
      </c>
      <c r="Y269" s="88" t="str">
        <f>'BASE DATOS CONDUCTORES'!M269</f>
        <v/>
      </c>
      <c r="Z269" s="88" t="str">
        <f>'BASE DATOS CONDUCTORES'!P269</f>
        <v/>
      </c>
      <c r="AA269" s="88" t="str">
        <f>'BASE DATOS CONDUCTORES'!S269</f>
        <v/>
      </c>
      <c r="AB269" s="88" t="str">
        <f>IF('BASE DATOS CONDUCTORES'!D269="","",'BASE DATOS CONDUCTORES'!D269)</f>
        <v/>
      </c>
    </row>
    <row r="270" spans="2:28">
      <c r="B270" s="12"/>
      <c r="C270" s="90"/>
      <c r="D270" s="14"/>
      <c r="E270" s="15"/>
      <c r="F270" s="14"/>
      <c r="G270" s="12" t="str">
        <f t="shared" si="77"/>
        <v/>
      </c>
      <c r="H270" s="13" t="str">
        <f t="shared" si="80"/>
        <v/>
      </c>
      <c r="I270" s="12" t="str">
        <f t="shared" si="85"/>
        <v/>
      </c>
      <c r="J270" s="12" t="str">
        <f t="shared" si="85"/>
        <v/>
      </c>
      <c r="K270" s="13" t="str">
        <f t="shared" si="81"/>
        <v/>
      </c>
      <c r="L270" s="12" t="str">
        <f t="shared" si="86"/>
        <v/>
      </c>
      <c r="M270" s="12" t="str">
        <f t="shared" si="86"/>
        <v/>
      </c>
      <c r="N270" s="13" t="str">
        <f t="shared" si="82"/>
        <v/>
      </c>
      <c r="O270" s="12" t="str">
        <f t="shared" si="87"/>
        <v/>
      </c>
      <c r="P270" s="12" t="str">
        <f t="shared" si="87"/>
        <v/>
      </c>
      <c r="Q270" s="13" t="str">
        <f t="shared" si="83"/>
        <v/>
      </c>
      <c r="R270" s="12" t="str">
        <f t="shared" si="78"/>
        <v/>
      </c>
      <c r="S270" s="12" t="str">
        <f t="shared" si="79"/>
        <v/>
      </c>
      <c r="T270" s="12" t="str">
        <f t="shared" si="84"/>
        <v/>
      </c>
      <c r="W270" s="88" t="str">
        <f>IF('BASE DATOS CONDUCTORES'!F270="","",'BASE DATOS CONDUCTORES'!F270)</f>
        <v/>
      </c>
      <c r="X270" s="88" t="str">
        <f>'BASE DATOS CONDUCTORES'!J270</f>
        <v/>
      </c>
      <c r="Y270" s="88" t="str">
        <f>'BASE DATOS CONDUCTORES'!M270</f>
        <v/>
      </c>
      <c r="Z270" s="88" t="str">
        <f>'BASE DATOS CONDUCTORES'!P270</f>
        <v/>
      </c>
      <c r="AA270" s="88" t="str">
        <f>'BASE DATOS CONDUCTORES'!S270</f>
        <v/>
      </c>
      <c r="AB270" s="88" t="str">
        <f>IF('BASE DATOS CONDUCTORES'!D270="","",'BASE DATOS CONDUCTORES'!D270)</f>
        <v/>
      </c>
    </row>
    <row r="271" spans="2:28">
      <c r="B271" s="12"/>
      <c r="C271" s="90"/>
      <c r="D271" s="14"/>
      <c r="E271" s="15"/>
      <c r="F271" s="14"/>
      <c r="G271" s="12" t="str">
        <f t="shared" si="77"/>
        <v/>
      </c>
      <c r="H271" s="13" t="str">
        <f t="shared" si="80"/>
        <v/>
      </c>
      <c r="I271" s="12" t="str">
        <f t="shared" si="85"/>
        <v/>
      </c>
      <c r="J271" s="12" t="str">
        <f t="shared" si="85"/>
        <v/>
      </c>
      <c r="K271" s="13" t="str">
        <f t="shared" si="81"/>
        <v/>
      </c>
      <c r="L271" s="12" t="str">
        <f t="shared" si="86"/>
        <v/>
      </c>
      <c r="M271" s="12" t="str">
        <f t="shared" si="86"/>
        <v/>
      </c>
      <c r="N271" s="13" t="str">
        <f t="shared" si="82"/>
        <v/>
      </c>
      <c r="O271" s="12" t="str">
        <f t="shared" si="87"/>
        <v/>
      </c>
      <c r="P271" s="12" t="str">
        <f t="shared" si="87"/>
        <v/>
      </c>
      <c r="Q271" s="13" t="str">
        <f t="shared" si="83"/>
        <v/>
      </c>
      <c r="R271" s="12" t="str">
        <f t="shared" si="78"/>
        <v/>
      </c>
      <c r="S271" s="12" t="str">
        <f t="shared" si="79"/>
        <v/>
      </c>
      <c r="T271" s="12" t="str">
        <f t="shared" si="84"/>
        <v/>
      </c>
      <c r="W271" s="88" t="str">
        <f>IF('BASE DATOS CONDUCTORES'!F271="","",'BASE DATOS CONDUCTORES'!F271)</f>
        <v/>
      </c>
      <c r="X271" s="88" t="str">
        <f>'BASE DATOS CONDUCTORES'!J271</f>
        <v/>
      </c>
      <c r="Y271" s="88" t="str">
        <f>'BASE DATOS CONDUCTORES'!M271</f>
        <v/>
      </c>
      <c r="Z271" s="88" t="str">
        <f>'BASE DATOS CONDUCTORES'!P271</f>
        <v/>
      </c>
      <c r="AA271" s="88" t="str">
        <f>'BASE DATOS CONDUCTORES'!S271</f>
        <v/>
      </c>
      <c r="AB271" s="88" t="str">
        <f>IF('BASE DATOS CONDUCTORES'!D271="","",'BASE DATOS CONDUCTORES'!D271)</f>
        <v/>
      </c>
    </row>
    <row r="272" spans="2:28">
      <c r="B272" s="12"/>
      <c r="C272" s="90"/>
      <c r="D272" s="14"/>
      <c r="E272" s="15"/>
      <c r="F272" s="14"/>
      <c r="G272" s="12" t="str">
        <f t="shared" si="77"/>
        <v/>
      </c>
      <c r="H272" s="13" t="str">
        <f t="shared" si="80"/>
        <v/>
      </c>
      <c r="I272" s="12" t="str">
        <f t="shared" si="85"/>
        <v/>
      </c>
      <c r="J272" s="12" t="str">
        <f t="shared" si="85"/>
        <v/>
      </c>
      <c r="K272" s="13" t="str">
        <f t="shared" si="81"/>
        <v/>
      </c>
      <c r="L272" s="12" t="str">
        <f t="shared" si="86"/>
        <v/>
      </c>
      <c r="M272" s="12" t="str">
        <f t="shared" si="86"/>
        <v/>
      </c>
      <c r="N272" s="13" t="str">
        <f t="shared" si="82"/>
        <v/>
      </c>
      <c r="O272" s="12" t="str">
        <f t="shared" si="87"/>
        <v/>
      </c>
      <c r="P272" s="12" t="str">
        <f t="shared" si="87"/>
        <v/>
      </c>
      <c r="Q272" s="13" t="str">
        <f t="shared" si="83"/>
        <v/>
      </c>
      <c r="R272" s="12" t="str">
        <f t="shared" si="78"/>
        <v/>
      </c>
      <c r="S272" s="12" t="str">
        <f t="shared" si="79"/>
        <v/>
      </c>
      <c r="T272" s="12" t="str">
        <f t="shared" si="84"/>
        <v/>
      </c>
      <c r="W272" s="88" t="str">
        <f>IF('BASE DATOS CONDUCTORES'!F272="","",'BASE DATOS CONDUCTORES'!F272)</f>
        <v/>
      </c>
      <c r="X272" s="88" t="str">
        <f>'BASE DATOS CONDUCTORES'!J272</f>
        <v/>
      </c>
      <c r="Y272" s="88" t="str">
        <f>'BASE DATOS CONDUCTORES'!M272</f>
        <v/>
      </c>
      <c r="Z272" s="88" t="str">
        <f>'BASE DATOS CONDUCTORES'!P272</f>
        <v/>
      </c>
      <c r="AA272" s="88" t="str">
        <f>'BASE DATOS CONDUCTORES'!S272</f>
        <v/>
      </c>
      <c r="AB272" s="88" t="str">
        <f>IF('BASE DATOS CONDUCTORES'!D272="","",'BASE DATOS CONDUCTORES'!D272)</f>
        <v/>
      </c>
    </row>
    <row r="273" spans="2:28">
      <c r="B273" s="12"/>
      <c r="C273" s="90"/>
      <c r="D273" s="14"/>
      <c r="E273" s="15"/>
      <c r="F273" s="14"/>
      <c r="G273" s="12" t="str">
        <f t="shared" si="77"/>
        <v/>
      </c>
      <c r="H273" s="13" t="str">
        <f t="shared" si="80"/>
        <v/>
      </c>
      <c r="I273" s="12" t="str">
        <f t="shared" si="85"/>
        <v/>
      </c>
      <c r="J273" s="12" t="str">
        <f t="shared" si="85"/>
        <v/>
      </c>
      <c r="K273" s="13" t="str">
        <f t="shared" si="81"/>
        <v/>
      </c>
      <c r="L273" s="12" t="str">
        <f t="shared" si="86"/>
        <v/>
      </c>
      <c r="M273" s="12" t="str">
        <f t="shared" si="86"/>
        <v/>
      </c>
      <c r="N273" s="13" t="str">
        <f t="shared" si="82"/>
        <v/>
      </c>
      <c r="O273" s="12" t="str">
        <f t="shared" si="87"/>
        <v/>
      </c>
      <c r="P273" s="12" t="str">
        <f t="shared" si="87"/>
        <v/>
      </c>
      <c r="Q273" s="13" t="str">
        <f t="shared" si="83"/>
        <v/>
      </c>
      <c r="R273" s="12" t="str">
        <f t="shared" si="78"/>
        <v/>
      </c>
      <c r="S273" s="12" t="str">
        <f t="shared" si="79"/>
        <v/>
      </c>
      <c r="T273" s="12" t="str">
        <f t="shared" si="84"/>
        <v/>
      </c>
      <c r="W273" s="88" t="str">
        <f>IF('BASE DATOS CONDUCTORES'!F273="","",'BASE DATOS CONDUCTORES'!F273)</f>
        <v/>
      </c>
      <c r="X273" s="88" t="str">
        <f>'BASE DATOS CONDUCTORES'!J273</f>
        <v/>
      </c>
      <c r="Y273" s="88" t="str">
        <f>'BASE DATOS CONDUCTORES'!M273</f>
        <v/>
      </c>
      <c r="Z273" s="88" t="str">
        <f>'BASE DATOS CONDUCTORES'!P273</f>
        <v/>
      </c>
      <c r="AA273" s="88" t="str">
        <f>'BASE DATOS CONDUCTORES'!S273</f>
        <v/>
      </c>
      <c r="AB273" s="88" t="str">
        <f>IF('BASE DATOS CONDUCTORES'!D273="","",'BASE DATOS CONDUCTORES'!D273)</f>
        <v/>
      </c>
    </row>
    <row r="274" spans="2:28">
      <c r="B274" s="12"/>
      <c r="C274" s="90"/>
      <c r="D274" s="14"/>
      <c r="E274" s="15"/>
      <c r="F274" s="14"/>
      <c r="G274" s="12" t="str">
        <f t="shared" si="77"/>
        <v/>
      </c>
      <c r="H274" s="13" t="str">
        <f t="shared" si="80"/>
        <v/>
      </c>
      <c r="I274" s="12" t="str">
        <f t="shared" si="85"/>
        <v/>
      </c>
      <c r="J274" s="12" t="str">
        <f t="shared" si="85"/>
        <v/>
      </c>
      <c r="K274" s="13" t="str">
        <f t="shared" si="81"/>
        <v/>
      </c>
      <c r="L274" s="12" t="str">
        <f t="shared" si="86"/>
        <v/>
      </c>
      <c r="M274" s="12" t="str">
        <f t="shared" si="86"/>
        <v/>
      </c>
      <c r="N274" s="13" t="str">
        <f t="shared" si="82"/>
        <v/>
      </c>
      <c r="O274" s="12" t="str">
        <f t="shared" si="87"/>
        <v/>
      </c>
      <c r="P274" s="12" t="str">
        <f t="shared" si="87"/>
        <v/>
      </c>
      <c r="Q274" s="13" t="str">
        <f t="shared" si="83"/>
        <v/>
      </c>
      <c r="R274" s="12" t="str">
        <f t="shared" si="78"/>
        <v/>
      </c>
      <c r="S274" s="12" t="str">
        <f t="shared" si="79"/>
        <v/>
      </c>
      <c r="T274" s="12" t="str">
        <f t="shared" si="84"/>
        <v/>
      </c>
      <c r="W274" s="88" t="str">
        <f>IF('BASE DATOS CONDUCTORES'!F274="","",'BASE DATOS CONDUCTORES'!F274)</f>
        <v/>
      </c>
      <c r="X274" s="88" t="str">
        <f>'BASE DATOS CONDUCTORES'!J274</f>
        <v/>
      </c>
      <c r="Y274" s="88" t="str">
        <f>'BASE DATOS CONDUCTORES'!M274</f>
        <v/>
      </c>
      <c r="Z274" s="88" t="str">
        <f>'BASE DATOS CONDUCTORES'!P274</f>
        <v/>
      </c>
      <c r="AA274" s="88" t="str">
        <f>'BASE DATOS CONDUCTORES'!S274</f>
        <v/>
      </c>
      <c r="AB274" s="88" t="str">
        <f>IF('BASE DATOS CONDUCTORES'!D274="","",'BASE DATOS CONDUCTORES'!D274)</f>
        <v/>
      </c>
    </row>
    <row r="275" spans="2:28">
      <c r="B275" s="12"/>
      <c r="C275" s="90"/>
      <c r="D275" s="14"/>
      <c r="E275" s="15"/>
      <c r="F275" s="14"/>
      <c r="G275" s="12" t="str">
        <f t="shared" si="77"/>
        <v/>
      </c>
      <c r="H275" s="13" t="str">
        <f t="shared" si="80"/>
        <v/>
      </c>
      <c r="I275" s="12" t="str">
        <f t="shared" si="85"/>
        <v/>
      </c>
      <c r="J275" s="12" t="str">
        <f t="shared" si="85"/>
        <v/>
      </c>
      <c r="K275" s="13" t="str">
        <f t="shared" si="81"/>
        <v/>
      </c>
      <c r="L275" s="12" t="str">
        <f t="shared" si="86"/>
        <v/>
      </c>
      <c r="M275" s="12" t="str">
        <f t="shared" si="86"/>
        <v/>
      </c>
      <c r="N275" s="13" t="str">
        <f t="shared" si="82"/>
        <v/>
      </c>
      <c r="O275" s="12" t="str">
        <f t="shared" si="87"/>
        <v/>
      </c>
      <c r="P275" s="12" t="str">
        <f t="shared" si="87"/>
        <v/>
      </c>
      <c r="Q275" s="13" t="str">
        <f t="shared" si="83"/>
        <v/>
      </c>
      <c r="R275" s="12" t="str">
        <f t="shared" si="78"/>
        <v/>
      </c>
      <c r="S275" s="12" t="str">
        <f t="shared" si="79"/>
        <v/>
      </c>
      <c r="T275" s="12" t="str">
        <f t="shared" si="84"/>
        <v/>
      </c>
      <c r="W275" s="88" t="str">
        <f>IF('BASE DATOS CONDUCTORES'!F275="","",'BASE DATOS CONDUCTORES'!F275)</f>
        <v/>
      </c>
      <c r="X275" s="88" t="str">
        <f>'BASE DATOS CONDUCTORES'!J275</f>
        <v/>
      </c>
      <c r="Y275" s="88" t="str">
        <f>'BASE DATOS CONDUCTORES'!M275</f>
        <v/>
      </c>
      <c r="Z275" s="88" t="str">
        <f>'BASE DATOS CONDUCTORES'!P275</f>
        <v/>
      </c>
      <c r="AA275" s="88" t="str">
        <f>'BASE DATOS CONDUCTORES'!S275</f>
        <v/>
      </c>
      <c r="AB275" s="88" t="str">
        <f>IF('BASE DATOS CONDUCTORES'!D275="","",'BASE DATOS CONDUCTORES'!D275)</f>
        <v/>
      </c>
    </row>
    <row r="276" spans="2:28">
      <c r="B276" s="12"/>
      <c r="C276" s="90"/>
      <c r="D276" s="14"/>
      <c r="E276" s="15"/>
      <c r="F276" s="14"/>
      <c r="G276" s="12" t="str">
        <f t="shared" si="77"/>
        <v/>
      </c>
      <c r="H276" s="13" t="str">
        <f t="shared" si="80"/>
        <v/>
      </c>
      <c r="I276" s="12" t="str">
        <f t="shared" si="85"/>
        <v/>
      </c>
      <c r="J276" s="12" t="str">
        <f t="shared" si="85"/>
        <v/>
      </c>
      <c r="K276" s="13" t="str">
        <f t="shared" si="81"/>
        <v/>
      </c>
      <c r="L276" s="12" t="str">
        <f t="shared" si="86"/>
        <v/>
      </c>
      <c r="M276" s="12" t="str">
        <f t="shared" si="86"/>
        <v/>
      </c>
      <c r="N276" s="13" t="str">
        <f t="shared" si="82"/>
        <v/>
      </c>
      <c r="O276" s="12" t="str">
        <f t="shared" si="87"/>
        <v/>
      </c>
      <c r="P276" s="12" t="str">
        <f t="shared" si="87"/>
        <v/>
      </c>
      <c r="Q276" s="13" t="str">
        <f t="shared" si="83"/>
        <v/>
      </c>
      <c r="R276" s="12" t="str">
        <f t="shared" si="78"/>
        <v/>
      </c>
      <c r="S276" s="12" t="str">
        <f t="shared" si="79"/>
        <v/>
      </c>
      <c r="T276" s="12" t="str">
        <f t="shared" si="84"/>
        <v/>
      </c>
      <c r="W276" s="88" t="str">
        <f>IF('BASE DATOS CONDUCTORES'!F276="","",'BASE DATOS CONDUCTORES'!F276)</f>
        <v/>
      </c>
      <c r="X276" s="88" t="str">
        <f>'BASE DATOS CONDUCTORES'!J276</f>
        <v/>
      </c>
      <c r="Y276" s="88" t="str">
        <f>'BASE DATOS CONDUCTORES'!M276</f>
        <v/>
      </c>
      <c r="Z276" s="88" t="str">
        <f>'BASE DATOS CONDUCTORES'!P276</f>
        <v/>
      </c>
      <c r="AA276" s="88" t="str">
        <f>'BASE DATOS CONDUCTORES'!S276</f>
        <v/>
      </c>
      <c r="AB276" s="88" t="str">
        <f>IF('BASE DATOS CONDUCTORES'!D276="","",'BASE DATOS CONDUCTORES'!D276)</f>
        <v/>
      </c>
    </row>
    <row r="277" spans="2:28">
      <c r="B277" s="12"/>
      <c r="C277" s="90"/>
      <c r="D277" s="14"/>
      <c r="E277" s="15"/>
      <c r="F277" s="14"/>
      <c r="G277" s="12" t="str">
        <f t="shared" si="77"/>
        <v/>
      </c>
      <c r="H277" s="13" t="str">
        <f t="shared" si="80"/>
        <v/>
      </c>
      <c r="I277" s="12" t="str">
        <f t="shared" si="85"/>
        <v/>
      </c>
      <c r="J277" s="12" t="str">
        <f t="shared" si="85"/>
        <v/>
      </c>
      <c r="K277" s="13" t="str">
        <f t="shared" si="81"/>
        <v/>
      </c>
      <c r="L277" s="12" t="str">
        <f t="shared" si="86"/>
        <v/>
      </c>
      <c r="M277" s="12" t="str">
        <f t="shared" si="86"/>
        <v/>
      </c>
      <c r="N277" s="13" t="str">
        <f t="shared" si="82"/>
        <v/>
      </c>
      <c r="O277" s="12" t="str">
        <f t="shared" si="87"/>
        <v/>
      </c>
      <c r="P277" s="12" t="str">
        <f t="shared" si="87"/>
        <v/>
      </c>
      <c r="Q277" s="13" t="str">
        <f t="shared" si="83"/>
        <v/>
      </c>
      <c r="R277" s="12" t="str">
        <f t="shared" si="78"/>
        <v/>
      </c>
      <c r="S277" s="12" t="str">
        <f t="shared" si="79"/>
        <v/>
      </c>
      <c r="T277" s="12" t="str">
        <f t="shared" si="84"/>
        <v/>
      </c>
      <c r="W277" s="88" t="str">
        <f>IF('BASE DATOS CONDUCTORES'!F277="","",'BASE DATOS CONDUCTORES'!F277)</f>
        <v/>
      </c>
      <c r="X277" s="88" t="str">
        <f>'BASE DATOS CONDUCTORES'!J277</f>
        <v/>
      </c>
      <c r="Y277" s="88" t="str">
        <f>'BASE DATOS CONDUCTORES'!M277</f>
        <v/>
      </c>
      <c r="Z277" s="88" t="str">
        <f>'BASE DATOS CONDUCTORES'!P277</f>
        <v/>
      </c>
      <c r="AA277" s="88" t="str">
        <f>'BASE DATOS CONDUCTORES'!S277</f>
        <v/>
      </c>
      <c r="AB277" s="88" t="str">
        <f>IF('BASE DATOS CONDUCTORES'!D277="","",'BASE DATOS CONDUCTORES'!D277)</f>
        <v/>
      </c>
    </row>
    <row r="278" spans="2:28">
      <c r="B278" s="12"/>
      <c r="C278" s="90"/>
      <c r="D278" s="14"/>
      <c r="E278" s="15"/>
      <c r="F278" s="14"/>
      <c r="G278" s="12" t="str">
        <f t="shared" si="77"/>
        <v/>
      </c>
      <c r="H278" s="13" t="str">
        <f t="shared" si="80"/>
        <v/>
      </c>
      <c r="I278" s="12" t="str">
        <f t="shared" si="85"/>
        <v/>
      </c>
      <c r="J278" s="12" t="str">
        <f t="shared" si="85"/>
        <v/>
      </c>
      <c r="K278" s="13" t="str">
        <f t="shared" si="81"/>
        <v/>
      </c>
      <c r="L278" s="12" t="str">
        <f t="shared" si="86"/>
        <v/>
      </c>
      <c r="M278" s="12" t="str">
        <f t="shared" si="86"/>
        <v/>
      </c>
      <c r="N278" s="13" t="str">
        <f t="shared" si="82"/>
        <v/>
      </c>
      <c r="O278" s="12" t="str">
        <f t="shared" si="87"/>
        <v/>
      </c>
      <c r="P278" s="12" t="str">
        <f t="shared" si="87"/>
        <v/>
      </c>
      <c r="Q278" s="13" t="str">
        <f t="shared" si="83"/>
        <v/>
      </c>
      <c r="R278" s="12" t="str">
        <f t="shared" si="78"/>
        <v/>
      </c>
      <c r="S278" s="12" t="str">
        <f t="shared" si="79"/>
        <v/>
      </c>
      <c r="T278" s="12" t="str">
        <f t="shared" si="84"/>
        <v/>
      </c>
      <c r="W278" s="88" t="str">
        <f>IF('BASE DATOS CONDUCTORES'!F278="","",'BASE DATOS CONDUCTORES'!F278)</f>
        <v/>
      </c>
      <c r="X278" s="88" t="str">
        <f>'BASE DATOS CONDUCTORES'!J278</f>
        <v/>
      </c>
      <c r="Y278" s="88" t="str">
        <f>'BASE DATOS CONDUCTORES'!M278</f>
        <v/>
      </c>
      <c r="Z278" s="88" t="str">
        <f>'BASE DATOS CONDUCTORES'!P278</f>
        <v/>
      </c>
      <c r="AA278" s="88" t="str">
        <f>'BASE DATOS CONDUCTORES'!S278</f>
        <v/>
      </c>
      <c r="AB278" s="88" t="str">
        <f>IF('BASE DATOS CONDUCTORES'!D278="","",'BASE DATOS CONDUCTORES'!D278)</f>
        <v/>
      </c>
    </row>
    <row r="279" spans="2:28">
      <c r="B279" s="12"/>
      <c r="C279" s="90"/>
      <c r="D279" s="14"/>
      <c r="E279" s="15"/>
      <c r="F279" s="14"/>
      <c r="G279" s="12" t="str">
        <f t="shared" si="77"/>
        <v/>
      </c>
      <c r="H279" s="13" t="str">
        <f t="shared" si="80"/>
        <v/>
      </c>
      <c r="I279" s="12" t="str">
        <f t="shared" si="85"/>
        <v/>
      </c>
      <c r="J279" s="12" t="str">
        <f t="shared" si="85"/>
        <v/>
      </c>
      <c r="K279" s="13" t="str">
        <f t="shared" si="81"/>
        <v/>
      </c>
      <c r="L279" s="12" t="str">
        <f t="shared" si="86"/>
        <v/>
      </c>
      <c r="M279" s="12" t="str">
        <f t="shared" si="86"/>
        <v/>
      </c>
      <c r="N279" s="13" t="str">
        <f t="shared" si="82"/>
        <v/>
      </c>
      <c r="O279" s="12" t="str">
        <f t="shared" si="87"/>
        <v/>
      </c>
      <c r="P279" s="12" t="str">
        <f t="shared" si="87"/>
        <v/>
      </c>
      <c r="Q279" s="13" t="str">
        <f t="shared" si="83"/>
        <v/>
      </c>
      <c r="R279" s="12" t="str">
        <f t="shared" si="78"/>
        <v/>
      </c>
      <c r="S279" s="12" t="str">
        <f t="shared" si="79"/>
        <v/>
      </c>
      <c r="T279" s="12" t="str">
        <f t="shared" si="84"/>
        <v/>
      </c>
      <c r="W279" s="88" t="str">
        <f>IF('BASE DATOS CONDUCTORES'!F279="","",'BASE DATOS CONDUCTORES'!F279)</f>
        <v/>
      </c>
      <c r="X279" s="88" t="str">
        <f>'BASE DATOS CONDUCTORES'!J279</f>
        <v/>
      </c>
      <c r="Y279" s="88" t="str">
        <f>'BASE DATOS CONDUCTORES'!M279</f>
        <v/>
      </c>
      <c r="Z279" s="88" t="str">
        <f>'BASE DATOS CONDUCTORES'!P279</f>
        <v/>
      </c>
      <c r="AA279" s="88" t="str">
        <f>'BASE DATOS CONDUCTORES'!S279</f>
        <v/>
      </c>
      <c r="AB279" s="88" t="str">
        <f>IF('BASE DATOS CONDUCTORES'!D279="","",'BASE DATOS CONDUCTORES'!D279)</f>
        <v/>
      </c>
    </row>
    <row r="280" spans="2:28">
      <c r="B280" s="12"/>
      <c r="C280" s="90"/>
      <c r="D280" s="14"/>
      <c r="E280" s="15"/>
      <c r="F280" s="14"/>
      <c r="G280" s="12" t="str">
        <f t="shared" si="77"/>
        <v/>
      </c>
      <c r="H280" s="13" t="str">
        <f t="shared" si="80"/>
        <v/>
      </c>
      <c r="I280" s="12" t="str">
        <f t="shared" si="85"/>
        <v/>
      </c>
      <c r="J280" s="12" t="str">
        <f t="shared" si="85"/>
        <v/>
      </c>
      <c r="K280" s="13" t="str">
        <f t="shared" si="81"/>
        <v/>
      </c>
      <c r="L280" s="12" t="str">
        <f t="shared" si="86"/>
        <v/>
      </c>
      <c r="M280" s="12" t="str">
        <f t="shared" si="86"/>
        <v/>
      </c>
      <c r="N280" s="13" t="str">
        <f t="shared" si="82"/>
        <v/>
      </c>
      <c r="O280" s="12" t="str">
        <f t="shared" si="87"/>
        <v/>
      </c>
      <c r="P280" s="12" t="str">
        <f t="shared" si="87"/>
        <v/>
      </c>
      <c r="Q280" s="13" t="str">
        <f t="shared" si="83"/>
        <v/>
      </c>
      <c r="R280" s="12" t="str">
        <f t="shared" si="78"/>
        <v/>
      </c>
      <c r="S280" s="12" t="str">
        <f t="shared" si="79"/>
        <v/>
      </c>
      <c r="T280" s="12" t="str">
        <f t="shared" si="84"/>
        <v/>
      </c>
      <c r="W280" s="88" t="str">
        <f>IF('BASE DATOS CONDUCTORES'!F280="","",'BASE DATOS CONDUCTORES'!F280)</f>
        <v/>
      </c>
      <c r="X280" s="88" t="str">
        <f>'BASE DATOS CONDUCTORES'!J280</f>
        <v/>
      </c>
      <c r="Y280" s="88" t="str">
        <f>'BASE DATOS CONDUCTORES'!M280</f>
        <v/>
      </c>
      <c r="Z280" s="88" t="str">
        <f>'BASE DATOS CONDUCTORES'!P280</f>
        <v/>
      </c>
      <c r="AA280" s="88" t="str">
        <f>'BASE DATOS CONDUCTORES'!S280</f>
        <v/>
      </c>
      <c r="AB280" s="88" t="str">
        <f>IF('BASE DATOS CONDUCTORES'!D280="","",'BASE DATOS CONDUCTORES'!D280)</f>
        <v/>
      </c>
    </row>
    <row r="281" spans="2:28">
      <c r="B281" s="12"/>
      <c r="C281" s="90"/>
      <c r="D281" s="14"/>
      <c r="E281" s="15"/>
      <c r="F281" s="14"/>
      <c r="G281" s="12" t="str">
        <f t="shared" si="77"/>
        <v/>
      </c>
      <c r="H281" s="13" t="str">
        <f t="shared" si="80"/>
        <v/>
      </c>
      <c r="I281" s="12" t="str">
        <f t="shared" si="85"/>
        <v/>
      </c>
      <c r="J281" s="12" t="str">
        <f t="shared" si="85"/>
        <v/>
      </c>
      <c r="K281" s="13" t="str">
        <f t="shared" si="81"/>
        <v/>
      </c>
      <c r="L281" s="12" t="str">
        <f t="shared" si="86"/>
        <v/>
      </c>
      <c r="M281" s="12" t="str">
        <f t="shared" si="86"/>
        <v/>
      </c>
      <c r="N281" s="13" t="str">
        <f t="shared" si="82"/>
        <v/>
      </c>
      <c r="O281" s="12" t="str">
        <f t="shared" si="87"/>
        <v/>
      </c>
      <c r="P281" s="12" t="str">
        <f t="shared" si="87"/>
        <v/>
      </c>
      <c r="Q281" s="13" t="str">
        <f t="shared" si="83"/>
        <v/>
      </c>
      <c r="R281" s="12" t="str">
        <f t="shared" si="78"/>
        <v/>
      </c>
      <c r="S281" s="12" t="str">
        <f t="shared" si="79"/>
        <v/>
      </c>
      <c r="T281" s="12" t="str">
        <f t="shared" si="84"/>
        <v/>
      </c>
      <c r="W281" s="88" t="str">
        <f>IF('BASE DATOS CONDUCTORES'!F281="","",'BASE DATOS CONDUCTORES'!F281)</f>
        <v/>
      </c>
      <c r="X281" s="88" t="str">
        <f>'BASE DATOS CONDUCTORES'!J281</f>
        <v/>
      </c>
      <c r="Y281" s="88" t="str">
        <f>'BASE DATOS CONDUCTORES'!M281</f>
        <v/>
      </c>
      <c r="Z281" s="88" t="str">
        <f>'BASE DATOS CONDUCTORES'!P281</f>
        <v/>
      </c>
      <c r="AA281" s="88" t="str">
        <f>'BASE DATOS CONDUCTORES'!S281</f>
        <v/>
      </c>
      <c r="AB281" s="88" t="str">
        <f>IF('BASE DATOS CONDUCTORES'!D281="","",'BASE DATOS CONDUCTORES'!D281)</f>
        <v/>
      </c>
    </row>
    <row r="282" spans="2:28">
      <c r="B282" s="12"/>
      <c r="C282" s="90"/>
      <c r="D282" s="14"/>
      <c r="E282" s="15"/>
      <c r="F282" s="14"/>
      <c r="G282" s="12" t="str">
        <f t="shared" si="77"/>
        <v/>
      </c>
      <c r="H282" s="13" t="str">
        <f t="shared" si="80"/>
        <v/>
      </c>
      <c r="I282" s="12" t="str">
        <f t="shared" si="85"/>
        <v/>
      </c>
      <c r="J282" s="12" t="str">
        <f t="shared" si="85"/>
        <v/>
      </c>
      <c r="K282" s="13" t="str">
        <f t="shared" si="81"/>
        <v/>
      </c>
      <c r="L282" s="12" t="str">
        <f t="shared" si="86"/>
        <v/>
      </c>
      <c r="M282" s="12" t="str">
        <f t="shared" si="86"/>
        <v/>
      </c>
      <c r="N282" s="13" t="str">
        <f t="shared" si="82"/>
        <v/>
      </c>
      <c r="O282" s="12" t="str">
        <f t="shared" si="87"/>
        <v/>
      </c>
      <c r="P282" s="12" t="str">
        <f t="shared" si="87"/>
        <v/>
      </c>
      <c r="Q282" s="13" t="str">
        <f t="shared" si="83"/>
        <v/>
      </c>
      <c r="R282" s="12" t="str">
        <f t="shared" si="78"/>
        <v/>
      </c>
      <c r="S282" s="12" t="str">
        <f t="shared" si="79"/>
        <v/>
      </c>
      <c r="T282" s="12" t="str">
        <f t="shared" si="84"/>
        <v/>
      </c>
      <c r="W282" s="88" t="str">
        <f>IF('BASE DATOS CONDUCTORES'!F282="","",'BASE DATOS CONDUCTORES'!F282)</f>
        <v/>
      </c>
      <c r="X282" s="88" t="str">
        <f>'BASE DATOS CONDUCTORES'!J282</f>
        <v/>
      </c>
      <c r="Y282" s="88" t="str">
        <f>'BASE DATOS CONDUCTORES'!M282</f>
        <v/>
      </c>
      <c r="Z282" s="88" t="str">
        <f>'BASE DATOS CONDUCTORES'!P282</f>
        <v/>
      </c>
      <c r="AA282" s="88" t="str">
        <f>'BASE DATOS CONDUCTORES'!S282</f>
        <v/>
      </c>
      <c r="AB282" s="88" t="str">
        <f>IF('BASE DATOS CONDUCTORES'!D282="","",'BASE DATOS CONDUCTORES'!D282)</f>
        <v/>
      </c>
    </row>
    <row r="283" spans="2:28">
      <c r="B283" s="12"/>
      <c r="C283" s="90"/>
      <c r="D283" s="14"/>
      <c r="E283" s="15"/>
      <c r="F283" s="14"/>
      <c r="G283" s="12" t="str">
        <f t="shared" si="77"/>
        <v/>
      </c>
      <c r="H283" s="13" t="str">
        <f t="shared" si="80"/>
        <v/>
      </c>
      <c r="I283" s="12" t="str">
        <f t="shared" si="85"/>
        <v/>
      </c>
      <c r="J283" s="12" t="str">
        <f t="shared" si="85"/>
        <v/>
      </c>
      <c r="K283" s="13" t="str">
        <f t="shared" si="81"/>
        <v/>
      </c>
      <c r="L283" s="12" t="str">
        <f t="shared" si="86"/>
        <v/>
      </c>
      <c r="M283" s="12" t="str">
        <f t="shared" si="86"/>
        <v/>
      </c>
      <c r="N283" s="13" t="str">
        <f t="shared" si="82"/>
        <v/>
      </c>
      <c r="O283" s="12" t="str">
        <f t="shared" si="87"/>
        <v/>
      </c>
      <c r="P283" s="12" t="str">
        <f t="shared" si="87"/>
        <v/>
      </c>
      <c r="Q283" s="13" t="str">
        <f t="shared" si="83"/>
        <v/>
      </c>
      <c r="R283" s="12" t="str">
        <f t="shared" si="78"/>
        <v/>
      </c>
      <c r="S283" s="12" t="str">
        <f t="shared" si="79"/>
        <v/>
      </c>
      <c r="T283" s="12" t="str">
        <f t="shared" si="84"/>
        <v/>
      </c>
      <c r="W283" s="88" t="str">
        <f>IF('BASE DATOS CONDUCTORES'!F283="","",'BASE DATOS CONDUCTORES'!F283)</f>
        <v/>
      </c>
      <c r="X283" s="88" t="str">
        <f>'BASE DATOS CONDUCTORES'!J283</f>
        <v/>
      </c>
      <c r="Y283" s="88" t="str">
        <f>'BASE DATOS CONDUCTORES'!M283</f>
        <v/>
      </c>
      <c r="Z283" s="88" t="str">
        <f>'BASE DATOS CONDUCTORES'!P283</f>
        <v/>
      </c>
      <c r="AA283" s="88" t="str">
        <f>'BASE DATOS CONDUCTORES'!S283</f>
        <v/>
      </c>
      <c r="AB283" s="88" t="str">
        <f>IF('BASE DATOS CONDUCTORES'!D283="","",'BASE DATOS CONDUCTORES'!D283)</f>
        <v/>
      </c>
    </row>
    <row r="284" spans="2:28">
      <c r="B284" s="12"/>
      <c r="C284" s="90"/>
      <c r="D284" s="14"/>
      <c r="E284" s="15"/>
      <c r="F284" s="14"/>
      <c r="G284" s="12" t="str">
        <f t="shared" si="77"/>
        <v/>
      </c>
      <c r="H284" s="13" t="str">
        <f t="shared" si="80"/>
        <v/>
      </c>
      <c r="I284" s="12" t="str">
        <f t="shared" ref="I284:J303" si="88">IF(H284="","",RANK(H284,H$4:H$1001))</f>
        <v/>
      </c>
      <c r="J284" s="12" t="str">
        <f t="shared" si="88"/>
        <v/>
      </c>
      <c r="K284" s="13" t="str">
        <f t="shared" si="81"/>
        <v/>
      </c>
      <c r="L284" s="12" t="str">
        <f t="shared" ref="L284:M303" si="89">IF(K284="","",RANK(K284,K$4:K$1001))</f>
        <v/>
      </c>
      <c r="M284" s="12" t="str">
        <f t="shared" si="89"/>
        <v/>
      </c>
      <c r="N284" s="13" t="str">
        <f t="shared" si="82"/>
        <v/>
      </c>
      <c r="O284" s="12" t="str">
        <f t="shared" ref="O284:P303" si="90">IF(N284="","",RANK(N284,N$4:N$1001))</f>
        <v/>
      </c>
      <c r="P284" s="12" t="str">
        <f t="shared" si="90"/>
        <v/>
      </c>
      <c r="Q284" s="13" t="str">
        <f t="shared" si="83"/>
        <v/>
      </c>
      <c r="R284" s="12" t="str">
        <f t="shared" si="78"/>
        <v/>
      </c>
      <c r="S284" s="12" t="str">
        <f t="shared" si="79"/>
        <v/>
      </c>
      <c r="T284" s="12" t="str">
        <f t="shared" si="84"/>
        <v/>
      </c>
      <c r="W284" s="88" t="str">
        <f>IF('BASE DATOS CONDUCTORES'!F284="","",'BASE DATOS CONDUCTORES'!F284)</f>
        <v/>
      </c>
      <c r="X284" s="88" t="str">
        <f>'BASE DATOS CONDUCTORES'!J284</f>
        <v/>
      </c>
      <c r="Y284" s="88" t="str">
        <f>'BASE DATOS CONDUCTORES'!M284</f>
        <v/>
      </c>
      <c r="Z284" s="88" t="str">
        <f>'BASE DATOS CONDUCTORES'!P284</f>
        <v/>
      </c>
      <c r="AA284" s="88" t="str">
        <f>'BASE DATOS CONDUCTORES'!S284</f>
        <v/>
      </c>
      <c r="AB284" s="88" t="str">
        <f>IF('BASE DATOS CONDUCTORES'!D284="","",'BASE DATOS CONDUCTORES'!D284)</f>
        <v/>
      </c>
    </row>
    <row r="285" spans="2:28">
      <c r="B285" s="12"/>
      <c r="C285" s="90"/>
      <c r="D285" s="14"/>
      <c r="E285" s="15"/>
      <c r="F285" s="14"/>
      <c r="G285" s="12" t="str">
        <f t="shared" si="77"/>
        <v/>
      </c>
      <c r="H285" s="13" t="str">
        <f t="shared" si="80"/>
        <v/>
      </c>
      <c r="I285" s="12" t="str">
        <f t="shared" si="88"/>
        <v/>
      </c>
      <c r="J285" s="12" t="str">
        <f t="shared" si="88"/>
        <v/>
      </c>
      <c r="K285" s="13" t="str">
        <f t="shared" si="81"/>
        <v/>
      </c>
      <c r="L285" s="12" t="str">
        <f t="shared" si="89"/>
        <v/>
      </c>
      <c r="M285" s="12" t="str">
        <f t="shared" si="89"/>
        <v/>
      </c>
      <c r="N285" s="13" t="str">
        <f t="shared" si="82"/>
        <v/>
      </c>
      <c r="O285" s="12" t="str">
        <f t="shared" si="90"/>
        <v/>
      </c>
      <c r="P285" s="12" t="str">
        <f t="shared" si="90"/>
        <v/>
      </c>
      <c r="Q285" s="13" t="str">
        <f t="shared" si="83"/>
        <v/>
      </c>
      <c r="R285" s="12" t="str">
        <f t="shared" si="78"/>
        <v/>
      </c>
      <c r="S285" s="12" t="str">
        <f t="shared" si="79"/>
        <v/>
      </c>
      <c r="T285" s="12" t="str">
        <f t="shared" si="84"/>
        <v/>
      </c>
      <c r="W285" s="88" t="str">
        <f>IF('BASE DATOS CONDUCTORES'!F285="","",'BASE DATOS CONDUCTORES'!F285)</f>
        <v/>
      </c>
      <c r="X285" s="88" t="str">
        <f>'BASE DATOS CONDUCTORES'!J285</f>
        <v/>
      </c>
      <c r="Y285" s="88" t="str">
        <f>'BASE DATOS CONDUCTORES'!M285</f>
        <v/>
      </c>
      <c r="Z285" s="88" t="str">
        <f>'BASE DATOS CONDUCTORES'!P285</f>
        <v/>
      </c>
      <c r="AA285" s="88" t="str">
        <f>'BASE DATOS CONDUCTORES'!S285</f>
        <v/>
      </c>
      <c r="AB285" s="88" t="str">
        <f>IF('BASE DATOS CONDUCTORES'!D285="","",'BASE DATOS CONDUCTORES'!D285)</f>
        <v/>
      </c>
    </row>
    <row r="286" spans="2:28">
      <c r="B286" s="12"/>
      <c r="C286" s="90"/>
      <c r="D286" s="14"/>
      <c r="E286" s="15"/>
      <c r="F286" s="14"/>
      <c r="G286" s="12" t="str">
        <f t="shared" si="77"/>
        <v/>
      </c>
      <c r="H286" s="13" t="str">
        <f t="shared" si="80"/>
        <v/>
      </c>
      <c r="I286" s="12" t="str">
        <f t="shared" si="88"/>
        <v/>
      </c>
      <c r="J286" s="12" t="str">
        <f t="shared" si="88"/>
        <v/>
      </c>
      <c r="K286" s="13" t="str">
        <f t="shared" si="81"/>
        <v/>
      </c>
      <c r="L286" s="12" t="str">
        <f t="shared" si="89"/>
        <v/>
      </c>
      <c r="M286" s="12" t="str">
        <f t="shared" si="89"/>
        <v/>
      </c>
      <c r="N286" s="13" t="str">
        <f t="shared" si="82"/>
        <v/>
      </c>
      <c r="O286" s="12" t="str">
        <f t="shared" si="90"/>
        <v/>
      </c>
      <c r="P286" s="12" t="str">
        <f t="shared" si="90"/>
        <v/>
      </c>
      <c r="Q286" s="13" t="str">
        <f t="shared" si="83"/>
        <v/>
      </c>
      <c r="R286" s="12" t="str">
        <f t="shared" si="78"/>
        <v/>
      </c>
      <c r="S286" s="12" t="str">
        <f t="shared" si="79"/>
        <v/>
      </c>
      <c r="T286" s="12" t="str">
        <f t="shared" si="84"/>
        <v/>
      </c>
      <c r="W286" s="88" t="str">
        <f>IF('BASE DATOS CONDUCTORES'!F286="","",'BASE DATOS CONDUCTORES'!F286)</f>
        <v/>
      </c>
      <c r="X286" s="88" t="str">
        <f>'BASE DATOS CONDUCTORES'!J286</f>
        <v/>
      </c>
      <c r="Y286" s="88" t="str">
        <f>'BASE DATOS CONDUCTORES'!M286</f>
        <v/>
      </c>
      <c r="Z286" s="88" t="str">
        <f>'BASE DATOS CONDUCTORES'!P286</f>
        <v/>
      </c>
      <c r="AA286" s="88" t="str">
        <f>'BASE DATOS CONDUCTORES'!S286</f>
        <v/>
      </c>
      <c r="AB286" s="88" t="str">
        <f>IF('BASE DATOS CONDUCTORES'!D286="","",'BASE DATOS CONDUCTORES'!D286)</f>
        <v/>
      </c>
    </row>
    <row r="287" spans="2:28">
      <c r="B287" s="12"/>
      <c r="C287" s="90"/>
      <c r="D287" s="14"/>
      <c r="E287" s="15"/>
      <c r="F287" s="14"/>
      <c r="G287" s="12" t="str">
        <f t="shared" si="77"/>
        <v/>
      </c>
      <c r="H287" s="13" t="str">
        <f t="shared" si="80"/>
        <v/>
      </c>
      <c r="I287" s="12" t="str">
        <f t="shared" si="88"/>
        <v/>
      </c>
      <c r="J287" s="12" t="str">
        <f t="shared" si="88"/>
        <v/>
      </c>
      <c r="K287" s="13" t="str">
        <f t="shared" si="81"/>
        <v/>
      </c>
      <c r="L287" s="12" t="str">
        <f t="shared" si="89"/>
        <v/>
      </c>
      <c r="M287" s="12" t="str">
        <f t="shared" si="89"/>
        <v/>
      </c>
      <c r="N287" s="13" t="str">
        <f t="shared" si="82"/>
        <v/>
      </c>
      <c r="O287" s="12" t="str">
        <f t="shared" si="90"/>
        <v/>
      </c>
      <c r="P287" s="12" t="str">
        <f t="shared" si="90"/>
        <v/>
      </c>
      <c r="Q287" s="13" t="str">
        <f t="shared" si="83"/>
        <v/>
      </c>
      <c r="R287" s="12" t="str">
        <f t="shared" si="78"/>
        <v/>
      </c>
      <c r="S287" s="12" t="str">
        <f t="shared" si="79"/>
        <v/>
      </c>
      <c r="T287" s="12" t="str">
        <f t="shared" si="84"/>
        <v/>
      </c>
      <c r="W287" s="88" t="str">
        <f>IF('BASE DATOS CONDUCTORES'!F287="","",'BASE DATOS CONDUCTORES'!F287)</f>
        <v/>
      </c>
      <c r="X287" s="88" t="str">
        <f>'BASE DATOS CONDUCTORES'!J287</f>
        <v/>
      </c>
      <c r="Y287" s="88" t="str">
        <f>'BASE DATOS CONDUCTORES'!M287</f>
        <v/>
      </c>
      <c r="Z287" s="88" t="str">
        <f>'BASE DATOS CONDUCTORES'!P287</f>
        <v/>
      </c>
      <c r="AA287" s="88" t="str">
        <f>'BASE DATOS CONDUCTORES'!S287</f>
        <v/>
      </c>
      <c r="AB287" s="88" t="str">
        <f>IF('BASE DATOS CONDUCTORES'!D287="","",'BASE DATOS CONDUCTORES'!D287)</f>
        <v/>
      </c>
    </row>
    <row r="288" spans="2:28">
      <c r="B288" s="12"/>
      <c r="C288" s="90"/>
      <c r="D288" s="14"/>
      <c r="E288" s="15"/>
      <c r="F288" s="14"/>
      <c r="G288" s="12" t="str">
        <f t="shared" si="77"/>
        <v/>
      </c>
      <c r="H288" s="13" t="str">
        <f t="shared" si="80"/>
        <v/>
      </c>
      <c r="I288" s="12" t="str">
        <f t="shared" si="88"/>
        <v/>
      </c>
      <c r="J288" s="12" t="str">
        <f t="shared" si="88"/>
        <v/>
      </c>
      <c r="K288" s="13" t="str">
        <f t="shared" si="81"/>
        <v/>
      </c>
      <c r="L288" s="12" t="str">
        <f t="shared" si="89"/>
        <v/>
      </c>
      <c r="M288" s="12" t="str">
        <f t="shared" si="89"/>
        <v/>
      </c>
      <c r="N288" s="13" t="str">
        <f t="shared" si="82"/>
        <v/>
      </c>
      <c r="O288" s="12" t="str">
        <f t="shared" si="90"/>
        <v/>
      </c>
      <c r="P288" s="12" t="str">
        <f t="shared" si="90"/>
        <v/>
      </c>
      <c r="Q288" s="13" t="str">
        <f t="shared" si="83"/>
        <v/>
      </c>
      <c r="R288" s="12" t="str">
        <f t="shared" si="78"/>
        <v/>
      </c>
      <c r="S288" s="12" t="str">
        <f t="shared" si="79"/>
        <v/>
      </c>
      <c r="T288" s="12" t="str">
        <f t="shared" si="84"/>
        <v/>
      </c>
      <c r="W288" s="88" t="str">
        <f>IF('BASE DATOS CONDUCTORES'!F288="","",'BASE DATOS CONDUCTORES'!F288)</f>
        <v/>
      </c>
      <c r="X288" s="88" t="str">
        <f>'BASE DATOS CONDUCTORES'!J288</f>
        <v/>
      </c>
      <c r="Y288" s="88" t="str">
        <f>'BASE DATOS CONDUCTORES'!M288</f>
        <v/>
      </c>
      <c r="Z288" s="88" t="str">
        <f>'BASE DATOS CONDUCTORES'!P288</f>
        <v/>
      </c>
      <c r="AA288" s="88" t="str">
        <f>'BASE DATOS CONDUCTORES'!S288</f>
        <v/>
      </c>
      <c r="AB288" s="88" t="str">
        <f>IF('BASE DATOS CONDUCTORES'!D288="","",'BASE DATOS CONDUCTORES'!D288)</f>
        <v/>
      </c>
    </row>
    <row r="289" spans="2:28">
      <c r="B289" s="12"/>
      <c r="C289" s="90"/>
      <c r="D289" s="14"/>
      <c r="E289" s="15"/>
      <c r="F289" s="14"/>
      <c r="G289" s="12" t="str">
        <f t="shared" si="77"/>
        <v/>
      </c>
      <c r="H289" s="13" t="str">
        <f t="shared" si="80"/>
        <v/>
      </c>
      <c r="I289" s="12" t="str">
        <f t="shared" si="88"/>
        <v/>
      </c>
      <c r="J289" s="12" t="str">
        <f t="shared" si="88"/>
        <v/>
      </c>
      <c r="K289" s="13" t="str">
        <f t="shared" si="81"/>
        <v/>
      </c>
      <c r="L289" s="12" t="str">
        <f t="shared" si="89"/>
        <v/>
      </c>
      <c r="M289" s="12" t="str">
        <f t="shared" si="89"/>
        <v/>
      </c>
      <c r="N289" s="13" t="str">
        <f t="shared" si="82"/>
        <v/>
      </c>
      <c r="O289" s="12" t="str">
        <f t="shared" si="90"/>
        <v/>
      </c>
      <c r="P289" s="12" t="str">
        <f t="shared" si="90"/>
        <v/>
      </c>
      <c r="Q289" s="13" t="str">
        <f t="shared" si="83"/>
        <v/>
      </c>
      <c r="R289" s="12" t="str">
        <f t="shared" si="78"/>
        <v/>
      </c>
      <c r="S289" s="12" t="str">
        <f t="shared" si="79"/>
        <v/>
      </c>
      <c r="T289" s="12" t="str">
        <f t="shared" si="84"/>
        <v/>
      </c>
      <c r="W289" s="88" t="str">
        <f>IF('BASE DATOS CONDUCTORES'!F289="","",'BASE DATOS CONDUCTORES'!F289)</f>
        <v/>
      </c>
      <c r="X289" s="88" t="str">
        <f>'BASE DATOS CONDUCTORES'!J289</f>
        <v/>
      </c>
      <c r="Y289" s="88" t="str">
        <f>'BASE DATOS CONDUCTORES'!M289</f>
        <v/>
      </c>
      <c r="Z289" s="88" t="str">
        <f>'BASE DATOS CONDUCTORES'!P289</f>
        <v/>
      </c>
      <c r="AA289" s="88" t="str">
        <f>'BASE DATOS CONDUCTORES'!S289</f>
        <v/>
      </c>
      <c r="AB289" s="88" t="str">
        <f>IF('BASE DATOS CONDUCTORES'!D289="","",'BASE DATOS CONDUCTORES'!D289)</f>
        <v/>
      </c>
    </row>
    <row r="290" spans="2:28">
      <c r="B290" s="12"/>
      <c r="C290" s="90"/>
      <c r="D290" s="14"/>
      <c r="E290" s="15"/>
      <c r="F290" s="14"/>
      <c r="G290" s="12" t="str">
        <f t="shared" si="77"/>
        <v/>
      </c>
      <c r="H290" s="13" t="str">
        <f t="shared" si="80"/>
        <v/>
      </c>
      <c r="I290" s="12" t="str">
        <f t="shared" si="88"/>
        <v/>
      </c>
      <c r="J290" s="12" t="str">
        <f t="shared" si="88"/>
        <v/>
      </c>
      <c r="K290" s="13" t="str">
        <f t="shared" si="81"/>
        <v/>
      </c>
      <c r="L290" s="12" t="str">
        <f t="shared" si="89"/>
        <v/>
      </c>
      <c r="M290" s="12" t="str">
        <f t="shared" si="89"/>
        <v/>
      </c>
      <c r="N290" s="13" t="str">
        <f t="shared" si="82"/>
        <v/>
      </c>
      <c r="O290" s="12" t="str">
        <f t="shared" si="90"/>
        <v/>
      </c>
      <c r="P290" s="12" t="str">
        <f t="shared" si="90"/>
        <v/>
      </c>
      <c r="Q290" s="13" t="str">
        <f t="shared" si="83"/>
        <v/>
      </c>
      <c r="R290" s="12" t="str">
        <f t="shared" si="78"/>
        <v/>
      </c>
      <c r="S290" s="12" t="str">
        <f t="shared" si="79"/>
        <v/>
      </c>
      <c r="T290" s="12" t="str">
        <f t="shared" si="84"/>
        <v/>
      </c>
      <c r="W290" s="88" t="str">
        <f>IF('BASE DATOS CONDUCTORES'!F290="","",'BASE DATOS CONDUCTORES'!F290)</f>
        <v/>
      </c>
      <c r="X290" s="88" t="str">
        <f>'BASE DATOS CONDUCTORES'!J290</f>
        <v/>
      </c>
      <c r="Y290" s="88" t="str">
        <f>'BASE DATOS CONDUCTORES'!M290</f>
        <v/>
      </c>
      <c r="Z290" s="88" t="str">
        <f>'BASE DATOS CONDUCTORES'!P290</f>
        <v/>
      </c>
      <c r="AA290" s="88" t="str">
        <f>'BASE DATOS CONDUCTORES'!S290</f>
        <v/>
      </c>
      <c r="AB290" s="88" t="str">
        <f>IF('BASE DATOS CONDUCTORES'!D290="","",'BASE DATOS CONDUCTORES'!D290)</f>
        <v/>
      </c>
    </row>
    <row r="291" spans="2:28">
      <c r="B291" s="12"/>
      <c r="C291" s="90"/>
      <c r="D291" s="14"/>
      <c r="E291" s="15"/>
      <c r="F291" s="14"/>
      <c r="G291" s="12" t="str">
        <f t="shared" si="77"/>
        <v/>
      </c>
      <c r="H291" s="13" t="str">
        <f t="shared" si="80"/>
        <v/>
      </c>
      <c r="I291" s="12" t="str">
        <f t="shared" si="88"/>
        <v/>
      </c>
      <c r="J291" s="12" t="str">
        <f t="shared" si="88"/>
        <v/>
      </c>
      <c r="K291" s="13" t="str">
        <f t="shared" si="81"/>
        <v/>
      </c>
      <c r="L291" s="12" t="str">
        <f t="shared" si="89"/>
        <v/>
      </c>
      <c r="M291" s="12" t="str">
        <f t="shared" si="89"/>
        <v/>
      </c>
      <c r="N291" s="13" t="str">
        <f t="shared" si="82"/>
        <v/>
      </c>
      <c r="O291" s="12" t="str">
        <f t="shared" si="90"/>
        <v/>
      </c>
      <c r="P291" s="12" t="str">
        <f t="shared" si="90"/>
        <v/>
      </c>
      <c r="Q291" s="13" t="str">
        <f t="shared" si="83"/>
        <v/>
      </c>
      <c r="R291" s="12" t="str">
        <f t="shared" si="78"/>
        <v/>
      </c>
      <c r="S291" s="12" t="str">
        <f t="shared" si="79"/>
        <v/>
      </c>
      <c r="T291" s="12" t="str">
        <f t="shared" si="84"/>
        <v/>
      </c>
      <c r="W291" s="88" t="str">
        <f>IF('BASE DATOS CONDUCTORES'!F291="","",'BASE DATOS CONDUCTORES'!F291)</f>
        <v/>
      </c>
      <c r="X291" s="88" t="str">
        <f>'BASE DATOS CONDUCTORES'!J291</f>
        <v/>
      </c>
      <c r="Y291" s="88" t="str">
        <f>'BASE DATOS CONDUCTORES'!M291</f>
        <v/>
      </c>
      <c r="Z291" s="88" t="str">
        <f>'BASE DATOS CONDUCTORES'!P291</f>
        <v/>
      </c>
      <c r="AA291" s="88" t="str">
        <f>'BASE DATOS CONDUCTORES'!S291</f>
        <v/>
      </c>
      <c r="AB291" s="88" t="str">
        <f>IF('BASE DATOS CONDUCTORES'!D291="","",'BASE DATOS CONDUCTORES'!D291)</f>
        <v/>
      </c>
    </row>
    <row r="292" spans="2:28">
      <c r="B292" s="12"/>
      <c r="C292" s="90"/>
      <c r="D292" s="14"/>
      <c r="E292" s="15"/>
      <c r="F292" s="14"/>
      <c r="G292" s="12" t="str">
        <f t="shared" si="77"/>
        <v/>
      </c>
      <c r="H292" s="13" t="str">
        <f t="shared" si="80"/>
        <v/>
      </c>
      <c r="I292" s="12" t="str">
        <f t="shared" si="88"/>
        <v/>
      </c>
      <c r="J292" s="12" t="str">
        <f t="shared" si="88"/>
        <v/>
      </c>
      <c r="K292" s="13" t="str">
        <f t="shared" si="81"/>
        <v/>
      </c>
      <c r="L292" s="12" t="str">
        <f t="shared" si="89"/>
        <v/>
      </c>
      <c r="M292" s="12" t="str">
        <f t="shared" si="89"/>
        <v/>
      </c>
      <c r="N292" s="13" t="str">
        <f t="shared" si="82"/>
        <v/>
      </c>
      <c r="O292" s="12" t="str">
        <f t="shared" si="90"/>
        <v/>
      </c>
      <c r="P292" s="12" t="str">
        <f t="shared" si="90"/>
        <v/>
      </c>
      <c r="Q292" s="13" t="str">
        <f t="shared" si="83"/>
        <v/>
      </c>
      <c r="R292" s="12" t="str">
        <f t="shared" si="78"/>
        <v/>
      </c>
      <c r="S292" s="12" t="str">
        <f t="shared" si="79"/>
        <v/>
      </c>
      <c r="T292" s="12" t="str">
        <f t="shared" si="84"/>
        <v/>
      </c>
      <c r="W292" s="88" t="str">
        <f>IF('BASE DATOS CONDUCTORES'!F292="","",'BASE DATOS CONDUCTORES'!F292)</f>
        <v/>
      </c>
      <c r="X292" s="88" t="str">
        <f>'BASE DATOS CONDUCTORES'!J292</f>
        <v/>
      </c>
      <c r="Y292" s="88" t="str">
        <f>'BASE DATOS CONDUCTORES'!M292</f>
        <v/>
      </c>
      <c r="Z292" s="88" t="str">
        <f>'BASE DATOS CONDUCTORES'!P292</f>
        <v/>
      </c>
      <c r="AA292" s="88" t="str">
        <f>'BASE DATOS CONDUCTORES'!S292</f>
        <v/>
      </c>
      <c r="AB292" s="88" t="str">
        <f>IF('BASE DATOS CONDUCTORES'!D292="","",'BASE DATOS CONDUCTORES'!D292)</f>
        <v/>
      </c>
    </row>
    <row r="293" spans="2:28">
      <c r="B293" s="12"/>
      <c r="C293" s="90"/>
      <c r="D293" s="14"/>
      <c r="E293" s="15"/>
      <c r="F293" s="14"/>
      <c r="G293" s="12" t="str">
        <f t="shared" si="77"/>
        <v/>
      </c>
      <c r="H293" s="13" t="str">
        <f t="shared" si="80"/>
        <v/>
      </c>
      <c r="I293" s="12" t="str">
        <f t="shared" si="88"/>
        <v/>
      </c>
      <c r="J293" s="12" t="str">
        <f t="shared" si="88"/>
        <v/>
      </c>
      <c r="K293" s="13" t="str">
        <f t="shared" si="81"/>
        <v/>
      </c>
      <c r="L293" s="12" t="str">
        <f t="shared" si="89"/>
        <v/>
      </c>
      <c r="M293" s="12" t="str">
        <f t="shared" si="89"/>
        <v/>
      </c>
      <c r="N293" s="13" t="str">
        <f t="shared" si="82"/>
        <v/>
      </c>
      <c r="O293" s="12" t="str">
        <f t="shared" si="90"/>
        <v/>
      </c>
      <c r="P293" s="12" t="str">
        <f t="shared" si="90"/>
        <v/>
      </c>
      <c r="Q293" s="13" t="str">
        <f t="shared" si="83"/>
        <v/>
      </c>
      <c r="R293" s="12" t="str">
        <f t="shared" si="78"/>
        <v/>
      </c>
      <c r="S293" s="12" t="str">
        <f t="shared" si="79"/>
        <v/>
      </c>
      <c r="T293" s="12" t="str">
        <f t="shared" si="84"/>
        <v/>
      </c>
      <c r="W293" s="88" t="str">
        <f>IF('BASE DATOS CONDUCTORES'!F293="","",'BASE DATOS CONDUCTORES'!F293)</f>
        <v/>
      </c>
      <c r="X293" s="88" t="str">
        <f>'BASE DATOS CONDUCTORES'!J293</f>
        <v/>
      </c>
      <c r="Y293" s="88" t="str">
        <f>'BASE DATOS CONDUCTORES'!M293</f>
        <v/>
      </c>
      <c r="Z293" s="88" t="str">
        <f>'BASE DATOS CONDUCTORES'!P293</f>
        <v/>
      </c>
      <c r="AA293" s="88" t="str">
        <f>'BASE DATOS CONDUCTORES'!S293</f>
        <v/>
      </c>
      <c r="AB293" s="88" t="str">
        <f>IF('BASE DATOS CONDUCTORES'!D293="","",'BASE DATOS CONDUCTORES'!D293)</f>
        <v/>
      </c>
    </row>
    <row r="294" spans="2:28">
      <c r="B294" s="12"/>
      <c r="C294" s="90"/>
      <c r="D294" s="14"/>
      <c r="E294" s="15"/>
      <c r="F294" s="14"/>
      <c r="G294" s="12" t="str">
        <f t="shared" si="77"/>
        <v/>
      </c>
      <c r="H294" s="13" t="str">
        <f t="shared" si="80"/>
        <v/>
      </c>
      <c r="I294" s="12" t="str">
        <f t="shared" si="88"/>
        <v/>
      </c>
      <c r="J294" s="12" t="str">
        <f t="shared" si="88"/>
        <v/>
      </c>
      <c r="K294" s="13" t="str">
        <f t="shared" si="81"/>
        <v/>
      </c>
      <c r="L294" s="12" t="str">
        <f t="shared" si="89"/>
        <v/>
      </c>
      <c r="M294" s="12" t="str">
        <f t="shared" si="89"/>
        <v/>
      </c>
      <c r="N294" s="13" t="str">
        <f t="shared" si="82"/>
        <v/>
      </c>
      <c r="O294" s="12" t="str">
        <f t="shared" si="90"/>
        <v/>
      </c>
      <c r="P294" s="12" t="str">
        <f t="shared" si="90"/>
        <v/>
      </c>
      <c r="Q294" s="13" t="str">
        <f t="shared" si="83"/>
        <v/>
      </c>
      <c r="R294" s="12" t="str">
        <f t="shared" si="78"/>
        <v/>
      </c>
      <c r="S294" s="12" t="str">
        <f t="shared" si="79"/>
        <v/>
      </c>
      <c r="T294" s="12" t="str">
        <f t="shared" si="84"/>
        <v/>
      </c>
      <c r="W294" s="88" t="str">
        <f>IF('BASE DATOS CONDUCTORES'!F294="","",'BASE DATOS CONDUCTORES'!F294)</f>
        <v/>
      </c>
      <c r="X294" s="88" t="str">
        <f>'BASE DATOS CONDUCTORES'!J294</f>
        <v/>
      </c>
      <c r="Y294" s="88" t="str">
        <f>'BASE DATOS CONDUCTORES'!M294</f>
        <v/>
      </c>
      <c r="Z294" s="88" t="str">
        <f>'BASE DATOS CONDUCTORES'!P294</f>
        <v/>
      </c>
      <c r="AA294" s="88" t="str">
        <f>'BASE DATOS CONDUCTORES'!S294</f>
        <v/>
      </c>
      <c r="AB294" s="88" t="str">
        <f>IF('BASE DATOS CONDUCTORES'!D294="","",'BASE DATOS CONDUCTORES'!D294)</f>
        <v/>
      </c>
    </row>
    <row r="295" spans="2:28">
      <c r="B295" s="12"/>
      <c r="C295" s="90"/>
      <c r="D295" s="14"/>
      <c r="E295" s="15"/>
      <c r="F295" s="14"/>
      <c r="G295" s="12" t="str">
        <f t="shared" si="77"/>
        <v/>
      </c>
      <c r="H295" s="13" t="str">
        <f t="shared" si="80"/>
        <v/>
      </c>
      <c r="I295" s="12" t="str">
        <f t="shared" si="88"/>
        <v/>
      </c>
      <c r="J295" s="12" t="str">
        <f t="shared" si="88"/>
        <v/>
      </c>
      <c r="K295" s="13" t="str">
        <f t="shared" si="81"/>
        <v/>
      </c>
      <c r="L295" s="12" t="str">
        <f t="shared" si="89"/>
        <v/>
      </c>
      <c r="M295" s="12" t="str">
        <f t="shared" si="89"/>
        <v/>
      </c>
      <c r="N295" s="13" t="str">
        <f t="shared" si="82"/>
        <v/>
      </c>
      <c r="O295" s="12" t="str">
        <f t="shared" si="90"/>
        <v/>
      </c>
      <c r="P295" s="12" t="str">
        <f t="shared" si="90"/>
        <v/>
      </c>
      <c r="Q295" s="13" t="str">
        <f t="shared" si="83"/>
        <v/>
      </c>
      <c r="R295" s="12" t="str">
        <f t="shared" si="78"/>
        <v/>
      </c>
      <c r="S295" s="12" t="str">
        <f t="shared" si="79"/>
        <v/>
      </c>
      <c r="T295" s="12" t="str">
        <f t="shared" si="84"/>
        <v/>
      </c>
      <c r="W295" s="88" t="str">
        <f>IF('BASE DATOS CONDUCTORES'!F295="","",'BASE DATOS CONDUCTORES'!F295)</f>
        <v/>
      </c>
      <c r="X295" s="88" t="str">
        <f>'BASE DATOS CONDUCTORES'!J295</f>
        <v/>
      </c>
      <c r="Y295" s="88" t="str">
        <f>'BASE DATOS CONDUCTORES'!M295</f>
        <v/>
      </c>
      <c r="Z295" s="88" t="str">
        <f>'BASE DATOS CONDUCTORES'!P295</f>
        <v/>
      </c>
      <c r="AA295" s="88" t="str">
        <f>'BASE DATOS CONDUCTORES'!S295</f>
        <v/>
      </c>
      <c r="AB295" s="88" t="str">
        <f>IF('BASE DATOS CONDUCTORES'!D295="","",'BASE DATOS CONDUCTORES'!D295)</f>
        <v/>
      </c>
    </row>
    <row r="296" spans="2:28">
      <c r="B296" s="12"/>
      <c r="C296" s="90"/>
      <c r="D296" s="14"/>
      <c r="E296" s="15"/>
      <c r="F296" s="14"/>
      <c r="G296" s="12" t="str">
        <f t="shared" si="77"/>
        <v/>
      </c>
      <c r="H296" s="13" t="str">
        <f t="shared" si="80"/>
        <v/>
      </c>
      <c r="I296" s="12" t="str">
        <f t="shared" si="88"/>
        <v/>
      </c>
      <c r="J296" s="12" t="str">
        <f t="shared" si="88"/>
        <v/>
      </c>
      <c r="K296" s="13" t="str">
        <f t="shared" si="81"/>
        <v/>
      </c>
      <c r="L296" s="12" t="str">
        <f t="shared" si="89"/>
        <v/>
      </c>
      <c r="M296" s="12" t="str">
        <f t="shared" si="89"/>
        <v/>
      </c>
      <c r="N296" s="13" t="str">
        <f t="shared" si="82"/>
        <v/>
      </c>
      <c r="O296" s="12" t="str">
        <f t="shared" si="90"/>
        <v/>
      </c>
      <c r="P296" s="12" t="str">
        <f t="shared" si="90"/>
        <v/>
      </c>
      <c r="Q296" s="13" t="str">
        <f t="shared" si="83"/>
        <v/>
      </c>
      <c r="R296" s="12" t="str">
        <f t="shared" si="78"/>
        <v/>
      </c>
      <c r="S296" s="12" t="str">
        <f t="shared" si="79"/>
        <v/>
      </c>
      <c r="T296" s="12" t="str">
        <f t="shared" si="84"/>
        <v/>
      </c>
      <c r="W296" s="88" t="str">
        <f>IF('BASE DATOS CONDUCTORES'!F296="","",'BASE DATOS CONDUCTORES'!F296)</f>
        <v/>
      </c>
      <c r="X296" s="88" t="str">
        <f>'BASE DATOS CONDUCTORES'!J296</f>
        <v/>
      </c>
      <c r="Y296" s="88" t="str">
        <f>'BASE DATOS CONDUCTORES'!M296</f>
        <v/>
      </c>
      <c r="Z296" s="88" t="str">
        <f>'BASE DATOS CONDUCTORES'!P296</f>
        <v/>
      </c>
      <c r="AA296" s="88" t="str">
        <f>'BASE DATOS CONDUCTORES'!S296</f>
        <v/>
      </c>
      <c r="AB296" s="88" t="str">
        <f>IF('BASE DATOS CONDUCTORES'!D296="","",'BASE DATOS CONDUCTORES'!D296)</f>
        <v/>
      </c>
    </row>
    <row r="297" spans="2:28">
      <c r="B297" s="12"/>
      <c r="C297" s="90"/>
      <c r="D297" s="14"/>
      <c r="E297" s="15"/>
      <c r="F297" s="14"/>
      <c r="G297" s="12" t="str">
        <f t="shared" si="77"/>
        <v/>
      </c>
      <c r="H297" s="13" t="str">
        <f t="shared" si="80"/>
        <v/>
      </c>
      <c r="I297" s="12" t="str">
        <f t="shared" si="88"/>
        <v/>
      </c>
      <c r="J297" s="12" t="str">
        <f t="shared" si="88"/>
        <v/>
      </c>
      <c r="K297" s="13" t="str">
        <f t="shared" si="81"/>
        <v/>
      </c>
      <c r="L297" s="12" t="str">
        <f t="shared" si="89"/>
        <v/>
      </c>
      <c r="M297" s="12" t="str">
        <f t="shared" si="89"/>
        <v/>
      </c>
      <c r="N297" s="13" t="str">
        <f t="shared" si="82"/>
        <v/>
      </c>
      <c r="O297" s="12" t="str">
        <f t="shared" si="90"/>
        <v/>
      </c>
      <c r="P297" s="12" t="str">
        <f t="shared" si="90"/>
        <v/>
      </c>
      <c r="Q297" s="13" t="str">
        <f t="shared" si="83"/>
        <v/>
      </c>
      <c r="R297" s="12" t="str">
        <f t="shared" si="78"/>
        <v/>
      </c>
      <c r="S297" s="12" t="str">
        <f t="shared" si="79"/>
        <v/>
      </c>
      <c r="T297" s="12" t="str">
        <f t="shared" si="84"/>
        <v/>
      </c>
      <c r="W297" s="88" t="str">
        <f>IF('BASE DATOS CONDUCTORES'!F297="","",'BASE DATOS CONDUCTORES'!F297)</f>
        <v/>
      </c>
      <c r="X297" s="88" t="str">
        <f>'BASE DATOS CONDUCTORES'!J297</f>
        <v/>
      </c>
      <c r="Y297" s="88" t="str">
        <f>'BASE DATOS CONDUCTORES'!M297</f>
        <v/>
      </c>
      <c r="Z297" s="88" t="str">
        <f>'BASE DATOS CONDUCTORES'!P297</f>
        <v/>
      </c>
      <c r="AA297" s="88" t="str">
        <f>'BASE DATOS CONDUCTORES'!S297</f>
        <v/>
      </c>
      <c r="AB297" s="88" t="str">
        <f>IF('BASE DATOS CONDUCTORES'!D297="","",'BASE DATOS CONDUCTORES'!D297)</f>
        <v/>
      </c>
    </row>
    <row r="298" spans="2:28">
      <c r="B298" s="12"/>
      <c r="C298" s="90"/>
      <c r="D298" s="14"/>
      <c r="E298" s="15"/>
      <c r="F298" s="14"/>
      <c r="G298" s="12" t="str">
        <f t="shared" si="77"/>
        <v/>
      </c>
      <c r="H298" s="13" t="str">
        <f t="shared" si="80"/>
        <v/>
      </c>
      <c r="I298" s="12" t="str">
        <f t="shared" si="88"/>
        <v/>
      </c>
      <c r="J298" s="12" t="str">
        <f t="shared" si="88"/>
        <v/>
      </c>
      <c r="K298" s="13" t="str">
        <f t="shared" si="81"/>
        <v/>
      </c>
      <c r="L298" s="12" t="str">
        <f t="shared" si="89"/>
        <v/>
      </c>
      <c r="M298" s="12" t="str">
        <f t="shared" si="89"/>
        <v/>
      </c>
      <c r="N298" s="13" t="str">
        <f t="shared" si="82"/>
        <v/>
      </c>
      <c r="O298" s="12" t="str">
        <f t="shared" si="90"/>
        <v/>
      </c>
      <c r="P298" s="12" t="str">
        <f t="shared" si="90"/>
        <v/>
      </c>
      <c r="Q298" s="13" t="str">
        <f t="shared" si="83"/>
        <v/>
      </c>
      <c r="R298" s="12" t="str">
        <f t="shared" si="78"/>
        <v/>
      </c>
      <c r="S298" s="12" t="str">
        <f t="shared" si="79"/>
        <v/>
      </c>
      <c r="T298" s="12" t="str">
        <f t="shared" si="84"/>
        <v/>
      </c>
      <c r="W298" s="88" t="str">
        <f>IF('BASE DATOS CONDUCTORES'!F298="","",'BASE DATOS CONDUCTORES'!F298)</f>
        <v/>
      </c>
      <c r="X298" s="88" t="str">
        <f>'BASE DATOS CONDUCTORES'!J298</f>
        <v/>
      </c>
      <c r="Y298" s="88" t="str">
        <f>'BASE DATOS CONDUCTORES'!M298</f>
        <v/>
      </c>
      <c r="Z298" s="88" t="str">
        <f>'BASE DATOS CONDUCTORES'!P298</f>
        <v/>
      </c>
      <c r="AA298" s="88" t="str">
        <f>'BASE DATOS CONDUCTORES'!S298</f>
        <v/>
      </c>
      <c r="AB298" s="88" t="str">
        <f>IF('BASE DATOS CONDUCTORES'!D298="","",'BASE DATOS CONDUCTORES'!D298)</f>
        <v/>
      </c>
    </row>
    <row r="299" spans="2:28">
      <c r="B299" s="12"/>
      <c r="C299" s="90"/>
      <c r="D299" s="14"/>
      <c r="E299" s="15"/>
      <c r="F299" s="14"/>
      <c r="G299" s="12" t="str">
        <f t="shared" si="77"/>
        <v/>
      </c>
      <c r="H299" s="13" t="str">
        <f t="shared" si="80"/>
        <v/>
      </c>
      <c r="I299" s="12" t="str">
        <f t="shared" si="88"/>
        <v/>
      </c>
      <c r="J299" s="12" t="str">
        <f t="shared" si="88"/>
        <v/>
      </c>
      <c r="K299" s="13" t="str">
        <f t="shared" si="81"/>
        <v/>
      </c>
      <c r="L299" s="12" t="str">
        <f t="shared" si="89"/>
        <v/>
      </c>
      <c r="M299" s="12" t="str">
        <f t="shared" si="89"/>
        <v/>
      </c>
      <c r="N299" s="13" t="str">
        <f t="shared" si="82"/>
        <v/>
      </c>
      <c r="O299" s="12" t="str">
        <f t="shared" si="90"/>
        <v/>
      </c>
      <c r="P299" s="12" t="str">
        <f t="shared" si="90"/>
        <v/>
      </c>
      <c r="Q299" s="13" t="str">
        <f t="shared" si="83"/>
        <v/>
      </c>
      <c r="R299" s="12" t="str">
        <f t="shared" si="78"/>
        <v/>
      </c>
      <c r="S299" s="12" t="str">
        <f t="shared" si="79"/>
        <v/>
      </c>
      <c r="T299" s="12" t="str">
        <f t="shared" si="84"/>
        <v/>
      </c>
      <c r="W299" s="88" t="str">
        <f>IF('BASE DATOS CONDUCTORES'!F299="","",'BASE DATOS CONDUCTORES'!F299)</f>
        <v/>
      </c>
      <c r="X299" s="88" t="str">
        <f>'BASE DATOS CONDUCTORES'!J299</f>
        <v/>
      </c>
      <c r="Y299" s="88" t="str">
        <f>'BASE DATOS CONDUCTORES'!M299</f>
        <v/>
      </c>
      <c r="Z299" s="88" t="str">
        <f>'BASE DATOS CONDUCTORES'!P299</f>
        <v/>
      </c>
      <c r="AA299" s="88" t="str">
        <f>'BASE DATOS CONDUCTORES'!S299</f>
        <v/>
      </c>
      <c r="AB299" s="88" t="str">
        <f>IF('BASE DATOS CONDUCTORES'!D299="","",'BASE DATOS CONDUCTORES'!D299)</f>
        <v/>
      </c>
    </row>
    <row r="300" spans="2:28">
      <c r="B300" s="12"/>
      <c r="C300" s="90"/>
      <c r="D300" s="14"/>
      <c r="E300" s="15"/>
      <c r="F300" s="14"/>
      <c r="G300" s="12" t="str">
        <f t="shared" si="77"/>
        <v/>
      </c>
      <c r="H300" s="13" t="str">
        <f t="shared" si="80"/>
        <v/>
      </c>
      <c r="I300" s="12" t="str">
        <f t="shared" si="88"/>
        <v/>
      </c>
      <c r="J300" s="12" t="str">
        <f t="shared" si="88"/>
        <v/>
      </c>
      <c r="K300" s="13" t="str">
        <f t="shared" si="81"/>
        <v/>
      </c>
      <c r="L300" s="12" t="str">
        <f t="shared" si="89"/>
        <v/>
      </c>
      <c r="M300" s="12" t="str">
        <f t="shared" si="89"/>
        <v/>
      </c>
      <c r="N300" s="13" t="str">
        <f t="shared" si="82"/>
        <v/>
      </c>
      <c r="O300" s="12" t="str">
        <f t="shared" si="90"/>
        <v/>
      </c>
      <c r="P300" s="12" t="str">
        <f t="shared" si="90"/>
        <v/>
      </c>
      <c r="Q300" s="13" t="str">
        <f t="shared" si="83"/>
        <v/>
      </c>
      <c r="R300" s="12" t="str">
        <f t="shared" si="78"/>
        <v/>
      </c>
      <c r="S300" s="12" t="str">
        <f t="shared" si="79"/>
        <v/>
      </c>
      <c r="T300" s="12" t="str">
        <f t="shared" si="84"/>
        <v/>
      </c>
      <c r="W300" s="88" t="str">
        <f>IF('BASE DATOS CONDUCTORES'!F300="","",'BASE DATOS CONDUCTORES'!F300)</f>
        <v/>
      </c>
      <c r="X300" s="88" t="str">
        <f>'BASE DATOS CONDUCTORES'!J300</f>
        <v/>
      </c>
      <c r="Y300" s="88" t="str">
        <f>'BASE DATOS CONDUCTORES'!M300</f>
        <v/>
      </c>
      <c r="Z300" s="88" t="str">
        <f>'BASE DATOS CONDUCTORES'!P300</f>
        <v/>
      </c>
      <c r="AA300" s="88" t="str">
        <f>'BASE DATOS CONDUCTORES'!S300</f>
        <v/>
      </c>
      <c r="AB300" s="88" t="str">
        <f>IF('BASE DATOS CONDUCTORES'!D300="","",'BASE DATOS CONDUCTORES'!D300)</f>
        <v/>
      </c>
    </row>
    <row r="301" spans="2:28">
      <c r="B301" s="12"/>
      <c r="C301" s="90"/>
      <c r="D301" s="14"/>
      <c r="E301" s="15"/>
      <c r="F301" s="14"/>
      <c r="G301" s="12" t="str">
        <f t="shared" si="77"/>
        <v/>
      </c>
      <c r="H301" s="13" t="str">
        <f t="shared" si="80"/>
        <v/>
      </c>
      <c r="I301" s="12" t="str">
        <f t="shared" si="88"/>
        <v/>
      </c>
      <c r="J301" s="12" t="str">
        <f t="shared" si="88"/>
        <v/>
      </c>
      <c r="K301" s="13" t="str">
        <f t="shared" si="81"/>
        <v/>
      </c>
      <c r="L301" s="12" t="str">
        <f t="shared" si="89"/>
        <v/>
      </c>
      <c r="M301" s="12" t="str">
        <f t="shared" si="89"/>
        <v/>
      </c>
      <c r="N301" s="13" t="str">
        <f t="shared" si="82"/>
        <v/>
      </c>
      <c r="O301" s="12" t="str">
        <f t="shared" si="90"/>
        <v/>
      </c>
      <c r="P301" s="12" t="str">
        <f t="shared" si="90"/>
        <v/>
      </c>
      <c r="Q301" s="13" t="str">
        <f t="shared" si="83"/>
        <v/>
      </c>
      <c r="R301" s="12" t="str">
        <f t="shared" si="78"/>
        <v/>
      </c>
      <c r="S301" s="12" t="str">
        <f t="shared" si="79"/>
        <v/>
      </c>
      <c r="T301" s="12" t="str">
        <f t="shared" si="84"/>
        <v/>
      </c>
      <c r="W301" s="88" t="str">
        <f>IF('BASE DATOS CONDUCTORES'!F301="","",'BASE DATOS CONDUCTORES'!F301)</f>
        <v/>
      </c>
      <c r="X301" s="88" t="str">
        <f>'BASE DATOS CONDUCTORES'!J301</f>
        <v/>
      </c>
      <c r="Y301" s="88" t="str">
        <f>'BASE DATOS CONDUCTORES'!M301</f>
        <v/>
      </c>
      <c r="Z301" s="88" t="str">
        <f>'BASE DATOS CONDUCTORES'!P301</f>
        <v/>
      </c>
      <c r="AA301" s="88" t="str">
        <f>'BASE DATOS CONDUCTORES'!S301</f>
        <v/>
      </c>
      <c r="AB301" s="88" t="str">
        <f>IF('BASE DATOS CONDUCTORES'!D301="","",'BASE DATOS CONDUCTORES'!D301)</f>
        <v/>
      </c>
    </row>
    <row r="302" spans="2:28">
      <c r="B302" s="12"/>
      <c r="C302" s="90"/>
      <c r="D302" s="14"/>
      <c r="E302" s="15"/>
      <c r="F302" s="14"/>
      <c r="G302" s="12" t="str">
        <f t="shared" si="77"/>
        <v/>
      </c>
      <c r="H302" s="13" t="str">
        <f t="shared" si="80"/>
        <v/>
      </c>
      <c r="I302" s="12" t="str">
        <f t="shared" si="88"/>
        <v/>
      </c>
      <c r="J302" s="12" t="str">
        <f t="shared" si="88"/>
        <v/>
      </c>
      <c r="K302" s="13" t="str">
        <f t="shared" si="81"/>
        <v/>
      </c>
      <c r="L302" s="12" t="str">
        <f t="shared" si="89"/>
        <v/>
      </c>
      <c r="M302" s="12" t="str">
        <f t="shared" si="89"/>
        <v/>
      </c>
      <c r="N302" s="13" t="str">
        <f t="shared" si="82"/>
        <v/>
      </c>
      <c r="O302" s="12" t="str">
        <f t="shared" si="90"/>
        <v/>
      </c>
      <c r="P302" s="12" t="str">
        <f t="shared" si="90"/>
        <v/>
      </c>
      <c r="Q302" s="13" t="str">
        <f t="shared" si="83"/>
        <v/>
      </c>
      <c r="R302" s="12" t="str">
        <f t="shared" si="78"/>
        <v/>
      </c>
      <c r="S302" s="12" t="str">
        <f t="shared" si="79"/>
        <v/>
      </c>
      <c r="T302" s="12" t="str">
        <f t="shared" si="84"/>
        <v/>
      </c>
      <c r="W302" s="88" t="str">
        <f>IF('BASE DATOS CONDUCTORES'!F302="","",'BASE DATOS CONDUCTORES'!F302)</f>
        <v/>
      </c>
      <c r="X302" s="88" t="str">
        <f>'BASE DATOS CONDUCTORES'!J302</f>
        <v/>
      </c>
      <c r="Y302" s="88" t="str">
        <f>'BASE DATOS CONDUCTORES'!M302</f>
        <v/>
      </c>
      <c r="Z302" s="88" t="str">
        <f>'BASE DATOS CONDUCTORES'!P302</f>
        <v/>
      </c>
      <c r="AA302" s="88" t="str">
        <f>'BASE DATOS CONDUCTORES'!S302</f>
        <v/>
      </c>
      <c r="AB302" s="88" t="str">
        <f>IF('BASE DATOS CONDUCTORES'!D302="","",'BASE DATOS CONDUCTORES'!D302)</f>
        <v/>
      </c>
    </row>
    <row r="303" spans="2:28">
      <c r="B303" s="12"/>
      <c r="C303" s="90"/>
      <c r="D303" s="14"/>
      <c r="E303" s="15"/>
      <c r="F303" s="14"/>
      <c r="G303" s="12" t="str">
        <f t="shared" si="77"/>
        <v/>
      </c>
      <c r="H303" s="13" t="str">
        <f t="shared" si="80"/>
        <v/>
      </c>
      <c r="I303" s="12" t="str">
        <f t="shared" si="88"/>
        <v/>
      </c>
      <c r="J303" s="12" t="str">
        <f t="shared" si="88"/>
        <v/>
      </c>
      <c r="K303" s="13" t="str">
        <f t="shared" si="81"/>
        <v/>
      </c>
      <c r="L303" s="12" t="str">
        <f t="shared" si="89"/>
        <v/>
      </c>
      <c r="M303" s="12" t="str">
        <f t="shared" si="89"/>
        <v/>
      </c>
      <c r="N303" s="13" t="str">
        <f t="shared" si="82"/>
        <v/>
      </c>
      <c r="O303" s="12" t="str">
        <f t="shared" si="90"/>
        <v/>
      </c>
      <c r="P303" s="12" t="str">
        <f t="shared" si="90"/>
        <v/>
      </c>
      <c r="Q303" s="13" t="str">
        <f t="shared" si="83"/>
        <v/>
      </c>
      <c r="R303" s="12" t="str">
        <f t="shared" si="78"/>
        <v/>
      </c>
      <c r="S303" s="12" t="str">
        <f t="shared" si="79"/>
        <v/>
      </c>
      <c r="T303" s="12" t="str">
        <f t="shared" si="84"/>
        <v/>
      </c>
      <c r="W303" s="88" t="str">
        <f>IF('BASE DATOS CONDUCTORES'!F303="","",'BASE DATOS CONDUCTORES'!F303)</f>
        <v/>
      </c>
      <c r="X303" s="88" t="str">
        <f>'BASE DATOS CONDUCTORES'!J303</f>
        <v/>
      </c>
      <c r="Y303" s="88" t="str">
        <f>'BASE DATOS CONDUCTORES'!M303</f>
        <v/>
      </c>
      <c r="Z303" s="88" t="str">
        <f>'BASE DATOS CONDUCTORES'!P303</f>
        <v/>
      </c>
      <c r="AA303" s="88" t="str">
        <f>'BASE DATOS CONDUCTORES'!S303</f>
        <v/>
      </c>
      <c r="AB303" s="88" t="str">
        <f>IF('BASE DATOS CONDUCTORES'!D303="","",'BASE DATOS CONDUCTORES'!D303)</f>
        <v/>
      </c>
    </row>
    <row r="304" spans="2:28">
      <c r="B304" s="12"/>
      <c r="C304" s="90"/>
      <c r="D304" s="14"/>
      <c r="E304" s="15"/>
      <c r="F304" s="14"/>
      <c r="G304" s="12" t="str">
        <f t="shared" si="77"/>
        <v/>
      </c>
      <c r="H304" s="13" t="str">
        <f t="shared" si="80"/>
        <v/>
      </c>
      <c r="I304" s="12" t="str">
        <f t="shared" ref="I304:J323" si="91">IF(H304="","",RANK(H304,H$4:H$1001))</f>
        <v/>
      </c>
      <c r="J304" s="12" t="str">
        <f t="shared" si="91"/>
        <v/>
      </c>
      <c r="K304" s="13" t="str">
        <f t="shared" si="81"/>
        <v/>
      </c>
      <c r="L304" s="12" t="str">
        <f t="shared" ref="L304:M323" si="92">IF(K304="","",RANK(K304,K$4:K$1001))</f>
        <v/>
      </c>
      <c r="M304" s="12" t="str">
        <f t="shared" si="92"/>
        <v/>
      </c>
      <c r="N304" s="13" t="str">
        <f t="shared" si="82"/>
        <v/>
      </c>
      <c r="O304" s="12" t="str">
        <f t="shared" ref="O304:P323" si="93">IF(N304="","",RANK(N304,N$4:N$1001))</f>
        <v/>
      </c>
      <c r="P304" s="12" t="str">
        <f t="shared" si="93"/>
        <v/>
      </c>
      <c r="Q304" s="13" t="str">
        <f t="shared" si="83"/>
        <v/>
      </c>
      <c r="R304" s="12" t="str">
        <f t="shared" si="78"/>
        <v/>
      </c>
      <c r="S304" s="12" t="str">
        <f t="shared" si="79"/>
        <v/>
      </c>
      <c r="T304" s="12" t="str">
        <f t="shared" si="84"/>
        <v/>
      </c>
      <c r="W304" s="88" t="str">
        <f>IF('BASE DATOS CONDUCTORES'!F304="","",'BASE DATOS CONDUCTORES'!F304)</f>
        <v/>
      </c>
      <c r="X304" s="88" t="str">
        <f>'BASE DATOS CONDUCTORES'!J304</f>
        <v/>
      </c>
      <c r="Y304" s="88" t="str">
        <f>'BASE DATOS CONDUCTORES'!M304</f>
        <v/>
      </c>
      <c r="Z304" s="88" t="str">
        <f>'BASE DATOS CONDUCTORES'!P304</f>
        <v/>
      </c>
      <c r="AA304" s="88" t="str">
        <f>'BASE DATOS CONDUCTORES'!S304</f>
        <v/>
      </c>
      <c r="AB304" s="88" t="str">
        <f>IF('BASE DATOS CONDUCTORES'!D304="","",'BASE DATOS CONDUCTORES'!D304)</f>
        <v/>
      </c>
    </row>
    <row r="305" spans="2:28">
      <c r="B305" s="12"/>
      <c r="C305" s="90"/>
      <c r="D305" s="14"/>
      <c r="E305" s="15"/>
      <c r="F305" s="14"/>
      <c r="G305" s="12" t="str">
        <f t="shared" si="77"/>
        <v/>
      </c>
      <c r="H305" s="13" t="str">
        <f t="shared" si="80"/>
        <v/>
      </c>
      <c r="I305" s="12" t="str">
        <f t="shared" si="91"/>
        <v/>
      </c>
      <c r="J305" s="12" t="str">
        <f t="shared" si="91"/>
        <v/>
      </c>
      <c r="K305" s="13" t="str">
        <f t="shared" si="81"/>
        <v/>
      </c>
      <c r="L305" s="12" t="str">
        <f t="shared" si="92"/>
        <v/>
      </c>
      <c r="M305" s="12" t="str">
        <f t="shared" si="92"/>
        <v/>
      </c>
      <c r="N305" s="13" t="str">
        <f t="shared" si="82"/>
        <v/>
      </c>
      <c r="O305" s="12" t="str">
        <f t="shared" si="93"/>
        <v/>
      </c>
      <c r="P305" s="12" t="str">
        <f t="shared" si="93"/>
        <v/>
      </c>
      <c r="Q305" s="13" t="str">
        <f t="shared" si="83"/>
        <v/>
      </c>
      <c r="R305" s="12" t="str">
        <f t="shared" si="78"/>
        <v/>
      </c>
      <c r="S305" s="12" t="str">
        <f t="shared" si="79"/>
        <v/>
      </c>
      <c r="T305" s="12" t="str">
        <f t="shared" si="84"/>
        <v/>
      </c>
      <c r="W305" s="88" t="str">
        <f>IF('BASE DATOS CONDUCTORES'!F305="","",'BASE DATOS CONDUCTORES'!F305)</f>
        <v/>
      </c>
      <c r="X305" s="88" t="str">
        <f>'BASE DATOS CONDUCTORES'!J305</f>
        <v/>
      </c>
      <c r="Y305" s="88" t="str">
        <f>'BASE DATOS CONDUCTORES'!M305</f>
        <v/>
      </c>
      <c r="Z305" s="88" t="str">
        <f>'BASE DATOS CONDUCTORES'!P305</f>
        <v/>
      </c>
      <c r="AA305" s="88" t="str">
        <f>'BASE DATOS CONDUCTORES'!S305</f>
        <v/>
      </c>
      <c r="AB305" s="88" t="str">
        <f>IF('BASE DATOS CONDUCTORES'!D305="","",'BASE DATOS CONDUCTORES'!D305)</f>
        <v/>
      </c>
    </row>
    <row r="306" spans="2:28">
      <c r="B306" s="12"/>
      <c r="C306" s="90"/>
      <c r="D306" s="14"/>
      <c r="E306" s="15"/>
      <c r="F306" s="14"/>
      <c r="G306" s="12" t="str">
        <f t="shared" si="77"/>
        <v/>
      </c>
      <c r="H306" s="13" t="str">
        <f t="shared" si="80"/>
        <v/>
      </c>
      <c r="I306" s="12" t="str">
        <f t="shared" si="91"/>
        <v/>
      </c>
      <c r="J306" s="12" t="str">
        <f t="shared" si="91"/>
        <v/>
      </c>
      <c r="K306" s="13" t="str">
        <f t="shared" si="81"/>
        <v/>
      </c>
      <c r="L306" s="12" t="str">
        <f t="shared" si="92"/>
        <v/>
      </c>
      <c r="M306" s="12" t="str">
        <f t="shared" si="92"/>
        <v/>
      </c>
      <c r="N306" s="13" t="str">
        <f t="shared" si="82"/>
        <v/>
      </c>
      <c r="O306" s="12" t="str">
        <f t="shared" si="93"/>
        <v/>
      </c>
      <c r="P306" s="12" t="str">
        <f t="shared" si="93"/>
        <v/>
      </c>
      <c r="Q306" s="13" t="str">
        <f t="shared" si="83"/>
        <v/>
      </c>
      <c r="R306" s="12" t="str">
        <f t="shared" si="78"/>
        <v/>
      </c>
      <c r="S306" s="12" t="str">
        <f t="shared" si="79"/>
        <v/>
      </c>
      <c r="T306" s="12" t="str">
        <f t="shared" si="84"/>
        <v/>
      </c>
      <c r="W306" s="88" t="str">
        <f>IF('BASE DATOS CONDUCTORES'!F306="","",'BASE DATOS CONDUCTORES'!F306)</f>
        <v/>
      </c>
      <c r="X306" s="88" t="str">
        <f>'BASE DATOS CONDUCTORES'!J306</f>
        <v/>
      </c>
      <c r="Y306" s="88" t="str">
        <f>'BASE DATOS CONDUCTORES'!M306</f>
        <v/>
      </c>
      <c r="Z306" s="88" t="str">
        <f>'BASE DATOS CONDUCTORES'!P306</f>
        <v/>
      </c>
      <c r="AA306" s="88" t="str">
        <f>'BASE DATOS CONDUCTORES'!S306</f>
        <v/>
      </c>
      <c r="AB306" s="88" t="str">
        <f>IF('BASE DATOS CONDUCTORES'!D306="","",'BASE DATOS CONDUCTORES'!D306)</f>
        <v/>
      </c>
    </row>
    <row r="307" spans="2:28">
      <c r="B307" s="12"/>
      <c r="C307" s="90"/>
      <c r="D307" s="14"/>
      <c r="E307" s="15"/>
      <c r="F307" s="14"/>
      <c r="G307" s="12" t="str">
        <f t="shared" si="77"/>
        <v/>
      </c>
      <c r="H307" s="13" t="str">
        <f t="shared" si="80"/>
        <v/>
      </c>
      <c r="I307" s="12" t="str">
        <f t="shared" si="91"/>
        <v/>
      </c>
      <c r="J307" s="12" t="str">
        <f t="shared" si="91"/>
        <v/>
      </c>
      <c r="K307" s="13" t="str">
        <f t="shared" si="81"/>
        <v/>
      </c>
      <c r="L307" s="12" t="str">
        <f t="shared" si="92"/>
        <v/>
      </c>
      <c r="M307" s="12" t="str">
        <f t="shared" si="92"/>
        <v/>
      </c>
      <c r="N307" s="13" t="str">
        <f t="shared" si="82"/>
        <v/>
      </c>
      <c r="O307" s="12" t="str">
        <f t="shared" si="93"/>
        <v/>
      </c>
      <c r="P307" s="12" t="str">
        <f t="shared" si="93"/>
        <v/>
      </c>
      <c r="Q307" s="13" t="str">
        <f t="shared" si="83"/>
        <v/>
      </c>
      <c r="R307" s="12" t="str">
        <f t="shared" si="78"/>
        <v/>
      </c>
      <c r="S307" s="12" t="str">
        <f t="shared" si="79"/>
        <v/>
      </c>
      <c r="T307" s="12" t="str">
        <f t="shared" si="84"/>
        <v/>
      </c>
      <c r="W307" s="88" t="str">
        <f>IF('BASE DATOS CONDUCTORES'!F307="","",'BASE DATOS CONDUCTORES'!F307)</f>
        <v/>
      </c>
      <c r="X307" s="88" t="str">
        <f>'BASE DATOS CONDUCTORES'!J307</f>
        <v/>
      </c>
      <c r="Y307" s="88" t="str">
        <f>'BASE DATOS CONDUCTORES'!M307</f>
        <v/>
      </c>
      <c r="Z307" s="88" t="str">
        <f>'BASE DATOS CONDUCTORES'!P307</f>
        <v/>
      </c>
      <c r="AA307" s="88" t="str">
        <f>'BASE DATOS CONDUCTORES'!S307</f>
        <v/>
      </c>
      <c r="AB307" s="88" t="str">
        <f>IF('BASE DATOS CONDUCTORES'!D307="","",'BASE DATOS CONDUCTORES'!D307)</f>
        <v/>
      </c>
    </row>
    <row r="308" spans="2:28">
      <c r="B308" s="12"/>
      <c r="C308" s="90"/>
      <c r="D308" s="14"/>
      <c r="E308" s="15"/>
      <c r="F308" s="14"/>
      <c r="G308" s="12" t="str">
        <f t="shared" si="77"/>
        <v/>
      </c>
      <c r="H308" s="13" t="str">
        <f t="shared" si="80"/>
        <v/>
      </c>
      <c r="I308" s="12" t="str">
        <f t="shared" si="91"/>
        <v/>
      </c>
      <c r="J308" s="12" t="str">
        <f t="shared" si="91"/>
        <v/>
      </c>
      <c r="K308" s="13" t="str">
        <f t="shared" si="81"/>
        <v/>
      </c>
      <c r="L308" s="12" t="str">
        <f t="shared" si="92"/>
        <v/>
      </c>
      <c r="M308" s="12" t="str">
        <f t="shared" si="92"/>
        <v/>
      </c>
      <c r="N308" s="13" t="str">
        <f t="shared" si="82"/>
        <v/>
      </c>
      <c r="O308" s="12" t="str">
        <f t="shared" si="93"/>
        <v/>
      </c>
      <c r="P308" s="12" t="str">
        <f t="shared" si="93"/>
        <v/>
      </c>
      <c r="Q308" s="13" t="str">
        <f t="shared" si="83"/>
        <v/>
      </c>
      <c r="R308" s="12" t="str">
        <f t="shared" si="78"/>
        <v/>
      </c>
      <c r="S308" s="12" t="str">
        <f t="shared" si="79"/>
        <v/>
      </c>
      <c r="T308" s="12" t="str">
        <f t="shared" si="84"/>
        <v/>
      </c>
      <c r="W308" s="88" t="str">
        <f>IF('BASE DATOS CONDUCTORES'!F308="","",'BASE DATOS CONDUCTORES'!F308)</f>
        <v/>
      </c>
      <c r="X308" s="88" t="str">
        <f>'BASE DATOS CONDUCTORES'!J308</f>
        <v/>
      </c>
      <c r="Y308" s="88" t="str">
        <f>'BASE DATOS CONDUCTORES'!M308</f>
        <v/>
      </c>
      <c r="Z308" s="88" t="str">
        <f>'BASE DATOS CONDUCTORES'!P308</f>
        <v/>
      </c>
      <c r="AA308" s="88" t="str">
        <f>'BASE DATOS CONDUCTORES'!S308</f>
        <v/>
      </c>
      <c r="AB308" s="88" t="str">
        <f>IF('BASE DATOS CONDUCTORES'!D308="","",'BASE DATOS CONDUCTORES'!D308)</f>
        <v/>
      </c>
    </row>
    <row r="309" spans="2:28">
      <c r="B309" s="12"/>
      <c r="C309" s="90"/>
      <c r="D309" s="14"/>
      <c r="E309" s="15"/>
      <c r="F309" s="14"/>
      <c r="G309" s="12" t="str">
        <f t="shared" si="77"/>
        <v/>
      </c>
      <c r="H309" s="13" t="str">
        <f t="shared" si="80"/>
        <v/>
      </c>
      <c r="I309" s="12" t="str">
        <f t="shared" si="91"/>
        <v/>
      </c>
      <c r="J309" s="12" t="str">
        <f t="shared" si="91"/>
        <v/>
      </c>
      <c r="K309" s="13" t="str">
        <f t="shared" si="81"/>
        <v/>
      </c>
      <c r="L309" s="12" t="str">
        <f t="shared" si="92"/>
        <v/>
      </c>
      <c r="M309" s="12" t="str">
        <f t="shared" si="92"/>
        <v/>
      </c>
      <c r="N309" s="13" t="str">
        <f t="shared" si="82"/>
        <v/>
      </c>
      <c r="O309" s="12" t="str">
        <f t="shared" si="93"/>
        <v/>
      </c>
      <c r="P309" s="12" t="str">
        <f t="shared" si="93"/>
        <v/>
      </c>
      <c r="Q309" s="13" t="str">
        <f t="shared" si="83"/>
        <v/>
      </c>
      <c r="R309" s="12" t="str">
        <f t="shared" si="78"/>
        <v/>
      </c>
      <c r="S309" s="12" t="str">
        <f t="shared" si="79"/>
        <v/>
      </c>
      <c r="T309" s="12" t="str">
        <f t="shared" si="84"/>
        <v/>
      </c>
      <c r="W309" s="88" t="str">
        <f>IF('BASE DATOS CONDUCTORES'!F309="","",'BASE DATOS CONDUCTORES'!F309)</f>
        <v/>
      </c>
      <c r="X309" s="88" t="str">
        <f>'BASE DATOS CONDUCTORES'!J309</f>
        <v/>
      </c>
      <c r="Y309" s="88" t="str">
        <f>'BASE DATOS CONDUCTORES'!M309</f>
        <v/>
      </c>
      <c r="Z309" s="88" t="str">
        <f>'BASE DATOS CONDUCTORES'!P309</f>
        <v/>
      </c>
      <c r="AA309" s="88" t="str">
        <f>'BASE DATOS CONDUCTORES'!S309</f>
        <v/>
      </c>
      <c r="AB309" s="88" t="str">
        <f>IF('BASE DATOS CONDUCTORES'!D309="","",'BASE DATOS CONDUCTORES'!D309)</f>
        <v/>
      </c>
    </row>
    <row r="310" spans="2:28">
      <c r="B310" s="12"/>
      <c r="C310" s="90"/>
      <c r="D310" s="14"/>
      <c r="E310" s="15"/>
      <c r="F310" s="14"/>
      <c r="G310" s="12" t="str">
        <f t="shared" si="77"/>
        <v/>
      </c>
      <c r="H310" s="13" t="str">
        <f t="shared" si="80"/>
        <v/>
      </c>
      <c r="I310" s="12" t="str">
        <f t="shared" si="91"/>
        <v/>
      </c>
      <c r="J310" s="12" t="str">
        <f t="shared" si="91"/>
        <v/>
      </c>
      <c r="K310" s="13" t="str">
        <f t="shared" si="81"/>
        <v/>
      </c>
      <c r="L310" s="12" t="str">
        <f t="shared" si="92"/>
        <v/>
      </c>
      <c r="M310" s="12" t="str">
        <f t="shared" si="92"/>
        <v/>
      </c>
      <c r="N310" s="13" t="str">
        <f t="shared" si="82"/>
        <v/>
      </c>
      <c r="O310" s="12" t="str">
        <f t="shared" si="93"/>
        <v/>
      </c>
      <c r="P310" s="12" t="str">
        <f t="shared" si="93"/>
        <v/>
      </c>
      <c r="Q310" s="13" t="str">
        <f t="shared" si="83"/>
        <v/>
      </c>
      <c r="R310" s="12" t="str">
        <f t="shared" si="78"/>
        <v/>
      </c>
      <c r="S310" s="12" t="str">
        <f t="shared" si="79"/>
        <v/>
      </c>
      <c r="T310" s="12" t="str">
        <f t="shared" si="84"/>
        <v/>
      </c>
      <c r="W310" s="88" t="str">
        <f>IF('BASE DATOS CONDUCTORES'!F310="","",'BASE DATOS CONDUCTORES'!F310)</f>
        <v/>
      </c>
      <c r="X310" s="88" t="str">
        <f>'BASE DATOS CONDUCTORES'!J310</f>
        <v/>
      </c>
      <c r="Y310" s="88" t="str">
        <f>'BASE DATOS CONDUCTORES'!M310</f>
        <v/>
      </c>
      <c r="Z310" s="88" t="str">
        <f>'BASE DATOS CONDUCTORES'!P310</f>
        <v/>
      </c>
      <c r="AA310" s="88" t="str">
        <f>'BASE DATOS CONDUCTORES'!S310</f>
        <v/>
      </c>
      <c r="AB310" s="88" t="str">
        <f>IF('BASE DATOS CONDUCTORES'!D310="","",'BASE DATOS CONDUCTORES'!D310)</f>
        <v/>
      </c>
    </row>
    <row r="311" spans="2:28">
      <c r="B311" s="12"/>
      <c r="C311" s="90"/>
      <c r="D311" s="14"/>
      <c r="E311" s="15"/>
      <c r="F311" s="14"/>
      <c r="G311" s="12" t="str">
        <f t="shared" si="77"/>
        <v/>
      </c>
      <c r="H311" s="13" t="str">
        <f t="shared" si="80"/>
        <v/>
      </c>
      <c r="I311" s="12" t="str">
        <f t="shared" si="91"/>
        <v/>
      </c>
      <c r="J311" s="12" t="str">
        <f t="shared" si="91"/>
        <v/>
      </c>
      <c r="K311" s="13" t="str">
        <f t="shared" si="81"/>
        <v/>
      </c>
      <c r="L311" s="12" t="str">
        <f t="shared" si="92"/>
        <v/>
      </c>
      <c r="M311" s="12" t="str">
        <f t="shared" si="92"/>
        <v/>
      </c>
      <c r="N311" s="13" t="str">
        <f t="shared" si="82"/>
        <v/>
      </c>
      <c r="O311" s="12" t="str">
        <f t="shared" si="93"/>
        <v/>
      </c>
      <c r="P311" s="12" t="str">
        <f t="shared" si="93"/>
        <v/>
      </c>
      <c r="Q311" s="13" t="str">
        <f t="shared" si="83"/>
        <v/>
      </c>
      <c r="R311" s="12" t="str">
        <f t="shared" si="78"/>
        <v/>
      </c>
      <c r="S311" s="12" t="str">
        <f t="shared" si="79"/>
        <v/>
      </c>
      <c r="T311" s="12" t="str">
        <f t="shared" si="84"/>
        <v/>
      </c>
      <c r="W311" s="88" t="str">
        <f>IF('BASE DATOS CONDUCTORES'!F311="","",'BASE DATOS CONDUCTORES'!F311)</f>
        <v/>
      </c>
      <c r="X311" s="88" t="str">
        <f>'BASE DATOS CONDUCTORES'!J311</f>
        <v/>
      </c>
      <c r="Y311" s="88" t="str">
        <f>'BASE DATOS CONDUCTORES'!M311</f>
        <v/>
      </c>
      <c r="Z311" s="88" t="str">
        <f>'BASE DATOS CONDUCTORES'!P311</f>
        <v/>
      </c>
      <c r="AA311" s="88" t="str">
        <f>'BASE DATOS CONDUCTORES'!S311</f>
        <v/>
      </c>
      <c r="AB311" s="88" t="str">
        <f>IF('BASE DATOS CONDUCTORES'!D311="","",'BASE DATOS CONDUCTORES'!D311)</f>
        <v/>
      </c>
    </row>
    <row r="312" spans="2:28">
      <c r="B312" s="12"/>
      <c r="C312" s="90"/>
      <c r="D312" s="14"/>
      <c r="E312" s="15"/>
      <c r="F312" s="14"/>
      <c r="G312" s="12" t="str">
        <f t="shared" si="77"/>
        <v/>
      </c>
      <c r="H312" s="13" t="str">
        <f t="shared" si="80"/>
        <v/>
      </c>
      <c r="I312" s="12" t="str">
        <f t="shared" si="91"/>
        <v/>
      </c>
      <c r="J312" s="12" t="str">
        <f t="shared" si="91"/>
        <v/>
      </c>
      <c r="K312" s="13" t="str">
        <f t="shared" si="81"/>
        <v/>
      </c>
      <c r="L312" s="12" t="str">
        <f t="shared" si="92"/>
        <v/>
      </c>
      <c r="M312" s="12" t="str">
        <f t="shared" si="92"/>
        <v/>
      </c>
      <c r="N312" s="13" t="str">
        <f t="shared" si="82"/>
        <v/>
      </c>
      <c r="O312" s="12" t="str">
        <f t="shared" si="93"/>
        <v/>
      </c>
      <c r="P312" s="12" t="str">
        <f t="shared" si="93"/>
        <v/>
      </c>
      <c r="Q312" s="13" t="str">
        <f t="shared" si="83"/>
        <v/>
      </c>
      <c r="R312" s="12" t="str">
        <f t="shared" si="78"/>
        <v/>
      </c>
      <c r="S312" s="12" t="str">
        <f t="shared" si="79"/>
        <v/>
      </c>
      <c r="T312" s="12" t="str">
        <f t="shared" si="84"/>
        <v/>
      </c>
      <c r="W312" s="88" t="str">
        <f>IF('BASE DATOS CONDUCTORES'!F312="","",'BASE DATOS CONDUCTORES'!F312)</f>
        <v/>
      </c>
      <c r="X312" s="88" t="str">
        <f>'BASE DATOS CONDUCTORES'!J312</f>
        <v/>
      </c>
      <c r="Y312" s="88" t="str">
        <f>'BASE DATOS CONDUCTORES'!M312</f>
        <v/>
      </c>
      <c r="Z312" s="88" t="str">
        <f>'BASE DATOS CONDUCTORES'!P312</f>
        <v/>
      </c>
      <c r="AA312" s="88" t="str">
        <f>'BASE DATOS CONDUCTORES'!S312</f>
        <v/>
      </c>
      <c r="AB312" s="88" t="str">
        <f>IF('BASE DATOS CONDUCTORES'!D312="","",'BASE DATOS CONDUCTORES'!D312)</f>
        <v/>
      </c>
    </row>
    <row r="313" spans="2:28">
      <c r="B313" s="12"/>
      <c r="C313" s="90"/>
      <c r="D313" s="14"/>
      <c r="E313" s="15"/>
      <c r="F313" s="14"/>
      <c r="G313" s="12" t="str">
        <f t="shared" si="77"/>
        <v/>
      </c>
      <c r="H313" s="13" t="str">
        <f t="shared" si="80"/>
        <v/>
      </c>
      <c r="I313" s="12" t="str">
        <f t="shared" si="91"/>
        <v/>
      </c>
      <c r="J313" s="12" t="str">
        <f t="shared" si="91"/>
        <v/>
      </c>
      <c r="K313" s="13" t="str">
        <f t="shared" si="81"/>
        <v/>
      </c>
      <c r="L313" s="12" t="str">
        <f t="shared" si="92"/>
        <v/>
      </c>
      <c r="M313" s="12" t="str">
        <f t="shared" si="92"/>
        <v/>
      </c>
      <c r="N313" s="13" t="str">
        <f t="shared" si="82"/>
        <v/>
      </c>
      <c r="O313" s="12" t="str">
        <f t="shared" si="93"/>
        <v/>
      </c>
      <c r="P313" s="12" t="str">
        <f t="shared" si="93"/>
        <v/>
      </c>
      <c r="Q313" s="13" t="str">
        <f t="shared" si="83"/>
        <v/>
      </c>
      <c r="R313" s="12" t="str">
        <f t="shared" si="78"/>
        <v/>
      </c>
      <c r="S313" s="12" t="str">
        <f t="shared" si="79"/>
        <v/>
      </c>
      <c r="T313" s="12" t="str">
        <f t="shared" si="84"/>
        <v/>
      </c>
      <c r="W313" s="88" t="str">
        <f>IF('BASE DATOS CONDUCTORES'!F313="","",'BASE DATOS CONDUCTORES'!F313)</f>
        <v/>
      </c>
      <c r="X313" s="88" t="str">
        <f>'BASE DATOS CONDUCTORES'!J313</f>
        <v/>
      </c>
      <c r="Y313" s="88" t="str">
        <f>'BASE DATOS CONDUCTORES'!M313</f>
        <v/>
      </c>
      <c r="Z313" s="88" t="str">
        <f>'BASE DATOS CONDUCTORES'!P313</f>
        <v/>
      </c>
      <c r="AA313" s="88" t="str">
        <f>'BASE DATOS CONDUCTORES'!S313</f>
        <v/>
      </c>
      <c r="AB313" s="88" t="str">
        <f>IF('BASE DATOS CONDUCTORES'!D313="","",'BASE DATOS CONDUCTORES'!D313)</f>
        <v/>
      </c>
    </row>
    <row r="314" spans="2:28">
      <c r="B314" s="12"/>
      <c r="C314" s="90"/>
      <c r="D314" s="14"/>
      <c r="E314" s="15"/>
      <c r="F314" s="14"/>
      <c r="G314" s="12" t="str">
        <f t="shared" si="77"/>
        <v/>
      </c>
      <c r="H314" s="13" t="str">
        <f t="shared" si="80"/>
        <v/>
      </c>
      <c r="I314" s="12" t="str">
        <f t="shared" si="91"/>
        <v/>
      </c>
      <c r="J314" s="12" t="str">
        <f t="shared" si="91"/>
        <v/>
      </c>
      <c r="K314" s="13" t="str">
        <f t="shared" si="81"/>
        <v/>
      </c>
      <c r="L314" s="12" t="str">
        <f t="shared" si="92"/>
        <v/>
      </c>
      <c r="M314" s="12" t="str">
        <f t="shared" si="92"/>
        <v/>
      </c>
      <c r="N314" s="13" t="str">
        <f t="shared" si="82"/>
        <v/>
      </c>
      <c r="O314" s="12" t="str">
        <f t="shared" si="93"/>
        <v/>
      </c>
      <c r="P314" s="12" t="str">
        <f t="shared" si="93"/>
        <v/>
      </c>
      <c r="Q314" s="13" t="str">
        <f t="shared" si="83"/>
        <v/>
      </c>
      <c r="R314" s="12" t="str">
        <f t="shared" si="78"/>
        <v/>
      </c>
      <c r="S314" s="12" t="str">
        <f t="shared" si="79"/>
        <v/>
      </c>
      <c r="T314" s="12" t="str">
        <f t="shared" si="84"/>
        <v/>
      </c>
      <c r="W314" s="88" t="str">
        <f>IF('BASE DATOS CONDUCTORES'!F314="","",'BASE DATOS CONDUCTORES'!F314)</f>
        <v/>
      </c>
      <c r="X314" s="88" t="str">
        <f>'BASE DATOS CONDUCTORES'!J314</f>
        <v/>
      </c>
      <c r="Y314" s="88" t="str">
        <f>'BASE DATOS CONDUCTORES'!M314</f>
        <v/>
      </c>
      <c r="Z314" s="88" t="str">
        <f>'BASE DATOS CONDUCTORES'!P314</f>
        <v/>
      </c>
      <c r="AA314" s="88" t="str">
        <f>'BASE DATOS CONDUCTORES'!S314</f>
        <v/>
      </c>
      <c r="AB314" s="88" t="str">
        <f>IF('BASE DATOS CONDUCTORES'!D314="","",'BASE DATOS CONDUCTORES'!D314)</f>
        <v/>
      </c>
    </row>
    <row r="315" spans="2:28">
      <c r="B315" s="12"/>
      <c r="C315" s="90"/>
      <c r="D315" s="14"/>
      <c r="E315" s="15"/>
      <c r="F315" s="14"/>
      <c r="G315" s="12" t="str">
        <f t="shared" si="77"/>
        <v/>
      </c>
      <c r="H315" s="13" t="str">
        <f t="shared" si="80"/>
        <v/>
      </c>
      <c r="I315" s="12" t="str">
        <f t="shared" si="91"/>
        <v/>
      </c>
      <c r="J315" s="12" t="str">
        <f t="shared" si="91"/>
        <v/>
      </c>
      <c r="K315" s="13" t="str">
        <f t="shared" si="81"/>
        <v/>
      </c>
      <c r="L315" s="12" t="str">
        <f t="shared" si="92"/>
        <v/>
      </c>
      <c r="M315" s="12" t="str">
        <f t="shared" si="92"/>
        <v/>
      </c>
      <c r="N315" s="13" t="str">
        <f t="shared" si="82"/>
        <v/>
      </c>
      <c r="O315" s="12" t="str">
        <f t="shared" si="93"/>
        <v/>
      </c>
      <c r="P315" s="12" t="str">
        <f t="shared" si="93"/>
        <v/>
      </c>
      <c r="Q315" s="13" t="str">
        <f t="shared" si="83"/>
        <v/>
      </c>
      <c r="R315" s="12" t="str">
        <f t="shared" si="78"/>
        <v/>
      </c>
      <c r="S315" s="12" t="str">
        <f t="shared" si="79"/>
        <v/>
      </c>
      <c r="T315" s="12" t="str">
        <f t="shared" si="84"/>
        <v/>
      </c>
      <c r="W315" s="88" t="str">
        <f>IF('BASE DATOS CONDUCTORES'!F315="","",'BASE DATOS CONDUCTORES'!F315)</f>
        <v/>
      </c>
      <c r="X315" s="88" t="str">
        <f>'BASE DATOS CONDUCTORES'!J315</f>
        <v/>
      </c>
      <c r="Y315" s="88" t="str">
        <f>'BASE DATOS CONDUCTORES'!M315</f>
        <v/>
      </c>
      <c r="Z315" s="88" t="str">
        <f>'BASE DATOS CONDUCTORES'!P315</f>
        <v/>
      </c>
      <c r="AA315" s="88" t="str">
        <f>'BASE DATOS CONDUCTORES'!S315</f>
        <v/>
      </c>
      <c r="AB315" s="88" t="str">
        <f>IF('BASE DATOS CONDUCTORES'!D315="","",'BASE DATOS CONDUCTORES'!D315)</f>
        <v/>
      </c>
    </row>
    <row r="316" spans="2:28">
      <c r="B316" s="12"/>
      <c r="C316" s="90"/>
      <c r="D316" s="14"/>
      <c r="E316" s="15"/>
      <c r="F316" s="14"/>
      <c r="G316" s="12" t="str">
        <f t="shared" si="77"/>
        <v/>
      </c>
      <c r="H316" s="13" t="str">
        <f t="shared" si="80"/>
        <v/>
      </c>
      <c r="I316" s="12" t="str">
        <f t="shared" si="91"/>
        <v/>
      </c>
      <c r="J316" s="12" t="str">
        <f t="shared" si="91"/>
        <v/>
      </c>
      <c r="K316" s="13" t="str">
        <f t="shared" si="81"/>
        <v/>
      </c>
      <c r="L316" s="12" t="str">
        <f t="shared" si="92"/>
        <v/>
      </c>
      <c r="M316" s="12" t="str">
        <f t="shared" si="92"/>
        <v/>
      </c>
      <c r="N316" s="13" t="str">
        <f t="shared" si="82"/>
        <v/>
      </c>
      <c r="O316" s="12" t="str">
        <f t="shared" si="93"/>
        <v/>
      </c>
      <c r="P316" s="12" t="str">
        <f t="shared" si="93"/>
        <v/>
      </c>
      <c r="Q316" s="13" t="str">
        <f t="shared" si="83"/>
        <v/>
      </c>
      <c r="R316" s="12" t="str">
        <f t="shared" si="78"/>
        <v/>
      </c>
      <c r="S316" s="12" t="str">
        <f t="shared" si="79"/>
        <v/>
      </c>
      <c r="T316" s="12" t="str">
        <f t="shared" si="84"/>
        <v/>
      </c>
      <c r="W316" s="88" t="str">
        <f>IF('BASE DATOS CONDUCTORES'!F316="","",'BASE DATOS CONDUCTORES'!F316)</f>
        <v/>
      </c>
      <c r="X316" s="88" t="str">
        <f>'BASE DATOS CONDUCTORES'!J316</f>
        <v/>
      </c>
      <c r="Y316" s="88" t="str">
        <f>'BASE DATOS CONDUCTORES'!M316</f>
        <v/>
      </c>
      <c r="Z316" s="88" t="str">
        <f>'BASE DATOS CONDUCTORES'!P316</f>
        <v/>
      </c>
      <c r="AA316" s="88" t="str">
        <f>'BASE DATOS CONDUCTORES'!S316</f>
        <v/>
      </c>
      <c r="AB316" s="88" t="str">
        <f>IF('BASE DATOS CONDUCTORES'!D316="","",'BASE DATOS CONDUCTORES'!D316)</f>
        <v/>
      </c>
    </row>
    <row r="317" spans="2:28">
      <c r="B317" s="12"/>
      <c r="C317" s="90"/>
      <c r="D317" s="14"/>
      <c r="E317" s="15"/>
      <c r="F317" s="14"/>
      <c r="G317" s="12" t="str">
        <f t="shared" si="77"/>
        <v/>
      </c>
      <c r="H317" s="13" t="str">
        <f t="shared" si="80"/>
        <v/>
      </c>
      <c r="I317" s="12" t="str">
        <f t="shared" si="91"/>
        <v/>
      </c>
      <c r="J317" s="12" t="str">
        <f t="shared" si="91"/>
        <v/>
      </c>
      <c r="K317" s="13" t="str">
        <f t="shared" si="81"/>
        <v/>
      </c>
      <c r="L317" s="12" t="str">
        <f t="shared" si="92"/>
        <v/>
      </c>
      <c r="M317" s="12" t="str">
        <f t="shared" si="92"/>
        <v/>
      </c>
      <c r="N317" s="13" t="str">
        <f t="shared" si="82"/>
        <v/>
      </c>
      <c r="O317" s="12" t="str">
        <f t="shared" si="93"/>
        <v/>
      </c>
      <c r="P317" s="12" t="str">
        <f t="shared" si="93"/>
        <v/>
      </c>
      <c r="Q317" s="13" t="str">
        <f t="shared" si="83"/>
        <v/>
      </c>
      <c r="R317" s="12" t="str">
        <f t="shared" si="78"/>
        <v/>
      </c>
      <c r="S317" s="12" t="str">
        <f t="shared" si="79"/>
        <v/>
      </c>
      <c r="T317" s="12" t="str">
        <f t="shared" si="84"/>
        <v/>
      </c>
      <c r="W317" s="88" t="str">
        <f>IF('BASE DATOS CONDUCTORES'!F317="","",'BASE DATOS CONDUCTORES'!F317)</f>
        <v/>
      </c>
      <c r="X317" s="88" t="str">
        <f>'BASE DATOS CONDUCTORES'!J317</f>
        <v/>
      </c>
      <c r="Y317" s="88" t="str">
        <f>'BASE DATOS CONDUCTORES'!M317</f>
        <v/>
      </c>
      <c r="Z317" s="88" t="str">
        <f>'BASE DATOS CONDUCTORES'!P317</f>
        <v/>
      </c>
      <c r="AA317" s="88" t="str">
        <f>'BASE DATOS CONDUCTORES'!S317</f>
        <v/>
      </c>
      <c r="AB317" s="88" t="str">
        <f>IF('BASE DATOS CONDUCTORES'!D317="","",'BASE DATOS CONDUCTORES'!D317)</f>
        <v/>
      </c>
    </row>
    <row r="318" spans="2:28">
      <c r="B318" s="12"/>
      <c r="C318" s="90"/>
      <c r="D318" s="14"/>
      <c r="E318" s="15"/>
      <c r="F318" s="14"/>
      <c r="G318" s="12" t="str">
        <f t="shared" si="77"/>
        <v/>
      </c>
      <c r="H318" s="13" t="str">
        <f t="shared" si="80"/>
        <v/>
      </c>
      <c r="I318" s="12" t="str">
        <f t="shared" si="91"/>
        <v/>
      </c>
      <c r="J318" s="12" t="str">
        <f t="shared" si="91"/>
        <v/>
      </c>
      <c r="K318" s="13" t="str">
        <f t="shared" si="81"/>
        <v/>
      </c>
      <c r="L318" s="12" t="str">
        <f t="shared" si="92"/>
        <v/>
      </c>
      <c r="M318" s="12" t="str">
        <f t="shared" si="92"/>
        <v/>
      </c>
      <c r="N318" s="13" t="str">
        <f t="shared" si="82"/>
        <v/>
      </c>
      <c r="O318" s="12" t="str">
        <f t="shared" si="93"/>
        <v/>
      </c>
      <c r="P318" s="12" t="str">
        <f t="shared" si="93"/>
        <v/>
      </c>
      <c r="Q318" s="13" t="str">
        <f t="shared" si="83"/>
        <v/>
      </c>
      <c r="R318" s="12" t="str">
        <f t="shared" si="78"/>
        <v/>
      </c>
      <c r="S318" s="12" t="str">
        <f t="shared" si="79"/>
        <v/>
      </c>
      <c r="T318" s="12" t="str">
        <f t="shared" si="84"/>
        <v/>
      </c>
      <c r="W318" s="88" t="str">
        <f>IF('BASE DATOS CONDUCTORES'!F318="","",'BASE DATOS CONDUCTORES'!F318)</f>
        <v/>
      </c>
      <c r="X318" s="88" t="str">
        <f>'BASE DATOS CONDUCTORES'!J318</f>
        <v/>
      </c>
      <c r="Y318" s="88" t="str">
        <f>'BASE DATOS CONDUCTORES'!M318</f>
        <v/>
      </c>
      <c r="Z318" s="88" t="str">
        <f>'BASE DATOS CONDUCTORES'!P318</f>
        <v/>
      </c>
      <c r="AA318" s="88" t="str">
        <f>'BASE DATOS CONDUCTORES'!S318</f>
        <v/>
      </c>
      <c r="AB318" s="88" t="str">
        <f>IF('BASE DATOS CONDUCTORES'!D318="","",'BASE DATOS CONDUCTORES'!D318)</f>
        <v/>
      </c>
    </row>
    <row r="319" spans="2:28">
      <c r="B319" s="12"/>
      <c r="C319" s="90"/>
      <c r="D319" s="14"/>
      <c r="E319" s="15"/>
      <c r="F319" s="14"/>
      <c r="G319" s="12" t="str">
        <f t="shared" si="77"/>
        <v/>
      </c>
      <c r="H319" s="13" t="str">
        <f t="shared" si="80"/>
        <v/>
      </c>
      <c r="I319" s="12" t="str">
        <f t="shared" si="91"/>
        <v/>
      </c>
      <c r="J319" s="12" t="str">
        <f t="shared" si="91"/>
        <v/>
      </c>
      <c r="K319" s="13" t="str">
        <f t="shared" si="81"/>
        <v/>
      </c>
      <c r="L319" s="12" t="str">
        <f t="shared" si="92"/>
        <v/>
      </c>
      <c r="M319" s="12" t="str">
        <f t="shared" si="92"/>
        <v/>
      </c>
      <c r="N319" s="13" t="str">
        <f t="shared" si="82"/>
        <v/>
      </c>
      <c r="O319" s="12" t="str">
        <f t="shared" si="93"/>
        <v/>
      </c>
      <c r="P319" s="12" t="str">
        <f t="shared" si="93"/>
        <v/>
      </c>
      <c r="Q319" s="13" t="str">
        <f t="shared" si="83"/>
        <v/>
      </c>
      <c r="R319" s="12" t="str">
        <f t="shared" si="78"/>
        <v/>
      </c>
      <c r="S319" s="12" t="str">
        <f t="shared" si="79"/>
        <v/>
      </c>
      <c r="T319" s="12" t="str">
        <f t="shared" si="84"/>
        <v/>
      </c>
      <c r="W319" s="88" t="str">
        <f>IF('BASE DATOS CONDUCTORES'!F319="","",'BASE DATOS CONDUCTORES'!F319)</f>
        <v/>
      </c>
      <c r="X319" s="88" t="str">
        <f>'BASE DATOS CONDUCTORES'!J319</f>
        <v/>
      </c>
      <c r="Y319" s="88" t="str">
        <f>'BASE DATOS CONDUCTORES'!M319</f>
        <v/>
      </c>
      <c r="Z319" s="88" t="str">
        <f>'BASE DATOS CONDUCTORES'!P319</f>
        <v/>
      </c>
      <c r="AA319" s="88" t="str">
        <f>'BASE DATOS CONDUCTORES'!S319</f>
        <v/>
      </c>
      <c r="AB319" s="88" t="str">
        <f>IF('BASE DATOS CONDUCTORES'!D319="","",'BASE DATOS CONDUCTORES'!D319)</f>
        <v/>
      </c>
    </row>
    <row r="320" spans="2:28">
      <c r="B320" s="12"/>
      <c r="C320" s="90"/>
      <c r="D320" s="14"/>
      <c r="E320" s="15"/>
      <c r="F320" s="14"/>
      <c r="G320" s="12" t="str">
        <f t="shared" si="77"/>
        <v/>
      </c>
      <c r="H320" s="13" t="str">
        <f t="shared" si="80"/>
        <v/>
      </c>
      <c r="I320" s="12" t="str">
        <f t="shared" si="91"/>
        <v/>
      </c>
      <c r="J320" s="12" t="str">
        <f t="shared" si="91"/>
        <v/>
      </c>
      <c r="K320" s="13" t="str">
        <f t="shared" si="81"/>
        <v/>
      </c>
      <c r="L320" s="12" t="str">
        <f t="shared" si="92"/>
        <v/>
      </c>
      <c r="M320" s="12" t="str">
        <f t="shared" si="92"/>
        <v/>
      </c>
      <c r="N320" s="13" t="str">
        <f t="shared" si="82"/>
        <v/>
      </c>
      <c r="O320" s="12" t="str">
        <f t="shared" si="93"/>
        <v/>
      </c>
      <c r="P320" s="12" t="str">
        <f t="shared" si="93"/>
        <v/>
      </c>
      <c r="Q320" s="13" t="str">
        <f t="shared" si="83"/>
        <v/>
      </c>
      <c r="R320" s="12" t="str">
        <f t="shared" si="78"/>
        <v/>
      </c>
      <c r="S320" s="12" t="str">
        <f t="shared" si="79"/>
        <v/>
      </c>
      <c r="T320" s="12" t="str">
        <f t="shared" si="84"/>
        <v/>
      </c>
      <c r="W320" s="88" t="str">
        <f>IF('BASE DATOS CONDUCTORES'!F320="","",'BASE DATOS CONDUCTORES'!F320)</f>
        <v/>
      </c>
      <c r="X320" s="88" t="str">
        <f>'BASE DATOS CONDUCTORES'!J320</f>
        <v/>
      </c>
      <c r="Y320" s="88" t="str">
        <f>'BASE DATOS CONDUCTORES'!M320</f>
        <v/>
      </c>
      <c r="Z320" s="88" t="str">
        <f>'BASE DATOS CONDUCTORES'!P320</f>
        <v/>
      </c>
      <c r="AA320" s="88" t="str">
        <f>'BASE DATOS CONDUCTORES'!S320</f>
        <v/>
      </c>
      <c r="AB320" s="88" t="str">
        <f>IF('BASE DATOS CONDUCTORES'!D320="","",'BASE DATOS CONDUCTORES'!D320)</f>
        <v/>
      </c>
    </row>
    <row r="321" spans="2:28">
      <c r="B321" s="12"/>
      <c r="C321" s="90"/>
      <c r="D321" s="14"/>
      <c r="E321" s="15"/>
      <c r="F321" s="14"/>
      <c r="G321" s="12" t="str">
        <f t="shared" si="77"/>
        <v/>
      </c>
      <c r="H321" s="13" t="str">
        <f t="shared" si="80"/>
        <v/>
      </c>
      <c r="I321" s="12" t="str">
        <f t="shared" si="91"/>
        <v/>
      </c>
      <c r="J321" s="12" t="str">
        <f t="shared" si="91"/>
        <v/>
      </c>
      <c r="K321" s="13" t="str">
        <f t="shared" si="81"/>
        <v/>
      </c>
      <c r="L321" s="12" t="str">
        <f t="shared" si="92"/>
        <v/>
      </c>
      <c r="M321" s="12" t="str">
        <f t="shared" si="92"/>
        <v/>
      </c>
      <c r="N321" s="13" t="str">
        <f t="shared" si="82"/>
        <v/>
      </c>
      <c r="O321" s="12" t="str">
        <f t="shared" si="93"/>
        <v/>
      </c>
      <c r="P321" s="12" t="str">
        <f t="shared" si="93"/>
        <v/>
      </c>
      <c r="Q321" s="13" t="str">
        <f t="shared" si="83"/>
        <v/>
      </c>
      <c r="R321" s="12" t="str">
        <f t="shared" si="78"/>
        <v/>
      </c>
      <c r="S321" s="12" t="str">
        <f t="shared" si="79"/>
        <v/>
      </c>
      <c r="T321" s="12" t="str">
        <f t="shared" si="84"/>
        <v/>
      </c>
      <c r="W321" s="88" t="str">
        <f>IF('BASE DATOS CONDUCTORES'!F321="","",'BASE DATOS CONDUCTORES'!F321)</f>
        <v/>
      </c>
      <c r="X321" s="88" t="str">
        <f>'BASE DATOS CONDUCTORES'!J321</f>
        <v/>
      </c>
      <c r="Y321" s="88" t="str">
        <f>'BASE DATOS CONDUCTORES'!M321</f>
        <v/>
      </c>
      <c r="Z321" s="88" t="str">
        <f>'BASE DATOS CONDUCTORES'!P321</f>
        <v/>
      </c>
      <c r="AA321" s="88" t="str">
        <f>'BASE DATOS CONDUCTORES'!S321</f>
        <v/>
      </c>
      <c r="AB321" s="88" t="str">
        <f>IF('BASE DATOS CONDUCTORES'!D321="","",'BASE DATOS CONDUCTORES'!D321)</f>
        <v/>
      </c>
    </row>
    <row r="322" spans="2:28">
      <c r="B322" s="12"/>
      <c r="C322" s="90"/>
      <c r="D322" s="14"/>
      <c r="E322" s="15"/>
      <c r="F322" s="14"/>
      <c r="G322" s="12" t="str">
        <f t="shared" si="77"/>
        <v/>
      </c>
      <c r="H322" s="13" t="str">
        <f t="shared" si="80"/>
        <v/>
      </c>
      <c r="I322" s="12" t="str">
        <f t="shared" si="91"/>
        <v/>
      </c>
      <c r="J322" s="12" t="str">
        <f t="shared" si="91"/>
        <v/>
      </c>
      <c r="K322" s="13" t="str">
        <f t="shared" si="81"/>
        <v/>
      </c>
      <c r="L322" s="12" t="str">
        <f t="shared" si="92"/>
        <v/>
      </c>
      <c r="M322" s="12" t="str">
        <f t="shared" si="92"/>
        <v/>
      </c>
      <c r="N322" s="13" t="str">
        <f t="shared" si="82"/>
        <v/>
      </c>
      <c r="O322" s="12" t="str">
        <f t="shared" si="93"/>
        <v/>
      </c>
      <c r="P322" s="12" t="str">
        <f t="shared" si="93"/>
        <v/>
      </c>
      <c r="Q322" s="13" t="str">
        <f t="shared" si="83"/>
        <v/>
      </c>
      <c r="R322" s="12" t="str">
        <f t="shared" si="78"/>
        <v/>
      </c>
      <c r="S322" s="12" t="str">
        <f t="shared" si="79"/>
        <v/>
      </c>
      <c r="T322" s="12" t="str">
        <f t="shared" si="84"/>
        <v/>
      </c>
      <c r="W322" s="88" t="str">
        <f>IF('BASE DATOS CONDUCTORES'!F322="","",'BASE DATOS CONDUCTORES'!F322)</f>
        <v/>
      </c>
      <c r="X322" s="88" t="str">
        <f>'BASE DATOS CONDUCTORES'!J322</f>
        <v/>
      </c>
      <c r="Y322" s="88" t="str">
        <f>'BASE DATOS CONDUCTORES'!M322</f>
        <v/>
      </c>
      <c r="Z322" s="88" t="str">
        <f>'BASE DATOS CONDUCTORES'!P322</f>
        <v/>
      </c>
      <c r="AA322" s="88" t="str">
        <f>'BASE DATOS CONDUCTORES'!S322</f>
        <v/>
      </c>
      <c r="AB322" s="88" t="str">
        <f>IF('BASE DATOS CONDUCTORES'!D322="","",'BASE DATOS CONDUCTORES'!D322)</f>
        <v/>
      </c>
    </row>
    <row r="323" spans="2:28">
      <c r="B323" s="12"/>
      <c r="C323" s="90"/>
      <c r="D323" s="14"/>
      <c r="E323" s="15"/>
      <c r="F323" s="14"/>
      <c r="G323" s="12" t="str">
        <f t="shared" si="77"/>
        <v/>
      </c>
      <c r="H323" s="13" t="str">
        <f t="shared" si="80"/>
        <v/>
      </c>
      <c r="I323" s="12" t="str">
        <f t="shared" si="91"/>
        <v/>
      </c>
      <c r="J323" s="12" t="str">
        <f t="shared" si="91"/>
        <v/>
      </c>
      <c r="K323" s="13" t="str">
        <f t="shared" si="81"/>
        <v/>
      </c>
      <c r="L323" s="12" t="str">
        <f t="shared" si="92"/>
        <v/>
      </c>
      <c r="M323" s="12" t="str">
        <f t="shared" si="92"/>
        <v/>
      </c>
      <c r="N323" s="13" t="str">
        <f t="shared" si="82"/>
        <v/>
      </c>
      <c r="O323" s="12" t="str">
        <f t="shared" si="93"/>
        <v/>
      </c>
      <c r="P323" s="12" t="str">
        <f t="shared" si="93"/>
        <v/>
      </c>
      <c r="Q323" s="13" t="str">
        <f t="shared" si="83"/>
        <v/>
      </c>
      <c r="R323" s="12" t="str">
        <f t="shared" si="78"/>
        <v/>
      </c>
      <c r="S323" s="12" t="str">
        <f t="shared" si="79"/>
        <v/>
      </c>
      <c r="T323" s="12" t="str">
        <f t="shared" si="84"/>
        <v/>
      </c>
      <c r="W323" s="88" t="str">
        <f>IF('BASE DATOS CONDUCTORES'!F323="","",'BASE DATOS CONDUCTORES'!F323)</f>
        <v/>
      </c>
      <c r="X323" s="88" t="str">
        <f>'BASE DATOS CONDUCTORES'!J323</f>
        <v/>
      </c>
      <c r="Y323" s="88" t="str">
        <f>'BASE DATOS CONDUCTORES'!M323</f>
        <v/>
      </c>
      <c r="Z323" s="88" t="str">
        <f>'BASE DATOS CONDUCTORES'!P323</f>
        <v/>
      </c>
      <c r="AA323" s="88" t="str">
        <f>'BASE DATOS CONDUCTORES'!S323</f>
        <v/>
      </c>
      <c r="AB323" s="88" t="str">
        <f>IF('BASE DATOS CONDUCTORES'!D323="","",'BASE DATOS CONDUCTORES'!D323)</f>
        <v/>
      </c>
    </row>
    <row r="324" spans="2:28">
      <c r="B324" s="12"/>
      <c r="C324" s="90"/>
      <c r="D324" s="14"/>
      <c r="E324" s="15"/>
      <c r="F324" s="14"/>
      <c r="G324" s="12" t="str">
        <f t="shared" ref="G324:G387" si="94">IF(D324="","",IF(F324="TRALUSA",1000,IF(F324="AULUSA",200,IF(F324="CASTROMIL",300,IF(F324="AULUSA TEO",4000,0))))+IF(F324="",0,RANK(D324,$D$4:$D$1001)))</f>
        <v/>
      </c>
      <c r="H324" s="13" t="str">
        <f t="shared" si="80"/>
        <v/>
      </c>
      <c r="I324" s="12" t="str">
        <f t="shared" ref="I324:J343" si="95">IF(H324="","",RANK(H324,H$4:H$1001))</f>
        <v/>
      </c>
      <c r="J324" s="12" t="str">
        <f t="shared" si="95"/>
        <v/>
      </c>
      <c r="K324" s="13" t="str">
        <f t="shared" si="81"/>
        <v/>
      </c>
      <c r="L324" s="12" t="str">
        <f t="shared" ref="L324:M343" si="96">IF(K324="","",RANK(K324,K$4:K$1001))</f>
        <v/>
      </c>
      <c r="M324" s="12" t="str">
        <f t="shared" si="96"/>
        <v/>
      </c>
      <c r="N324" s="13" t="str">
        <f t="shared" si="82"/>
        <v/>
      </c>
      <c r="O324" s="12" t="str">
        <f t="shared" ref="O324:P343" si="97">IF(N324="","",RANK(N324,N$4:N$1001))</f>
        <v/>
      </c>
      <c r="P324" s="12" t="str">
        <f t="shared" si="97"/>
        <v/>
      </c>
      <c r="Q324" s="13" t="str">
        <f t="shared" si="83"/>
        <v/>
      </c>
      <c r="R324" s="12" t="str">
        <f t="shared" ref="R324:R387" si="98">IF(Q324="","",RANK(Q324,Q$4:Q$1001))</f>
        <v/>
      </c>
      <c r="S324" s="12" t="str">
        <f t="shared" ref="S324:S387" si="99">IF(R324="","",RANK(R324,R$4:R$1001))</f>
        <v/>
      </c>
      <c r="T324" s="12" t="str">
        <f t="shared" si="84"/>
        <v/>
      </c>
      <c r="W324" s="88" t="str">
        <f>IF('BASE DATOS CONDUCTORES'!F324="","",'BASE DATOS CONDUCTORES'!F324)</f>
        <v/>
      </c>
      <c r="X324" s="88" t="str">
        <f>'BASE DATOS CONDUCTORES'!J324</f>
        <v/>
      </c>
      <c r="Y324" s="88" t="str">
        <f>'BASE DATOS CONDUCTORES'!M324</f>
        <v/>
      </c>
      <c r="Z324" s="88" t="str">
        <f>'BASE DATOS CONDUCTORES'!P324</f>
        <v/>
      </c>
      <c r="AA324" s="88" t="str">
        <f>'BASE DATOS CONDUCTORES'!S324</f>
        <v/>
      </c>
      <c r="AB324" s="88" t="str">
        <f>IF('BASE DATOS CONDUCTORES'!D324="","",'BASE DATOS CONDUCTORES'!D324)</f>
        <v/>
      </c>
    </row>
    <row r="325" spans="2:28">
      <c r="B325" s="12"/>
      <c r="C325" s="90"/>
      <c r="D325" s="14"/>
      <c r="E325" s="15"/>
      <c r="F325" s="14"/>
      <c r="G325" s="12" t="str">
        <f t="shared" si="94"/>
        <v/>
      </c>
      <c r="H325" s="13" t="str">
        <f t="shared" ref="H325:H388" si="100">IF(D325="","",IF(F325=$H$1,RANK(G325,$G$4:$G$1001),""))</f>
        <v/>
      </c>
      <c r="I325" s="12" t="str">
        <f t="shared" si="95"/>
        <v/>
      </c>
      <c r="J325" s="12" t="str">
        <f t="shared" si="95"/>
        <v/>
      </c>
      <c r="K325" s="13" t="str">
        <f t="shared" ref="K325:K388" si="101">IF(D325="","",IF(F325=$K$1,RANK(G325,$G$4:$G$1001),""))</f>
        <v/>
      </c>
      <c r="L325" s="12" t="str">
        <f t="shared" si="96"/>
        <v/>
      </c>
      <c r="M325" s="12" t="str">
        <f t="shared" si="96"/>
        <v/>
      </c>
      <c r="N325" s="13" t="str">
        <f t="shared" ref="N325:N388" si="102">IF(D325="","",IF(F325=$N$1,RANK(G325,$G$4:$G$1001),""))</f>
        <v/>
      </c>
      <c r="O325" s="12" t="str">
        <f t="shared" si="97"/>
        <v/>
      </c>
      <c r="P325" s="12" t="str">
        <f t="shared" si="97"/>
        <v/>
      </c>
      <c r="Q325" s="13" t="str">
        <f t="shared" ref="Q325:Q388" si="103">IF(D325="","",IF(F325=$Q$1,RANK(G325,$G$4:$G$1001),""))</f>
        <v/>
      </c>
      <c r="R325" s="12" t="str">
        <f t="shared" si="98"/>
        <v/>
      </c>
      <c r="S325" s="12" t="str">
        <f t="shared" si="99"/>
        <v/>
      </c>
      <c r="T325" s="12" t="str">
        <f t="shared" ref="T325:T388" si="104">IF(F325="","",F325)</f>
        <v/>
      </c>
      <c r="W325" s="88" t="str">
        <f>IF('BASE DATOS CONDUCTORES'!F325="","",'BASE DATOS CONDUCTORES'!F325)</f>
        <v/>
      </c>
      <c r="X325" s="88" t="str">
        <f>'BASE DATOS CONDUCTORES'!J325</f>
        <v/>
      </c>
      <c r="Y325" s="88" t="str">
        <f>'BASE DATOS CONDUCTORES'!M325</f>
        <v/>
      </c>
      <c r="Z325" s="88" t="str">
        <f>'BASE DATOS CONDUCTORES'!P325</f>
        <v/>
      </c>
      <c r="AA325" s="88" t="str">
        <f>'BASE DATOS CONDUCTORES'!S325</f>
        <v/>
      </c>
      <c r="AB325" s="88" t="str">
        <f>IF('BASE DATOS CONDUCTORES'!D325="","",'BASE DATOS CONDUCTORES'!D325)</f>
        <v/>
      </c>
    </row>
    <row r="326" spans="2:28">
      <c r="B326" s="12"/>
      <c r="C326" s="90"/>
      <c r="D326" s="14"/>
      <c r="E326" s="15"/>
      <c r="F326" s="14"/>
      <c r="G326" s="12" t="str">
        <f t="shared" si="94"/>
        <v/>
      </c>
      <c r="H326" s="13" t="str">
        <f t="shared" si="100"/>
        <v/>
      </c>
      <c r="I326" s="12" t="str">
        <f t="shared" si="95"/>
        <v/>
      </c>
      <c r="J326" s="12" t="str">
        <f t="shared" si="95"/>
        <v/>
      </c>
      <c r="K326" s="13" t="str">
        <f t="shared" si="101"/>
        <v/>
      </c>
      <c r="L326" s="12" t="str">
        <f t="shared" si="96"/>
        <v/>
      </c>
      <c r="M326" s="12" t="str">
        <f t="shared" si="96"/>
        <v/>
      </c>
      <c r="N326" s="13" t="str">
        <f t="shared" si="102"/>
        <v/>
      </c>
      <c r="O326" s="12" t="str">
        <f t="shared" si="97"/>
        <v/>
      </c>
      <c r="P326" s="12" t="str">
        <f t="shared" si="97"/>
        <v/>
      </c>
      <c r="Q326" s="13" t="str">
        <f t="shared" si="103"/>
        <v/>
      </c>
      <c r="R326" s="12" t="str">
        <f t="shared" si="98"/>
        <v/>
      </c>
      <c r="S326" s="12" t="str">
        <f t="shared" si="99"/>
        <v/>
      </c>
      <c r="T326" s="12" t="str">
        <f t="shared" si="104"/>
        <v/>
      </c>
      <c r="W326" s="88" t="str">
        <f>IF('BASE DATOS CONDUCTORES'!F326="","",'BASE DATOS CONDUCTORES'!F326)</f>
        <v/>
      </c>
      <c r="X326" s="88" t="str">
        <f>'BASE DATOS CONDUCTORES'!J326</f>
        <v/>
      </c>
      <c r="Y326" s="88" t="str">
        <f>'BASE DATOS CONDUCTORES'!M326</f>
        <v/>
      </c>
      <c r="Z326" s="88" t="str">
        <f>'BASE DATOS CONDUCTORES'!P326</f>
        <v/>
      </c>
      <c r="AA326" s="88" t="str">
        <f>'BASE DATOS CONDUCTORES'!S326</f>
        <v/>
      </c>
      <c r="AB326" s="88" t="str">
        <f>IF('BASE DATOS CONDUCTORES'!D326="","",'BASE DATOS CONDUCTORES'!D326)</f>
        <v/>
      </c>
    </row>
    <row r="327" spans="2:28">
      <c r="B327" s="12"/>
      <c r="C327" s="90"/>
      <c r="D327" s="14"/>
      <c r="E327" s="15"/>
      <c r="F327" s="14"/>
      <c r="G327" s="12" t="str">
        <f t="shared" si="94"/>
        <v/>
      </c>
      <c r="H327" s="13" t="str">
        <f t="shared" si="100"/>
        <v/>
      </c>
      <c r="I327" s="12" t="str">
        <f t="shared" si="95"/>
        <v/>
      </c>
      <c r="J327" s="12" t="str">
        <f t="shared" si="95"/>
        <v/>
      </c>
      <c r="K327" s="13" t="str">
        <f t="shared" si="101"/>
        <v/>
      </c>
      <c r="L327" s="12" t="str">
        <f t="shared" si="96"/>
        <v/>
      </c>
      <c r="M327" s="12" t="str">
        <f t="shared" si="96"/>
        <v/>
      </c>
      <c r="N327" s="13" t="str">
        <f t="shared" si="102"/>
        <v/>
      </c>
      <c r="O327" s="12" t="str">
        <f t="shared" si="97"/>
        <v/>
      </c>
      <c r="P327" s="12" t="str">
        <f t="shared" si="97"/>
        <v/>
      </c>
      <c r="Q327" s="13" t="str">
        <f t="shared" si="103"/>
        <v/>
      </c>
      <c r="R327" s="12" t="str">
        <f t="shared" si="98"/>
        <v/>
      </c>
      <c r="S327" s="12" t="str">
        <f t="shared" si="99"/>
        <v/>
      </c>
      <c r="T327" s="12" t="str">
        <f t="shared" si="104"/>
        <v/>
      </c>
      <c r="W327" s="88" t="str">
        <f>IF('BASE DATOS CONDUCTORES'!F327="","",'BASE DATOS CONDUCTORES'!F327)</f>
        <v/>
      </c>
      <c r="X327" s="88" t="str">
        <f>'BASE DATOS CONDUCTORES'!J327</f>
        <v/>
      </c>
      <c r="Y327" s="88" t="str">
        <f>'BASE DATOS CONDUCTORES'!M327</f>
        <v/>
      </c>
      <c r="Z327" s="88" t="str">
        <f>'BASE DATOS CONDUCTORES'!P327</f>
        <v/>
      </c>
      <c r="AA327" s="88" t="str">
        <f>'BASE DATOS CONDUCTORES'!S327</f>
        <v/>
      </c>
      <c r="AB327" s="88" t="str">
        <f>IF('BASE DATOS CONDUCTORES'!D327="","",'BASE DATOS CONDUCTORES'!D327)</f>
        <v/>
      </c>
    </row>
    <row r="328" spans="2:28">
      <c r="B328" s="12"/>
      <c r="C328" s="90"/>
      <c r="D328" s="14"/>
      <c r="E328" s="15"/>
      <c r="F328" s="14"/>
      <c r="G328" s="12" t="str">
        <f t="shared" si="94"/>
        <v/>
      </c>
      <c r="H328" s="13" t="str">
        <f t="shared" si="100"/>
        <v/>
      </c>
      <c r="I328" s="12" t="str">
        <f t="shared" si="95"/>
        <v/>
      </c>
      <c r="J328" s="12" t="str">
        <f t="shared" si="95"/>
        <v/>
      </c>
      <c r="K328" s="13" t="str">
        <f t="shared" si="101"/>
        <v/>
      </c>
      <c r="L328" s="12" t="str">
        <f t="shared" si="96"/>
        <v/>
      </c>
      <c r="M328" s="12" t="str">
        <f t="shared" si="96"/>
        <v/>
      </c>
      <c r="N328" s="13" t="str">
        <f t="shared" si="102"/>
        <v/>
      </c>
      <c r="O328" s="12" t="str">
        <f t="shared" si="97"/>
        <v/>
      </c>
      <c r="P328" s="12" t="str">
        <f t="shared" si="97"/>
        <v/>
      </c>
      <c r="Q328" s="13" t="str">
        <f t="shared" si="103"/>
        <v/>
      </c>
      <c r="R328" s="12" t="str">
        <f t="shared" si="98"/>
        <v/>
      </c>
      <c r="S328" s="12" t="str">
        <f t="shared" si="99"/>
        <v/>
      </c>
      <c r="T328" s="12" t="str">
        <f t="shared" si="104"/>
        <v/>
      </c>
      <c r="W328" s="88" t="str">
        <f>IF('BASE DATOS CONDUCTORES'!F328="","",'BASE DATOS CONDUCTORES'!F328)</f>
        <v/>
      </c>
      <c r="X328" s="88" t="str">
        <f>'BASE DATOS CONDUCTORES'!J328</f>
        <v/>
      </c>
      <c r="Y328" s="88" t="str">
        <f>'BASE DATOS CONDUCTORES'!M328</f>
        <v/>
      </c>
      <c r="Z328" s="88" t="str">
        <f>'BASE DATOS CONDUCTORES'!P328</f>
        <v/>
      </c>
      <c r="AA328" s="88" t="str">
        <f>'BASE DATOS CONDUCTORES'!S328</f>
        <v/>
      </c>
      <c r="AB328" s="88" t="str">
        <f>IF('BASE DATOS CONDUCTORES'!D328="","",'BASE DATOS CONDUCTORES'!D328)</f>
        <v/>
      </c>
    </row>
    <row r="329" spans="2:28">
      <c r="B329" s="12"/>
      <c r="C329" s="90"/>
      <c r="D329" s="14"/>
      <c r="E329" s="15"/>
      <c r="F329" s="14"/>
      <c r="G329" s="12" t="str">
        <f t="shared" si="94"/>
        <v/>
      </c>
      <c r="H329" s="13" t="str">
        <f t="shared" si="100"/>
        <v/>
      </c>
      <c r="I329" s="12" t="str">
        <f t="shared" si="95"/>
        <v/>
      </c>
      <c r="J329" s="12" t="str">
        <f t="shared" si="95"/>
        <v/>
      </c>
      <c r="K329" s="13" t="str">
        <f t="shared" si="101"/>
        <v/>
      </c>
      <c r="L329" s="12" t="str">
        <f t="shared" si="96"/>
        <v/>
      </c>
      <c r="M329" s="12" t="str">
        <f t="shared" si="96"/>
        <v/>
      </c>
      <c r="N329" s="13" t="str">
        <f t="shared" si="102"/>
        <v/>
      </c>
      <c r="O329" s="12" t="str">
        <f t="shared" si="97"/>
        <v/>
      </c>
      <c r="P329" s="12" t="str">
        <f t="shared" si="97"/>
        <v/>
      </c>
      <c r="Q329" s="13" t="str">
        <f t="shared" si="103"/>
        <v/>
      </c>
      <c r="R329" s="12" t="str">
        <f t="shared" si="98"/>
        <v/>
      </c>
      <c r="S329" s="12" t="str">
        <f t="shared" si="99"/>
        <v/>
      </c>
      <c r="T329" s="12" t="str">
        <f t="shared" si="104"/>
        <v/>
      </c>
      <c r="W329" s="88" t="str">
        <f>IF('BASE DATOS CONDUCTORES'!F329="","",'BASE DATOS CONDUCTORES'!F329)</f>
        <v/>
      </c>
      <c r="X329" s="88" t="str">
        <f>'BASE DATOS CONDUCTORES'!J329</f>
        <v/>
      </c>
      <c r="Y329" s="88" t="str">
        <f>'BASE DATOS CONDUCTORES'!M329</f>
        <v/>
      </c>
      <c r="Z329" s="88" t="str">
        <f>'BASE DATOS CONDUCTORES'!P329</f>
        <v/>
      </c>
      <c r="AA329" s="88" t="str">
        <f>'BASE DATOS CONDUCTORES'!S329</f>
        <v/>
      </c>
      <c r="AB329" s="88" t="str">
        <f>IF('BASE DATOS CONDUCTORES'!D329="","",'BASE DATOS CONDUCTORES'!D329)</f>
        <v/>
      </c>
    </row>
    <row r="330" spans="2:28">
      <c r="B330" s="12"/>
      <c r="C330" s="90"/>
      <c r="D330" s="14"/>
      <c r="E330" s="15"/>
      <c r="F330" s="14"/>
      <c r="G330" s="12" t="str">
        <f t="shared" si="94"/>
        <v/>
      </c>
      <c r="H330" s="13" t="str">
        <f t="shared" si="100"/>
        <v/>
      </c>
      <c r="I330" s="12" t="str">
        <f t="shared" si="95"/>
        <v/>
      </c>
      <c r="J330" s="12" t="str">
        <f t="shared" si="95"/>
        <v/>
      </c>
      <c r="K330" s="13" t="str">
        <f t="shared" si="101"/>
        <v/>
      </c>
      <c r="L330" s="12" t="str">
        <f t="shared" si="96"/>
        <v/>
      </c>
      <c r="M330" s="12" t="str">
        <f t="shared" si="96"/>
        <v/>
      </c>
      <c r="N330" s="13" t="str">
        <f t="shared" si="102"/>
        <v/>
      </c>
      <c r="O330" s="12" t="str">
        <f t="shared" si="97"/>
        <v/>
      </c>
      <c r="P330" s="12" t="str">
        <f t="shared" si="97"/>
        <v/>
      </c>
      <c r="Q330" s="13" t="str">
        <f t="shared" si="103"/>
        <v/>
      </c>
      <c r="R330" s="12" t="str">
        <f t="shared" si="98"/>
        <v/>
      </c>
      <c r="S330" s="12" t="str">
        <f t="shared" si="99"/>
        <v/>
      </c>
      <c r="T330" s="12" t="str">
        <f t="shared" si="104"/>
        <v/>
      </c>
      <c r="W330" s="88" t="str">
        <f>IF('BASE DATOS CONDUCTORES'!F330="","",'BASE DATOS CONDUCTORES'!F330)</f>
        <v/>
      </c>
      <c r="X330" s="88" t="str">
        <f>'BASE DATOS CONDUCTORES'!J330</f>
        <v/>
      </c>
      <c r="Y330" s="88" t="str">
        <f>'BASE DATOS CONDUCTORES'!M330</f>
        <v/>
      </c>
      <c r="Z330" s="88" t="str">
        <f>'BASE DATOS CONDUCTORES'!P330</f>
        <v/>
      </c>
      <c r="AA330" s="88" t="str">
        <f>'BASE DATOS CONDUCTORES'!S330</f>
        <v/>
      </c>
      <c r="AB330" s="88" t="str">
        <f>IF('BASE DATOS CONDUCTORES'!D330="","",'BASE DATOS CONDUCTORES'!D330)</f>
        <v/>
      </c>
    </row>
    <row r="331" spans="2:28">
      <c r="B331" s="12"/>
      <c r="C331" s="90"/>
      <c r="D331" s="14"/>
      <c r="E331" s="15"/>
      <c r="F331" s="14"/>
      <c r="G331" s="12" t="str">
        <f t="shared" si="94"/>
        <v/>
      </c>
      <c r="H331" s="13" t="str">
        <f t="shared" si="100"/>
        <v/>
      </c>
      <c r="I331" s="12" t="str">
        <f t="shared" si="95"/>
        <v/>
      </c>
      <c r="J331" s="12" t="str">
        <f t="shared" si="95"/>
        <v/>
      </c>
      <c r="K331" s="13" t="str">
        <f t="shared" si="101"/>
        <v/>
      </c>
      <c r="L331" s="12" t="str">
        <f t="shared" si="96"/>
        <v/>
      </c>
      <c r="M331" s="12" t="str">
        <f t="shared" si="96"/>
        <v/>
      </c>
      <c r="N331" s="13" t="str">
        <f t="shared" si="102"/>
        <v/>
      </c>
      <c r="O331" s="12" t="str">
        <f t="shared" si="97"/>
        <v/>
      </c>
      <c r="P331" s="12" t="str">
        <f t="shared" si="97"/>
        <v/>
      </c>
      <c r="Q331" s="13" t="str">
        <f t="shared" si="103"/>
        <v/>
      </c>
      <c r="R331" s="12" t="str">
        <f t="shared" si="98"/>
        <v/>
      </c>
      <c r="S331" s="12" t="str">
        <f t="shared" si="99"/>
        <v/>
      </c>
      <c r="T331" s="12" t="str">
        <f t="shared" si="104"/>
        <v/>
      </c>
      <c r="W331" s="88" t="str">
        <f>IF('BASE DATOS CONDUCTORES'!F331="","",'BASE DATOS CONDUCTORES'!F331)</f>
        <v/>
      </c>
      <c r="X331" s="88" t="str">
        <f>'BASE DATOS CONDUCTORES'!J331</f>
        <v/>
      </c>
      <c r="Y331" s="88" t="str">
        <f>'BASE DATOS CONDUCTORES'!M331</f>
        <v/>
      </c>
      <c r="Z331" s="88" t="str">
        <f>'BASE DATOS CONDUCTORES'!P331</f>
        <v/>
      </c>
      <c r="AA331" s="88" t="str">
        <f>'BASE DATOS CONDUCTORES'!S331</f>
        <v/>
      </c>
      <c r="AB331" s="88" t="str">
        <f>IF('BASE DATOS CONDUCTORES'!D331="","",'BASE DATOS CONDUCTORES'!D331)</f>
        <v/>
      </c>
    </row>
    <row r="332" spans="2:28">
      <c r="B332" s="12"/>
      <c r="C332" s="90"/>
      <c r="D332" s="14"/>
      <c r="E332" s="15"/>
      <c r="F332" s="14"/>
      <c r="G332" s="12" t="str">
        <f t="shared" si="94"/>
        <v/>
      </c>
      <c r="H332" s="13" t="str">
        <f t="shared" si="100"/>
        <v/>
      </c>
      <c r="I332" s="12" t="str">
        <f t="shared" si="95"/>
        <v/>
      </c>
      <c r="J332" s="12" t="str">
        <f t="shared" si="95"/>
        <v/>
      </c>
      <c r="K332" s="13" t="str">
        <f t="shared" si="101"/>
        <v/>
      </c>
      <c r="L332" s="12" t="str">
        <f t="shared" si="96"/>
        <v/>
      </c>
      <c r="M332" s="12" t="str">
        <f t="shared" si="96"/>
        <v/>
      </c>
      <c r="N332" s="13" t="str">
        <f t="shared" si="102"/>
        <v/>
      </c>
      <c r="O332" s="12" t="str">
        <f t="shared" si="97"/>
        <v/>
      </c>
      <c r="P332" s="12" t="str">
        <f t="shared" si="97"/>
        <v/>
      </c>
      <c r="Q332" s="13" t="str">
        <f t="shared" si="103"/>
        <v/>
      </c>
      <c r="R332" s="12" t="str">
        <f t="shared" si="98"/>
        <v/>
      </c>
      <c r="S332" s="12" t="str">
        <f t="shared" si="99"/>
        <v/>
      </c>
      <c r="T332" s="12" t="str">
        <f t="shared" si="104"/>
        <v/>
      </c>
      <c r="W332" s="88" t="str">
        <f>IF('BASE DATOS CONDUCTORES'!F332="","",'BASE DATOS CONDUCTORES'!F332)</f>
        <v/>
      </c>
      <c r="X332" s="88" t="str">
        <f>'BASE DATOS CONDUCTORES'!J332</f>
        <v/>
      </c>
      <c r="Y332" s="88" t="str">
        <f>'BASE DATOS CONDUCTORES'!M332</f>
        <v/>
      </c>
      <c r="Z332" s="88" t="str">
        <f>'BASE DATOS CONDUCTORES'!P332</f>
        <v/>
      </c>
      <c r="AA332" s="88" t="str">
        <f>'BASE DATOS CONDUCTORES'!S332</f>
        <v/>
      </c>
      <c r="AB332" s="88" t="str">
        <f>IF('BASE DATOS CONDUCTORES'!D332="","",'BASE DATOS CONDUCTORES'!D332)</f>
        <v/>
      </c>
    </row>
    <row r="333" spans="2:28">
      <c r="B333" s="12"/>
      <c r="C333" s="90"/>
      <c r="D333" s="14"/>
      <c r="E333" s="15"/>
      <c r="F333" s="14"/>
      <c r="G333" s="12" t="str">
        <f t="shared" si="94"/>
        <v/>
      </c>
      <c r="H333" s="13" t="str">
        <f t="shared" si="100"/>
        <v/>
      </c>
      <c r="I333" s="12" t="str">
        <f t="shared" si="95"/>
        <v/>
      </c>
      <c r="J333" s="12" t="str">
        <f t="shared" si="95"/>
        <v/>
      </c>
      <c r="K333" s="13" t="str">
        <f t="shared" si="101"/>
        <v/>
      </c>
      <c r="L333" s="12" t="str">
        <f t="shared" si="96"/>
        <v/>
      </c>
      <c r="M333" s="12" t="str">
        <f t="shared" si="96"/>
        <v/>
      </c>
      <c r="N333" s="13" t="str">
        <f t="shared" si="102"/>
        <v/>
      </c>
      <c r="O333" s="12" t="str">
        <f t="shared" si="97"/>
        <v/>
      </c>
      <c r="P333" s="12" t="str">
        <f t="shared" si="97"/>
        <v/>
      </c>
      <c r="Q333" s="13" t="str">
        <f t="shared" si="103"/>
        <v/>
      </c>
      <c r="R333" s="12" t="str">
        <f t="shared" si="98"/>
        <v/>
      </c>
      <c r="S333" s="12" t="str">
        <f t="shared" si="99"/>
        <v/>
      </c>
      <c r="T333" s="12" t="str">
        <f t="shared" si="104"/>
        <v/>
      </c>
      <c r="W333" s="88" t="str">
        <f>IF('BASE DATOS CONDUCTORES'!F333="","",'BASE DATOS CONDUCTORES'!F333)</f>
        <v/>
      </c>
      <c r="X333" s="88" t="str">
        <f>'BASE DATOS CONDUCTORES'!J333</f>
        <v/>
      </c>
      <c r="Y333" s="88" t="str">
        <f>'BASE DATOS CONDUCTORES'!M333</f>
        <v/>
      </c>
      <c r="Z333" s="88" t="str">
        <f>'BASE DATOS CONDUCTORES'!P333</f>
        <v/>
      </c>
      <c r="AA333" s="88" t="str">
        <f>'BASE DATOS CONDUCTORES'!S333</f>
        <v/>
      </c>
      <c r="AB333" s="88" t="str">
        <f>IF('BASE DATOS CONDUCTORES'!D333="","",'BASE DATOS CONDUCTORES'!D333)</f>
        <v/>
      </c>
    </row>
    <row r="334" spans="2:28">
      <c r="B334" s="12"/>
      <c r="C334" s="90"/>
      <c r="D334" s="14"/>
      <c r="E334" s="15"/>
      <c r="F334" s="14"/>
      <c r="G334" s="12" t="str">
        <f t="shared" si="94"/>
        <v/>
      </c>
      <c r="H334" s="13" t="str">
        <f t="shared" si="100"/>
        <v/>
      </c>
      <c r="I334" s="12" t="str">
        <f t="shared" si="95"/>
        <v/>
      </c>
      <c r="J334" s="12" t="str">
        <f t="shared" si="95"/>
        <v/>
      </c>
      <c r="K334" s="13" t="str">
        <f t="shared" si="101"/>
        <v/>
      </c>
      <c r="L334" s="12" t="str">
        <f t="shared" si="96"/>
        <v/>
      </c>
      <c r="M334" s="12" t="str">
        <f t="shared" si="96"/>
        <v/>
      </c>
      <c r="N334" s="13" t="str">
        <f t="shared" si="102"/>
        <v/>
      </c>
      <c r="O334" s="12" t="str">
        <f t="shared" si="97"/>
        <v/>
      </c>
      <c r="P334" s="12" t="str">
        <f t="shared" si="97"/>
        <v/>
      </c>
      <c r="Q334" s="13" t="str">
        <f t="shared" si="103"/>
        <v/>
      </c>
      <c r="R334" s="12" t="str">
        <f t="shared" si="98"/>
        <v/>
      </c>
      <c r="S334" s="12" t="str">
        <f t="shared" si="99"/>
        <v/>
      </c>
      <c r="T334" s="12" t="str">
        <f t="shared" si="104"/>
        <v/>
      </c>
      <c r="W334" s="88" t="str">
        <f>IF('BASE DATOS CONDUCTORES'!F334="","",'BASE DATOS CONDUCTORES'!F334)</f>
        <v/>
      </c>
      <c r="X334" s="88" t="str">
        <f>'BASE DATOS CONDUCTORES'!J334</f>
        <v/>
      </c>
      <c r="Y334" s="88" t="str">
        <f>'BASE DATOS CONDUCTORES'!M334</f>
        <v/>
      </c>
      <c r="Z334" s="88" t="str">
        <f>'BASE DATOS CONDUCTORES'!P334</f>
        <v/>
      </c>
      <c r="AA334" s="88" t="str">
        <f>'BASE DATOS CONDUCTORES'!S334</f>
        <v/>
      </c>
      <c r="AB334" s="88" t="str">
        <f>IF('BASE DATOS CONDUCTORES'!D334="","",'BASE DATOS CONDUCTORES'!D334)</f>
        <v/>
      </c>
    </row>
    <row r="335" spans="2:28">
      <c r="B335" s="12"/>
      <c r="C335" s="90"/>
      <c r="D335" s="14"/>
      <c r="E335" s="15"/>
      <c r="F335" s="14"/>
      <c r="G335" s="12" t="str">
        <f t="shared" si="94"/>
        <v/>
      </c>
      <c r="H335" s="13" t="str">
        <f t="shared" si="100"/>
        <v/>
      </c>
      <c r="I335" s="12" t="str">
        <f t="shared" si="95"/>
        <v/>
      </c>
      <c r="J335" s="12" t="str">
        <f t="shared" si="95"/>
        <v/>
      </c>
      <c r="K335" s="13" t="str">
        <f t="shared" si="101"/>
        <v/>
      </c>
      <c r="L335" s="12" t="str">
        <f t="shared" si="96"/>
        <v/>
      </c>
      <c r="M335" s="12" t="str">
        <f t="shared" si="96"/>
        <v/>
      </c>
      <c r="N335" s="13" t="str">
        <f t="shared" si="102"/>
        <v/>
      </c>
      <c r="O335" s="12" t="str">
        <f t="shared" si="97"/>
        <v/>
      </c>
      <c r="P335" s="12" t="str">
        <f t="shared" si="97"/>
        <v/>
      </c>
      <c r="Q335" s="13" t="str">
        <f t="shared" si="103"/>
        <v/>
      </c>
      <c r="R335" s="12" t="str">
        <f t="shared" si="98"/>
        <v/>
      </c>
      <c r="S335" s="12" t="str">
        <f t="shared" si="99"/>
        <v/>
      </c>
      <c r="T335" s="12" t="str">
        <f t="shared" si="104"/>
        <v/>
      </c>
      <c r="W335" s="88" t="str">
        <f>IF('BASE DATOS CONDUCTORES'!F335="","",'BASE DATOS CONDUCTORES'!F335)</f>
        <v/>
      </c>
      <c r="X335" s="88" t="str">
        <f>'BASE DATOS CONDUCTORES'!J335</f>
        <v/>
      </c>
      <c r="Y335" s="88" t="str">
        <f>'BASE DATOS CONDUCTORES'!M335</f>
        <v/>
      </c>
      <c r="Z335" s="88" t="str">
        <f>'BASE DATOS CONDUCTORES'!P335</f>
        <v/>
      </c>
      <c r="AA335" s="88" t="str">
        <f>'BASE DATOS CONDUCTORES'!S335</f>
        <v/>
      </c>
      <c r="AB335" s="88" t="str">
        <f>IF('BASE DATOS CONDUCTORES'!D335="","",'BASE DATOS CONDUCTORES'!D335)</f>
        <v/>
      </c>
    </row>
    <row r="336" spans="2:28">
      <c r="B336" s="12"/>
      <c r="C336" s="90"/>
      <c r="D336" s="14"/>
      <c r="E336" s="15"/>
      <c r="F336" s="14"/>
      <c r="G336" s="12" t="str">
        <f t="shared" si="94"/>
        <v/>
      </c>
      <c r="H336" s="13" t="str">
        <f t="shared" si="100"/>
        <v/>
      </c>
      <c r="I336" s="12" t="str">
        <f t="shared" si="95"/>
        <v/>
      </c>
      <c r="J336" s="12" t="str">
        <f t="shared" si="95"/>
        <v/>
      </c>
      <c r="K336" s="13" t="str">
        <f t="shared" si="101"/>
        <v/>
      </c>
      <c r="L336" s="12" t="str">
        <f t="shared" si="96"/>
        <v/>
      </c>
      <c r="M336" s="12" t="str">
        <f t="shared" si="96"/>
        <v/>
      </c>
      <c r="N336" s="13" t="str">
        <f t="shared" si="102"/>
        <v/>
      </c>
      <c r="O336" s="12" t="str">
        <f t="shared" si="97"/>
        <v/>
      </c>
      <c r="P336" s="12" t="str">
        <f t="shared" si="97"/>
        <v/>
      </c>
      <c r="Q336" s="13" t="str">
        <f t="shared" si="103"/>
        <v/>
      </c>
      <c r="R336" s="12" t="str">
        <f t="shared" si="98"/>
        <v/>
      </c>
      <c r="S336" s="12" t="str">
        <f t="shared" si="99"/>
        <v/>
      </c>
      <c r="T336" s="12" t="str">
        <f t="shared" si="104"/>
        <v/>
      </c>
      <c r="W336" s="88" t="str">
        <f>IF('BASE DATOS CONDUCTORES'!F336="","",'BASE DATOS CONDUCTORES'!F336)</f>
        <v/>
      </c>
      <c r="X336" s="88" t="str">
        <f>'BASE DATOS CONDUCTORES'!J336</f>
        <v/>
      </c>
      <c r="Y336" s="88" t="str">
        <f>'BASE DATOS CONDUCTORES'!M336</f>
        <v/>
      </c>
      <c r="Z336" s="88" t="str">
        <f>'BASE DATOS CONDUCTORES'!P336</f>
        <v/>
      </c>
      <c r="AA336" s="88" t="str">
        <f>'BASE DATOS CONDUCTORES'!S336</f>
        <v/>
      </c>
      <c r="AB336" s="88" t="str">
        <f>IF('BASE DATOS CONDUCTORES'!D336="","",'BASE DATOS CONDUCTORES'!D336)</f>
        <v/>
      </c>
    </row>
    <row r="337" spans="2:28">
      <c r="B337" s="12"/>
      <c r="C337" s="90"/>
      <c r="D337" s="14"/>
      <c r="E337" s="15"/>
      <c r="F337" s="14"/>
      <c r="G337" s="12" t="str">
        <f t="shared" si="94"/>
        <v/>
      </c>
      <c r="H337" s="13" t="str">
        <f t="shared" si="100"/>
        <v/>
      </c>
      <c r="I337" s="12" t="str">
        <f t="shared" si="95"/>
        <v/>
      </c>
      <c r="J337" s="12" t="str">
        <f t="shared" si="95"/>
        <v/>
      </c>
      <c r="K337" s="13" t="str">
        <f t="shared" si="101"/>
        <v/>
      </c>
      <c r="L337" s="12" t="str">
        <f t="shared" si="96"/>
        <v/>
      </c>
      <c r="M337" s="12" t="str">
        <f t="shared" si="96"/>
        <v/>
      </c>
      <c r="N337" s="13" t="str">
        <f t="shared" si="102"/>
        <v/>
      </c>
      <c r="O337" s="12" t="str">
        <f t="shared" si="97"/>
        <v/>
      </c>
      <c r="P337" s="12" t="str">
        <f t="shared" si="97"/>
        <v/>
      </c>
      <c r="Q337" s="13" t="str">
        <f t="shared" si="103"/>
        <v/>
      </c>
      <c r="R337" s="12" t="str">
        <f t="shared" si="98"/>
        <v/>
      </c>
      <c r="S337" s="12" t="str">
        <f t="shared" si="99"/>
        <v/>
      </c>
      <c r="T337" s="12" t="str">
        <f t="shared" si="104"/>
        <v/>
      </c>
      <c r="W337" s="88" t="str">
        <f>IF('BASE DATOS CONDUCTORES'!F337="","",'BASE DATOS CONDUCTORES'!F337)</f>
        <v/>
      </c>
      <c r="X337" s="88" t="str">
        <f>'BASE DATOS CONDUCTORES'!J337</f>
        <v/>
      </c>
      <c r="Y337" s="88" t="str">
        <f>'BASE DATOS CONDUCTORES'!M337</f>
        <v/>
      </c>
      <c r="Z337" s="88" t="str">
        <f>'BASE DATOS CONDUCTORES'!P337</f>
        <v/>
      </c>
      <c r="AA337" s="88" t="str">
        <f>'BASE DATOS CONDUCTORES'!S337</f>
        <v/>
      </c>
      <c r="AB337" s="88" t="str">
        <f>IF('BASE DATOS CONDUCTORES'!D337="","",'BASE DATOS CONDUCTORES'!D337)</f>
        <v/>
      </c>
    </row>
    <row r="338" spans="2:28">
      <c r="B338" s="12"/>
      <c r="C338" s="90"/>
      <c r="D338" s="14"/>
      <c r="E338" s="15"/>
      <c r="F338" s="14"/>
      <c r="G338" s="12" t="str">
        <f t="shared" si="94"/>
        <v/>
      </c>
      <c r="H338" s="13" t="str">
        <f t="shared" si="100"/>
        <v/>
      </c>
      <c r="I338" s="12" t="str">
        <f t="shared" si="95"/>
        <v/>
      </c>
      <c r="J338" s="12" t="str">
        <f t="shared" si="95"/>
        <v/>
      </c>
      <c r="K338" s="13" t="str">
        <f t="shared" si="101"/>
        <v/>
      </c>
      <c r="L338" s="12" t="str">
        <f t="shared" si="96"/>
        <v/>
      </c>
      <c r="M338" s="12" t="str">
        <f t="shared" si="96"/>
        <v/>
      </c>
      <c r="N338" s="13" t="str">
        <f t="shared" si="102"/>
        <v/>
      </c>
      <c r="O338" s="12" t="str">
        <f t="shared" si="97"/>
        <v/>
      </c>
      <c r="P338" s="12" t="str">
        <f t="shared" si="97"/>
        <v/>
      </c>
      <c r="Q338" s="13" t="str">
        <f t="shared" si="103"/>
        <v/>
      </c>
      <c r="R338" s="12" t="str">
        <f t="shared" si="98"/>
        <v/>
      </c>
      <c r="S338" s="12" t="str">
        <f t="shared" si="99"/>
        <v/>
      </c>
      <c r="T338" s="12" t="str">
        <f t="shared" si="104"/>
        <v/>
      </c>
      <c r="W338" s="88" t="str">
        <f>IF('BASE DATOS CONDUCTORES'!F338="","",'BASE DATOS CONDUCTORES'!F338)</f>
        <v/>
      </c>
      <c r="X338" s="88" t="str">
        <f>'BASE DATOS CONDUCTORES'!J338</f>
        <v/>
      </c>
      <c r="Y338" s="88" t="str">
        <f>'BASE DATOS CONDUCTORES'!M338</f>
        <v/>
      </c>
      <c r="Z338" s="88" t="str">
        <f>'BASE DATOS CONDUCTORES'!P338</f>
        <v/>
      </c>
      <c r="AA338" s="88" t="str">
        <f>'BASE DATOS CONDUCTORES'!S338</f>
        <v/>
      </c>
      <c r="AB338" s="88" t="str">
        <f>IF('BASE DATOS CONDUCTORES'!D338="","",'BASE DATOS CONDUCTORES'!D338)</f>
        <v/>
      </c>
    </row>
    <row r="339" spans="2:28">
      <c r="B339" s="12"/>
      <c r="C339" s="90"/>
      <c r="D339" s="14"/>
      <c r="E339" s="15"/>
      <c r="F339" s="14"/>
      <c r="G339" s="12" t="str">
        <f t="shared" si="94"/>
        <v/>
      </c>
      <c r="H339" s="13" t="str">
        <f t="shared" si="100"/>
        <v/>
      </c>
      <c r="I339" s="12" t="str">
        <f t="shared" si="95"/>
        <v/>
      </c>
      <c r="J339" s="12" t="str">
        <f t="shared" si="95"/>
        <v/>
      </c>
      <c r="K339" s="13" t="str">
        <f t="shared" si="101"/>
        <v/>
      </c>
      <c r="L339" s="12" t="str">
        <f t="shared" si="96"/>
        <v/>
      </c>
      <c r="M339" s="12" t="str">
        <f t="shared" si="96"/>
        <v/>
      </c>
      <c r="N339" s="13" t="str">
        <f t="shared" si="102"/>
        <v/>
      </c>
      <c r="O339" s="12" t="str">
        <f t="shared" si="97"/>
        <v/>
      </c>
      <c r="P339" s="12" t="str">
        <f t="shared" si="97"/>
        <v/>
      </c>
      <c r="Q339" s="13" t="str">
        <f t="shared" si="103"/>
        <v/>
      </c>
      <c r="R339" s="12" t="str">
        <f t="shared" si="98"/>
        <v/>
      </c>
      <c r="S339" s="12" t="str">
        <f t="shared" si="99"/>
        <v/>
      </c>
      <c r="T339" s="12" t="str">
        <f t="shared" si="104"/>
        <v/>
      </c>
      <c r="W339" s="88" t="str">
        <f>IF('BASE DATOS CONDUCTORES'!F339="","",'BASE DATOS CONDUCTORES'!F339)</f>
        <v/>
      </c>
      <c r="X339" s="88" t="str">
        <f>'BASE DATOS CONDUCTORES'!J339</f>
        <v/>
      </c>
      <c r="Y339" s="88" t="str">
        <f>'BASE DATOS CONDUCTORES'!M339</f>
        <v/>
      </c>
      <c r="Z339" s="88" t="str">
        <f>'BASE DATOS CONDUCTORES'!P339</f>
        <v/>
      </c>
      <c r="AA339" s="88" t="str">
        <f>'BASE DATOS CONDUCTORES'!S339</f>
        <v/>
      </c>
      <c r="AB339" s="88" t="str">
        <f>IF('BASE DATOS CONDUCTORES'!D339="","",'BASE DATOS CONDUCTORES'!D339)</f>
        <v/>
      </c>
    </row>
    <row r="340" spans="2:28">
      <c r="B340" s="12"/>
      <c r="C340" s="90"/>
      <c r="D340" s="14"/>
      <c r="E340" s="15"/>
      <c r="F340" s="14"/>
      <c r="G340" s="12" t="str">
        <f t="shared" si="94"/>
        <v/>
      </c>
      <c r="H340" s="13" t="str">
        <f t="shared" si="100"/>
        <v/>
      </c>
      <c r="I340" s="12" t="str">
        <f t="shared" si="95"/>
        <v/>
      </c>
      <c r="J340" s="12" t="str">
        <f t="shared" si="95"/>
        <v/>
      </c>
      <c r="K340" s="13" t="str">
        <f t="shared" si="101"/>
        <v/>
      </c>
      <c r="L340" s="12" t="str">
        <f t="shared" si="96"/>
        <v/>
      </c>
      <c r="M340" s="12" t="str">
        <f t="shared" si="96"/>
        <v/>
      </c>
      <c r="N340" s="13" t="str">
        <f t="shared" si="102"/>
        <v/>
      </c>
      <c r="O340" s="12" t="str">
        <f t="shared" si="97"/>
        <v/>
      </c>
      <c r="P340" s="12" t="str">
        <f t="shared" si="97"/>
        <v/>
      </c>
      <c r="Q340" s="13" t="str">
        <f t="shared" si="103"/>
        <v/>
      </c>
      <c r="R340" s="12" t="str">
        <f t="shared" si="98"/>
        <v/>
      </c>
      <c r="S340" s="12" t="str">
        <f t="shared" si="99"/>
        <v/>
      </c>
      <c r="T340" s="12" t="str">
        <f t="shared" si="104"/>
        <v/>
      </c>
      <c r="W340" s="88" t="str">
        <f>IF('BASE DATOS CONDUCTORES'!F340="","",'BASE DATOS CONDUCTORES'!F340)</f>
        <v/>
      </c>
      <c r="X340" s="88" t="str">
        <f>'BASE DATOS CONDUCTORES'!J340</f>
        <v/>
      </c>
      <c r="Y340" s="88" t="str">
        <f>'BASE DATOS CONDUCTORES'!M340</f>
        <v/>
      </c>
      <c r="Z340" s="88" t="str">
        <f>'BASE DATOS CONDUCTORES'!P340</f>
        <v/>
      </c>
      <c r="AA340" s="88" t="str">
        <f>'BASE DATOS CONDUCTORES'!S340</f>
        <v/>
      </c>
      <c r="AB340" s="88" t="str">
        <f>IF('BASE DATOS CONDUCTORES'!D340="","",'BASE DATOS CONDUCTORES'!D340)</f>
        <v/>
      </c>
    </row>
    <row r="341" spans="2:28">
      <c r="B341" s="12"/>
      <c r="C341" s="90"/>
      <c r="D341" s="14"/>
      <c r="E341" s="15"/>
      <c r="F341" s="14"/>
      <c r="G341" s="12" t="str">
        <f t="shared" si="94"/>
        <v/>
      </c>
      <c r="H341" s="13" t="str">
        <f t="shared" si="100"/>
        <v/>
      </c>
      <c r="I341" s="12" t="str">
        <f t="shared" si="95"/>
        <v/>
      </c>
      <c r="J341" s="12" t="str">
        <f t="shared" si="95"/>
        <v/>
      </c>
      <c r="K341" s="13" t="str">
        <f t="shared" si="101"/>
        <v/>
      </c>
      <c r="L341" s="12" t="str">
        <f t="shared" si="96"/>
        <v/>
      </c>
      <c r="M341" s="12" t="str">
        <f t="shared" si="96"/>
        <v/>
      </c>
      <c r="N341" s="13" t="str">
        <f t="shared" si="102"/>
        <v/>
      </c>
      <c r="O341" s="12" t="str">
        <f t="shared" si="97"/>
        <v/>
      </c>
      <c r="P341" s="12" t="str">
        <f t="shared" si="97"/>
        <v/>
      </c>
      <c r="Q341" s="13" t="str">
        <f t="shared" si="103"/>
        <v/>
      </c>
      <c r="R341" s="12" t="str">
        <f t="shared" si="98"/>
        <v/>
      </c>
      <c r="S341" s="12" t="str">
        <f t="shared" si="99"/>
        <v/>
      </c>
      <c r="T341" s="12" t="str">
        <f t="shared" si="104"/>
        <v/>
      </c>
      <c r="W341" s="88" t="str">
        <f>IF('BASE DATOS CONDUCTORES'!F341="","",'BASE DATOS CONDUCTORES'!F341)</f>
        <v/>
      </c>
      <c r="X341" s="88" t="str">
        <f>'BASE DATOS CONDUCTORES'!J341</f>
        <v/>
      </c>
      <c r="Y341" s="88" t="str">
        <f>'BASE DATOS CONDUCTORES'!M341</f>
        <v/>
      </c>
      <c r="Z341" s="88" t="str">
        <f>'BASE DATOS CONDUCTORES'!P341</f>
        <v/>
      </c>
      <c r="AA341" s="88" t="str">
        <f>'BASE DATOS CONDUCTORES'!S341</f>
        <v/>
      </c>
      <c r="AB341" s="88" t="str">
        <f>IF('BASE DATOS CONDUCTORES'!D341="","",'BASE DATOS CONDUCTORES'!D341)</f>
        <v/>
      </c>
    </row>
    <row r="342" spans="2:28">
      <c r="B342" s="12"/>
      <c r="C342" s="90"/>
      <c r="D342" s="14"/>
      <c r="E342" s="15"/>
      <c r="F342" s="14"/>
      <c r="G342" s="12" t="str">
        <f t="shared" si="94"/>
        <v/>
      </c>
      <c r="H342" s="13" t="str">
        <f t="shared" si="100"/>
        <v/>
      </c>
      <c r="I342" s="12" t="str">
        <f t="shared" si="95"/>
        <v/>
      </c>
      <c r="J342" s="12" t="str">
        <f t="shared" si="95"/>
        <v/>
      </c>
      <c r="K342" s="13" t="str">
        <f t="shared" si="101"/>
        <v/>
      </c>
      <c r="L342" s="12" t="str">
        <f t="shared" si="96"/>
        <v/>
      </c>
      <c r="M342" s="12" t="str">
        <f t="shared" si="96"/>
        <v/>
      </c>
      <c r="N342" s="13" t="str">
        <f t="shared" si="102"/>
        <v/>
      </c>
      <c r="O342" s="12" t="str">
        <f t="shared" si="97"/>
        <v/>
      </c>
      <c r="P342" s="12" t="str">
        <f t="shared" si="97"/>
        <v/>
      </c>
      <c r="Q342" s="13" t="str">
        <f t="shared" si="103"/>
        <v/>
      </c>
      <c r="R342" s="12" t="str">
        <f t="shared" si="98"/>
        <v/>
      </c>
      <c r="S342" s="12" t="str">
        <f t="shared" si="99"/>
        <v/>
      </c>
      <c r="T342" s="12" t="str">
        <f t="shared" si="104"/>
        <v/>
      </c>
      <c r="W342" s="88" t="str">
        <f>IF('BASE DATOS CONDUCTORES'!F342="","",'BASE DATOS CONDUCTORES'!F342)</f>
        <v/>
      </c>
      <c r="X342" s="88" t="str">
        <f>'BASE DATOS CONDUCTORES'!J342</f>
        <v/>
      </c>
      <c r="Y342" s="88" t="str">
        <f>'BASE DATOS CONDUCTORES'!M342</f>
        <v/>
      </c>
      <c r="Z342" s="88" t="str">
        <f>'BASE DATOS CONDUCTORES'!P342</f>
        <v/>
      </c>
      <c r="AA342" s="88" t="str">
        <f>'BASE DATOS CONDUCTORES'!S342</f>
        <v/>
      </c>
      <c r="AB342" s="88" t="str">
        <f>IF('BASE DATOS CONDUCTORES'!D342="","",'BASE DATOS CONDUCTORES'!D342)</f>
        <v/>
      </c>
    </row>
    <row r="343" spans="2:28">
      <c r="B343" s="12"/>
      <c r="C343" s="90"/>
      <c r="D343" s="14"/>
      <c r="E343" s="15"/>
      <c r="F343" s="14"/>
      <c r="G343" s="12" t="str">
        <f t="shared" si="94"/>
        <v/>
      </c>
      <c r="H343" s="13" t="str">
        <f t="shared" si="100"/>
        <v/>
      </c>
      <c r="I343" s="12" t="str">
        <f t="shared" si="95"/>
        <v/>
      </c>
      <c r="J343" s="12" t="str">
        <f t="shared" si="95"/>
        <v/>
      </c>
      <c r="K343" s="13" t="str">
        <f t="shared" si="101"/>
        <v/>
      </c>
      <c r="L343" s="12" t="str">
        <f t="shared" si="96"/>
        <v/>
      </c>
      <c r="M343" s="12" t="str">
        <f t="shared" si="96"/>
        <v/>
      </c>
      <c r="N343" s="13" t="str">
        <f t="shared" si="102"/>
        <v/>
      </c>
      <c r="O343" s="12" t="str">
        <f t="shared" si="97"/>
        <v/>
      </c>
      <c r="P343" s="12" t="str">
        <f t="shared" si="97"/>
        <v/>
      </c>
      <c r="Q343" s="13" t="str">
        <f t="shared" si="103"/>
        <v/>
      </c>
      <c r="R343" s="12" t="str">
        <f t="shared" si="98"/>
        <v/>
      </c>
      <c r="S343" s="12" t="str">
        <f t="shared" si="99"/>
        <v/>
      </c>
      <c r="T343" s="12" t="str">
        <f t="shared" si="104"/>
        <v/>
      </c>
      <c r="W343" s="88" t="str">
        <f>IF('BASE DATOS CONDUCTORES'!F343="","",'BASE DATOS CONDUCTORES'!F343)</f>
        <v/>
      </c>
      <c r="X343" s="88" t="str">
        <f>'BASE DATOS CONDUCTORES'!J343</f>
        <v/>
      </c>
      <c r="Y343" s="88" t="str">
        <f>'BASE DATOS CONDUCTORES'!M343</f>
        <v/>
      </c>
      <c r="Z343" s="88" t="str">
        <f>'BASE DATOS CONDUCTORES'!P343</f>
        <v/>
      </c>
      <c r="AA343" s="88" t="str">
        <f>'BASE DATOS CONDUCTORES'!S343</f>
        <v/>
      </c>
      <c r="AB343" s="88" t="str">
        <f>IF('BASE DATOS CONDUCTORES'!D343="","",'BASE DATOS CONDUCTORES'!D343)</f>
        <v/>
      </c>
    </row>
    <row r="344" spans="2:28">
      <c r="B344" s="12"/>
      <c r="C344" s="90"/>
      <c r="D344" s="14"/>
      <c r="E344" s="15"/>
      <c r="F344" s="14"/>
      <c r="G344" s="12" t="str">
        <f t="shared" si="94"/>
        <v/>
      </c>
      <c r="H344" s="13" t="str">
        <f t="shared" si="100"/>
        <v/>
      </c>
      <c r="I344" s="12" t="str">
        <f t="shared" ref="I344:J363" si="105">IF(H344="","",RANK(H344,H$4:H$1001))</f>
        <v/>
      </c>
      <c r="J344" s="12" t="str">
        <f t="shared" si="105"/>
        <v/>
      </c>
      <c r="K344" s="13" t="str">
        <f t="shared" si="101"/>
        <v/>
      </c>
      <c r="L344" s="12" t="str">
        <f t="shared" ref="L344:M363" si="106">IF(K344="","",RANK(K344,K$4:K$1001))</f>
        <v/>
      </c>
      <c r="M344" s="12" t="str">
        <f t="shared" si="106"/>
        <v/>
      </c>
      <c r="N344" s="13" t="str">
        <f t="shared" si="102"/>
        <v/>
      </c>
      <c r="O344" s="12" t="str">
        <f t="shared" ref="O344:P363" si="107">IF(N344="","",RANK(N344,N$4:N$1001))</f>
        <v/>
      </c>
      <c r="P344" s="12" t="str">
        <f t="shared" si="107"/>
        <v/>
      </c>
      <c r="Q344" s="13" t="str">
        <f t="shared" si="103"/>
        <v/>
      </c>
      <c r="R344" s="12" t="str">
        <f t="shared" si="98"/>
        <v/>
      </c>
      <c r="S344" s="12" t="str">
        <f t="shared" si="99"/>
        <v/>
      </c>
      <c r="T344" s="12" t="str">
        <f t="shared" si="104"/>
        <v/>
      </c>
      <c r="W344" s="88" t="str">
        <f>IF('BASE DATOS CONDUCTORES'!F344="","",'BASE DATOS CONDUCTORES'!F344)</f>
        <v/>
      </c>
      <c r="X344" s="88" t="str">
        <f>'BASE DATOS CONDUCTORES'!J344</f>
        <v/>
      </c>
      <c r="Y344" s="88" t="str">
        <f>'BASE DATOS CONDUCTORES'!M344</f>
        <v/>
      </c>
      <c r="Z344" s="88" t="str">
        <f>'BASE DATOS CONDUCTORES'!P344</f>
        <v/>
      </c>
      <c r="AA344" s="88" t="str">
        <f>'BASE DATOS CONDUCTORES'!S344</f>
        <v/>
      </c>
      <c r="AB344" s="88" t="str">
        <f>IF('BASE DATOS CONDUCTORES'!D344="","",'BASE DATOS CONDUCTORES'!D344)</f>
        <v/>
      </c>
    </row>
    <row r="345" spans="2:28">
      <c r="B345" s="12"/>
      <c r="C345" s="90"/>
      <c r="D345" s="14"/>
      <c r="E345" s="15"/>
      <c r="F345" s="14"/>
      <c r="G345" s="12" t="str">
        <f t="shared" si="94"/>
        <v/>
      </c>
      <c r="H345" s="13" t="str">
        <f t="shared" si="100"/>
        <v/>
      </c>
      <c r="I345" s="12" t="str">
        <f t="shared" si="105"/>
        <v/>
      </c>
      <c r="J345" s="12" t="str">
        <f t="shared" si="105"/>
        <v/>
      </c>
      <c r="K345" s="13" t="str">
        <f t="shared" si="101"/>
        <v/>
      </c>
      <c r="L345" s="12" t="str">
        <f t="shared" si="106"/>
        <v/>
      </c>
      <c r="M345" s="12" t="str">
        <f t="shared" si="106"/>
        <v/>
      </c>
      <c r="N345" s="13" t="str">
        <f t="shared" si="102"/>
        <v/>
      </c>
      <c r="O345" s="12" t="str">
        <f t="shared" si="107"/>
        <v/>
      </c>
      <c r="P345" s="12" t="str">
        <f t="shared" si="107"/>
        <v/>
      </c>
      <c r="Q345" s="13" t="str">
        <f t="shared" si="103"/>
        <v/>
      </c>
      <c r="R345" s="12" t="str">
        <f t="shared" si="98"/>
        <v/>
      </c>
      <c r="S345" s="12" t="str">
        <f t="shared" si="99"/>
        <v/>
      </c>
      <c r="T345" s="12" t="str">
        <f t="shared" si="104"/>
        <v/>
      </c>
      <c r="W345" s="88" t="str">
        <f>IF('BASE DATOS CONDUCTORES'!F345="","",'BASE DATOS CONDUCTORES'!F345)</f>
        <v/>
      </c>
      <c r="X345" s="88" t="str">
        <f>'BASE DATOS CONDUCTORES'!J345</f>
        <v/>
      </c>
      <c r="Y345" s="88" t="str">
        <f>'BASE DATOS CONDUCTORES'!M345</f>
        <v/>
      </c>
      <c r="Z345" s="88" t="str">
        <f>'BASE DATOS CONDUCTORES'!P345</f>
        <v/>
      </c>
      <c r="AA345" s="88" t="str">
        <f>'BASE DATOS CONDUCTORES'!S345</f>
        <v/>
      </c>
      <c r="AB345" s="88" t="str">
        <f>IF('BASE DATOS CONDUCTORES'!D345="","",'BASE DATOS CONDUCTORES'!D345)</f>
        <v/>
      </c>
    </row>
    <row r="346" spans="2:28">
      <c r="B346" s="12"/>
      <c r="C346" s="90"/>
      <c r="D346" s="14"/>
      <c r="E346" s="15"/>
      <c r="F346" s="14"/>
      <c r="G346" s="12" t="str">
        <f t="shared" si="94"/>
        <v/>
      </c>
      <c r="H346" s="13" t="str">
        <f t="shared" si="100"/>
        <v/>
      </c>
      <c r="I346" s="12" t="str">
        <f t="shared" si="105"/>
        <v/>
      </c>
      <c r="J346" s="12" t="str">
        <f t="shared" si="105"/>
        <v/>
      </c>
      <c r="K346" s="13" t="str">
        <f t="shared" si="101"/>
        <v/>
      </c>
      <c r="L346" s="12" t="str">
        <f t="shared" si="106"/>
        <v/>
      </c>
      <c r="M346" s="12" t="str">
        <f t="shared" si="106"/>
        <v/>
      </c>
      <c r="N346" s="13" t="str">
        <f t="shared" si="102"/>
        <v/>
      </c>
      <c r="O346" s="12" t="str">
        <f t="shared" si="107"/>
        <v/>
      </c>
      <c r="P346" s="12" t="str">
        <f t="shared" si="107"/>
        <v/>
      </c>
      <c r="Q346" s="13" t="str">
        <f t="shared" si="103"/>
        <v/>
      </c>
      <c r="R346" s="12" t="str">
        <f t="shared" si="98"/>
        <v/>
      </c>
      <c r="S346" s="12" t="str">
        <f t="shared" si="99"/>
        <v/>
      </c>
      <c r="T346" s="12" t="str">
        <f t="shared" si="104"/>
        <v/>
      </c>
      <c r="W346" s="88" t="str">
        <f>IF('BASE DATOS CONDUCTORES'!F346="","",'BASE DATOS CONDUCTORES'!F346)</f>
        <v/>
      </c>
      <c r="X346" s="88" t="str">
        <f>'BASE DATOS CONDUCTORES'!J346</f>
        <v/>
      </c>
      <c r="Y346" s="88" t="str">
        <f>'BASE DATOS CONDUCTORES'!M346</f>
        <v/>
      </c>
      <c r="Z346" s="88" t="str">
        <f>'BASE DATOS CONDUCTORES'!P346</f>
        <v/>
      </c>
      <c r="AA346" s="88" t="str">
        <f>'BASE DATOS CONDUCTORES'!S346</f>
        <v/>
      </c>
      <c r="AB346" s="88" t="str">
        <f>IF('BASE DATOS CONDUCTORES'!D346="","",'BASE DATOS CONDUCTORES'!D346)</f>
        <v/>
      </c>
    </row>
    <row r="347" spans="2:28">
      <c r="B347" s="12"/>
      <c r="C347" s="90"/>
      <c r="D347" s="14"/>
      <c r="E347" s="15"/>
      <c r="F347" s="14"/>
      <c r="G347" s="12" t="str">
        <f t="shared" si="94"/>
        <v/>
      </c>
      <c r="H347" s="13" t="str">
        <f t="shared" si="100"/>
        <v/>
      </c>
      <c r="I347" s="12" t="str">
        <f t="shared" si="105"/>
        <v/>
      </c>
      <c r="J347" s="12" t="str">
        <f t="shared" si="105"/>
        <v/>
      </c>
      <c r="K347" s="13" t="str">
        <f t="shared" si="101"/>
        <v/>
      </c>
      <c r="L347" s="12" t="str">
        <f t="shared" si="106"/>
        <v/>
      </c>
      <c r="M347" s="12" t="str">
        <f t="shared" si="106"/>
        <v/>
      </c>
      <c r="N347" s="13" t="str">
        <f t="shared" si="102"/>
        <v/>
      </c>
      <c r="O347" s="12" t="str">
        <f t="shared" si="107"/>
        <v/>
      </c>
      <c r="P347" s="12" t="str">
        <f t="shared" si="107"/>
        <v/>
      </c>
      <c r="Q347" s="13" t="str">
        <f t="shared" si="103"/>
        <v/>
      </c>
      <c r="R347" s="12" t="str">
        <f t="shared" si="98"/>
        <v/>
      </c>
      <c r="S347" s="12" t="str">
        <f t="shared" si="99"/>
        <v/>
      </c>
      <c r="T347" s="12" t="str">
        <f t="shared" si="104"/>
        <v/>
      </c>
      <c r="W347" s="88" t="str">
        <f>IF('BASE DATOS CONDUCTORES'!F347="","",'BASE DATOS CONDUCTORES'!F347)</f>
        <v/>
      </c>
      <c r="X347" s="88" t="str">
        <f>'BASE DATOS CONDUCTORES'!J347</f>
        <v/>
      </c>
      <c r="Y347" s="88" t="str">
        <f>'BASE DATOS CONDUCTORES'!M347</f>
        <v/>
      </c>
      <c r="Z347" s="88" t="str">
        <f>'BASE DATOS CONDUCTORES'!P347</f>
        <v/>
      </c>
      <c r="AA347" s="88" t="str">
        <f>'BASE DATOS CONDUCTORES'!S347</f>
        <v/>
      </c>
      <c r="AB347" s="88" t="str">
        <f>IF('BASE DATOS CONDUCTORES'!D347="","",'BASE DATOS CONDUCTORES'!D347)</f>
        <v/>
      </c>
    </row>
    <row r="348" spans="2:28">
      <c r="B348" s="12"/>
      <c r="C348" s="14"/>
      <c r="D348" s="14"/>
      <c r="E348" s="15"/>
      <c r="F348" s="14"/>
      <c r="G348" s="12" t="str">
        <f t="shared" si="94"/>
        <v/>
      </c>
      <c r="H348" s="13" t="str">
        <f t="shared" si="100"/>
        <v/>
      </c>
      <c r="I348" s="12" t="str">
        <f t="shared" si="105"/>
        <v/>
      </c>
      <c r="J348" s="12" t="str">
        <f t="shared" si="105"/>
        <v/>
      </c>
      <c r="K348" s="13" t="str">
        <f t="shared" si="101"/>
        <v/>
      </c>
      <c r="L348" s="12" t="str">
        <f t="shared" si="106"/>
        <v/>
      </c>
      <c r="M348" s="12" t="str">
        <f t="shared" si="106"/>
        <v/>
      </c>
      <c r="N348" s="13" t="str">
        <f t="shared" si="102"/>
        <v/>
      </c>
      <c r="O348" s="12" t="str">
        <f t="shared" si="107"/>
        <v/>
      </c>
      <c r="P348" s="12" t="str">
        <f t="shared" si="107"/>
        <v/>
      </c>
      <c r="Q348" s="13" t="str">
        <f t="shared" si="103"/>
        <v/>
      </c>
      <c r="R348" s="12" t="str">
        <f t="shared" si="98"/>
        <v/>
      </c>
      <c r="S348" s="12" t="str">
        <f t="shared" si="99"/>
        <v/>
      </c>
      <c r="T348" s="12" t="str">
        <f t="shared" si="104"/>
        <v/>
      </c>
      <c r="W348" s="88" t="str">
        <f>IF('BASE DATOS CONDUCTORES'!F348="","",'BASE DATOS CONDUCTORES'!F348)</f>
        <v/>
      </c>
      <c r="X348" s="88" t="str">
        <f>'BASE DATOS CONDUCTORES'!J348</f>
        <v/>
      </c>
      <c r="Y348" s="88" t="str">
        <f>'BASE DATOS CONDUCTORES'!M348</f>
        <v/>
      </c>
      <c r="Z348" s="88" t="str">
        <f>'BASE DATOS CONDUCTORES'!P348</f>
        <v/>
      </c>
      <c r="AA348" s="88" t="str">
        <f>'BASE DATOS CONDUCTORES'!S348</f>
        <v/>
      </c>
      <c r="AB348" s="88" t="str">
        <f>IF('BASE DATOS CONDUCTORES'!D348="","",'BASE DATOS CONDUCTORES'!D348)</f>
        <v/>
      </c>
    </row>
    <row r="349" spans="2:28">
      <c r="B349" s="12"/>
      <c r="C349" s="14"/>
      <c r="D349" s="14"/>
      <c r="E349" s="15"/>
      <c r="F349" s="14"/>
      <c r="G349" s="12" t="str">
        <f t="shared" si="94"/>
        <v/>
      </c>
      <c r="H349" s="13" t="str">
        <f t="shared" si="100"/>
        <v/>
      </c>
      <c r="I349" s="12" t="str">
        <f t="shared" si="105"/>
        <v/>
      </c>
      <c r="J349" s="12" t="str">
        <f t="shared" si="105"/>
        <v/>
      </c>
      <c r="K349" s="13" t="str">
        <f t="shared" si="101"/>
        <v/>
      </c>
      <c r="L349" s="12" t="str">
        <f t="shared" si="106"/>
        <v/>
      </c>
      <c r="M349" s="12" t="str">
        <f t="shared" si="106"/>
        <v/>
      </c>
      <c r="N349" s="13" t="str">
        <f t="shared" si="102"/>
        <v/>
      </c>
      <c r="O349" s="12" t="str">
        <f t="shared" si="107"/>
        <v/>
      </c>
      <c r="P349" s="12" t="str">
        <f t="shared" si="107"/>
        <v/>
      </c>
      <c r="Q349" s="13" t="str">
        <f t="shared" si="103"/>
        <v/>
      </c>
      <c r="R349" s="12" t="str">
        <f t="shared" si="98"/>
        <v/>
      </c>
      <c r="S349" s="12" t="str">
        <f t="shared" si="99"/>
        <v/>
      </c>
      <c r="T349" s="12" t="str">
        <f t="shared" si="104"/>
        <v/>
      </c>
      <c r="W349" s="88" t="str">
        <f>IF('BASE DATOS CONDUCTORES'!F349="","",'BASE DATOS CONDUCTORES'!F349)</f>
        <v/>
      </c>
      <c r="X349" s="88" t="str">
        <f>'BASE DATOS CONDUCTORES'!J349</f>
        <v/>
      </c>
      <c r="Y349" s="88" t="str">
        <f>'BASE DATOS CONDUCTORES'!M349</f>
        <v/>
      </c>
      <c r="Z349" s="88" t="str">
        <f>'BASE DATOS CONDUCTORES'!P349</f>
        <v/>
      </c>
      <c r="AA349" s="88" t="str">
        <f>'BASE DATOS CONDUCTORES'!S349</f>
        <v/>
      </c>
      <c r="AB349" s="88" t="str">
        <f>IF('BASE DATOS CONDUCTORES'!D349="","",'BASE DATOS CONDUCTORES'!D349)</f>
        <v/>
      </c>
    </row>
    <row r="350" spans="2:28">
      <c r="B350" s="12"/>
      <c r="C350" s="14"/>
      <c r="D350" s="14"/>
      <c r="E350" s="15"/>
      <c r="F350" s="14"/>
      <c r="G350" s="12" t="str">
        <f t="shared" si="94"/>
        <v/>
      </c>
      <c r="H350" s="13" t="str">
        <f t="shared" si="100"/>
        <v/>
      </c>
      <c r="I350" s="12" t="str">
        <f t="shared" si="105"/>
        <v/>
      </c>
      <c r="J350" s="12" t="str">
        <f t="shared" si="105"/>
        <v/>
      </c>
      <c r="K350" s="13" t="str">
        <f t="shared" si="101"/>
        <v/>
      </c>
      <c r="L350" s="12" t="str">
        <f t="shared" si="106"/>
        <v/>
      </c>
      <c r="M350" s="12" t="str">
        <f t="shared" si="106"/>
        <v/>
      </c>
      <c r="N350" s="13" t="str">
        <f t="shared" si="102"/>
        <v/>
      </c>
      <c r="O350" s="12" t="str">
        <f t="shared" si="107"/>
        <v/>
      </c>
      <c r="P350" s="12" t="str">
        <f t="shared" si="107"/>
        <v/>
      </c>
      <c r="Q350" s="13" t="str">
        <f t="shared" si="103"/>
        <v/>
      </c>
      <c r="R350" s="12" t="str">
        <f t="shared" si="98"/>
        <v/>
      </c>
      <c r="S350" s="12" t="str">
        <f t="shared" si="99"/>
        <v/>
      </c>
      <c r="T350" s="12" t="str">
        <f t="shared" si="104"/>
        <v/>
      </c>
      <c r="W350" s="88" t="str">
        <f>IF('BASE DATOS CONDUCTORES'!F350="","",'BASE DATOS CONDUCTORES'!F350)</f>
        <v/>
      </c>
      <c r="X350" s="88" t="str">
        <f>'BASE DATOS CONDUCTORES'!J350</f>
        <v/>
      </c>
      <c r="Y350" s="88" t="str">
        <f>'BASE DATOS CONDUCTORES'!M350</f>
        <v/>
      </c>
      <c r="Z350" s="88" t="str">
        <f>'BASE DATOS CONDUCTORES'!P350</f>
        <v/>
      </c>
      <c r="AA350" s="88" t="str">
        <f>'BASE DATOS CONDUCTORES'!S350</f>
        <v/>
      </c>
      <c r="AB350" s="88" t="str">
        <f>IF('BASE DATOS CONDUCTORES'!D350="","",'BASE DATOS CONDUCTORES'!D350)</f>
        <v/>
      </c>
    </row>
    <row r="351" spans="2:28">
      <c r="B351" s="12"/>
      <c r="C351" s="14"/>
      <c r="D351" s="14"/>
      <c r="E351" s="15"/>
      <c r="F351" s="14"/>
      <c r="G351" s="12" t="str">
        <f t="shared" si="94"/>
        <v/>
      </c>
      <c r="H351" s="13" t="str">
        <f t="shared" si="100"/>
        <v/>
      </c>
      <c r="I351" s="12" t="str">
        <f t="shared" si="105"/>
        <v/>
      </c>
      <c r="J351" s="12" t="str">
        <f t="shared" si="105"/>
        <v/>
      </c>
      <c r="K351" s="13" t="str">
        <f t="shared" si="101"/>
        <v/>
      </c>
      <c r="L351" s="12" t="str">
        <f t="shared" si="106"/>
        <v/>
      </c>
      <c r="M351" s="12" t="str">
        <f t="shared" si="106"/>
        <v/>
      </c>
      <c r="N351" s="13" t="str">
        <f t="shared" si="102"/>
        <v/>
      </c>
      <c r="O351" s="12" t="str">
        <f t="shared" si="107"/>
        <v/>
      </c>
      <c r="P351" s="12" t="str">
        <f t="shared" si="107"/>
        <v/>
      </c>
      <c r="Q351" s="13" t="str">
        <f t="shared" si="103"/>
        <v/>
      </c>
      <c r="R351" s="12" t="str">
        <f t="shared" si="98"/>
        <v/>
      </c>
      <c r="S351" s="12" t="str">
        <f t="shared" si="99"/>
        <v/>
      </c>
      <c r="T351" s="12" t="str">
        <f t="shared" si="104"/>
        <v/>
      </c>
      <c r="W351" s="88" t="str">
        <f>IF('BASE DATOS CONDUCTORES'!F351="","",'BASE DATOS CONDUCTORES'!F351)</f>
        <v/>
      </c>
      <c r="X351" s="88" t="str">
        <f>'BASE DATOS CONDUCTORES'!J351</f>
        <v/>
      </c>
      <c r="Y351" s="88" t="str">
        <f>'BASE DATOS CONDUCTORES'!M351</f>
        <v/>
      </c>
      <c r="Z351" s="88" t="str">
        <f>'BASE DATOS CONDUCTORES'!P351</f>
        <v/>
      </c>
      <c r="AA351" s="88" t="str">
        <f>'BASE DATOS CONDUCTORES'!S351</f>
        <v/>
      </c>
      <c r="AB351" s="88" t="str">
        <f>IF('BASE DATOS CONDUCTORES'!D351="","",'BASE DATOS CONDUCTORES'!D351)</f>
        <v/>
      </c>
    </row>
    <row r="352" spans="2:28">
      <c r="B352" s="12"/>
      <c r="C352" s="14"/>
      <c r="D352" s="14"/>
      <c r="E352" s="15"/>
      <c r="F352" s="14"/>
      <c r="G352" s="12" t="str">
        <f t="shared" si="94"/>
        <v/>
      </c>
      <c r="H352" s="13" t="str">
        <f t="shared" si="100"/>
        <v/>
      </c>
      <c r="I352" s="12" t="str">
        <f t="shared" si="105"/>
        <v/>
      </c>
      <c r="J352" s="12" t="str">
        <f t="shared" si="105"/>
        <v/>
      </c>
      <c r="K352" s="13" t="str">
        <f t="shared" si="101"/>
        <v/>
      </c>
      <c r="L352" s="12" t="str">
        <f t="shared" si="106"/>
        <v/>
      </c>
      <c r="M352" s="12" t="str">
        <f t="shared" si="106"/>
        <v/>
      </c>
      <c r="N352" s="13" t="str">
        <f t="shared" si="102"/>
        <v/>
      </c>
      <c r="O352" s="12" t="str">
        <f t="shared" si="107"/>
        <v/>
      </c>
      <c r="P352" s="12" t="str">
        <f t="shared" si="107"/>
        <v/>
      </c>
      <c r="Q352" s="13" t="str">
        <f t="shared" si="103"/>
        <v/>
      </c>
      <c r="R352" s="12" t="str">
        <f t="shared" si="98"/>
        <v/>
      </c>
      <c r="S352" s="12" t="str">
        <f t="shared" si="99"/>
        <v/>
      </c>
      <c r="T352" s="12" t="str">
        <f t="shared" si="104"/>
        <v/>
      </c>
      <c r="W352" s="88" t="str">
        <f>IF('BASE DATOS CONDUCTORES'!F352="","",'BASE DATOS CONDUCTORES'!F352)</f>
        <v/>
      </c>
      <c r="X352" s="88" t="str">
        <f>'BASE DATOS CONDUCTORES'!J352</f>
        <v/>
      </c>
      <c r="Y352" s="88" t="str">
        <f>'BASE DATOS CONDUCTORES'!M352</f>
        <v/>
      </c>
      <c r="Z352" s="88" t="str">
        <f>'BASE DATOS CONDUCTORES'!P352</f>
        <v/>
      </c>
      <c r="AA352" s="88" t="str">
        <f>'BASE DATOS CONDUCTORES'!S352</f>
        <v/>
      </c>
      <c r="AB352" s="88" t="str">
        <f>IF('BASE DATOS CONDUCTORES'!D352="","",'BASE DATOS CONDUCTORES'!D352)</f>
        <v/>
      </c>
    </row>
    <row r="353" spans="2:28">
      <c r="B353" s="12"/>
      <c r="C353" s="14"/>
      <c r="D353" s="14"/>
      <c r="E353" s="15"/>
      <c r="F353" s="14"/>
      <c r="G353" s="12" t="str">
        <f t="shared" si="94"/>
        <v/>
      </c>
      <c r="H353" s="13" t="str">
        <f t="shared" si="100"/>
        <v/>
      </c>
      <c r="I353" s="12" t="str">
        <f t="shared" si="105"/>
        <v/>
      </c>
      <c r="J353" s="12" t="str">
        <f t="shared" si="105"/>
        <v/>
      </c>
      <c r="K353" s="13" t="str">
        <f t="shared" si="101"/>
        <v/>
      </c>
      <c r="L353" s="12" t="str">
        <f t="shared" si="106"/>
        <v/>
      </c>
      <c r="M353" s="12" t="str">
        <f t="shared" si="106"/>
        <v/>
      </c>
      <c r="N353" s="13" t="str">
        <f t="shared" si="102"/>
        <v/>
      </c>
      <c r="O353" s="12" t="str">
        <f t="shared" si="107"/>
        <v/>
      </c>
      <c r="P353" s="12" t="str">
        <f t="shared" si="107"/>
        <v/>
      </c>
      <c r="Q353" s="13" t="str">
        <f t="shared" si="103"/>
        <v/>
      </c>
      <c r="R353" s="12" t="str">
        <f t="shared" si="98"/>
        <v/>
      </c>
      <c r="S353" s="12" t="str">
        <f t="shared" si="99"/>
        <v/>
      </c>
      <c r="T353" s="12" t="str">
        <f t="shared" si="104"/>
        <v/>
      </c>
      <c r="W353" s="88" t="str">
        <f>IF('BASE DATOS CONDUCTORES'!F353="","",'BASE DATOS CONDUCTORES'!F353)</f>
        <v/>
      </c>
      <c r="X353" s="88" t="str">
        <f>'BASE DATOS CONDUCTORES'!J353</f>
        <v/>
      </c>
      <c r="Y353" s="88" t="str">
        <f>'BASE DATOS CONDUCTORES'!M353</f>
        <v/>
      </c>
      <c r="Z353" s="88" t="str">
        <f>'BASE DATOS CONDUCTORES'!P353</f>
        <v/>
      </c>
      <c r="AA353" s="88" t="str">
        <f>'BASE DATOS CONDUCTORES'!S353</f>
        <v/>
      </c>
      <c r="AB353" s="88" t="str">
        <f>IF('BASE DATOS CONDUCTORES'!D353="","",'BASE DATOS CONDUCTORES'!D353)</f>
        <v/>
      </c>
    </row>
    <row r="354" spans="2:28">
      <c r="B354" s="12"/>
      <c r="C354" s="14"/>
      <c r="D354" s="14"/>
      <c r="E354" s="15"/>
      <c r="F354" s="14"/>
      <c r="G354" s="12" t="str">
        <f t="shared" si="94"/>
        <v/>
      </c>
      <c r="H354" s="13" t="str">
        <f t="shared" si="100"/>
        <v/>
      </c>
      <c r="I354" s="12" t="str">
        <f t="shared" si="105"/>
        <v/>
      </c>
      <c r="J354" s="12" t="str">
        <f t="shared" si="105"/>
        <v/>
      </c>
      <c r="K354" s="13" t="str">
        <f t="shared" si="101"/>
        <v/>
      </c>
      <c r="L354" s="12" t="str">
        <f t="shared" si="106"/>
        <v/>
      </c>
      <c r="M354" s="12" t="str">
        <f t="shared" si="106"/>
        <v/>
      </c>
      <c r="N354" s="13" t="str">
        <f t="shared" si="102"/>
        <v/>
      </c>
      <c r="O354" s="12" t="str">
        <f t="shared" si="107"/>
        <v/>
      </c>
      <c r="P354" s="12" t="str">
        <f t="shared" si="107"/>
        <v/>
      </c>
      <c r="Q354" s="13" t="str">
        <f t="shared" si="103"/>
        <v/>
      </c>
      <c r="R354" s="12" t="str">
        <f t="shared" si="98"/>
        <v/>
      </c>
      <c r="S354" s="12" t="str">
        <f t="shared" si="99"/>
        <v/>
      </c>
      <c r="T354" s="12" t="str">
        <f t="shared" si="104"/>
        <v/>
      </c>
      <c r="W354" s="88" t="str">
        <f>IF('BASE DATOS CONDUCTORES'!F354="","",'BASE DATOS CONDUCTORES'!F354)</f>
        <v/>
      </c>
      <c r="X354" s="88" t="str">
        <f>'BASE DATOS CONDUCTORES'!J354</f>
        <v/>
      </c>
      <c r="Y354" s="88" t="str">
        <f>'BASE DATOS CONDUCTORES'!M354</f>
        <v/>
      </c>
      <c r="Z354" s="88" t="str">
        <f>'BASE DATOS CONDUCTORES'!P354</f>
        <v/>
      </c>
      <c r="AA354" s="88" t="str">
        <f>'BASE DATOS CONDUCTORES'!S354</f>
        <v/>
      </c>
      <c r="AB354" s="88" t="str">
        <f>IF('BASE DATOS CONDUCTORES'!D354="","",'BASE DATOS CONDUCTORES'!D354)</f>
        <v/>
      </c>
    </row>
    <row r="355" spans="2:28">
      <c r="B355" s="12"/>
      <c r="C355" s="14"/>
      <c r="D355" s="14"/>
      <c r="E355" s="15"/>
      <c r="F355" s="14"/>
      <c r="G355" s="12" t="str">
        <f t="shared" si="94"/>
        <v/>
      </c>
      <c r="H355" s="13" t="str">
        <f t="shared" si="100"/>
        <v/>
      </c>
      <c r="I355" s="12" t="str">
        <f t="shared" si="105"/>
        <v/>
      </c>
      <c r="J355" s="12" t="str">
        <f t="shared" si="105"/>
        <v/>
      </c>
      <c r="K355" s="13" t="str">
        <f t="shared" si="101"/>
        <v/>
      </c>
      <c r="L355" s="12" t="str">
        <f t="shared" si="106"/>
        <v/>
      </c>
      <c r="M355" s="12" t="str">
        <f t="shared" si="106"/>
        <v/>
      </c>
      <c r="N355" s="13" t="str">
        <f t="shared" si="102"/>
        <v/>
      </c>
      <c r="O355" s="12" t="str">
        <f t="shared" si="107"/>
        <v/>
      </c>
      <c r="P355" s="12" t="str">
        <f t="shared" si="107"/>
        <v/>
      </c>
      <c r="Q355" s="13" t="str">
        <f t="shared" si="103"/>
        <v/>
      </c>
      <c r="R355" s="12" t="str">
        <f t="shared" si="98"/>
        <v/>
      </c>
      <c r="S355" s="12" t="str">
        <f t="shared" si="99"/>
        <v/>
      </c>
      <c r="T355" s="12" t="str">
        <f t="shared" si="104"/>
        <v/>
      </c>
      <c r="W355" s="88" t="str">
        <f>IF('BASE DATOS CONDUCTORES'!F355="","",'BASE DATOS CONDUCTORES'!F355)</f>
        <v/>
      </c>
      <c r="X355" s="88" t="str">
        <f>'BASE DATOS CONDUCTORES'!J355</f>
        <v/>
      </c>
      <c r="Y355" s="88" t="str">
        <f>'BASE DATOS CONDUCTORES'!M355</f>
        <v/>
      </c>
      <c r="Z355" s="88" t="str">
        <f>'BASE DATOS CONDUCTORES'!P355</f>
        <v/>
      </c>
      <c r="AA355" s="88" t="str">
        <f>'BASE DATOS CONDUCTORES'!S355</f>
        <v/>
      </c>
      <c r="AB355" s="88" t="str">
        <f>IF('BASE DATOS CONDUCTORES'!D355="","",'BASE DATOS CONDUCTORES'!D355)</f>
        <v/>
      </c>
    </row>
    <row r="356" spans="2:28">
      <c r="B356" s="12"/>
      <c r="C356" s="14"/>
      <c r="D356" s="14"/>
      <c r="E356" s="15"/>
      <c r="F356" s="14"/>
      <c r="G356" s="12" t="str">
        <f t="shared" si="94"/>
        <v/>
      </c>
      <c r="H356" s="13" t="str">
        <f t="shared" si="100"/>
        <v/>
      </c>
      <c r="I356" s="12" t="str">
        <f t="shared" si="105"/>
        <v/>
      </c>
      <c r="J356" s="12" t="str">
        <f t="shared" si="105"/>
        <v/>
      </c>
      <c r="K356" s="13" t="str">
        <f t="shared" si="101"/>
        <v/>
      </c>
      <c r="L356" s="12" t="str">
        <f t="shared" si="106"/>
        <v/>
      </c>
      <c r="M356" s="12" t="str">
        <f t="shared" si="106"/>
        <v/>
      </c>
      <c r="N356" s="13" t="str">
        <f t="shared" si="102"/>
        <v/>
      </c>
      <c r="O356" s="12" t="str">
        <f t="shared" si="107"/>
        <v/>
      </c>
      <c r="P356" s="12" t="str">
        <f t="shared" si="107"/>
        <v/>
      </c>
      <c r="Q356" s="13" t="str">
        <f t="shared" si="103"/>
        <v/>
      </c>
      <c r="R356" s="12" t="str">
        <f t="shared" si="98"/>
        <v/>
      </c>
      <c r="S356" s="12" t="str">
        <f t="shared" si="99"/>
        <v/>
      </c>
      <c r="T356" s="12" t="str">
        <f t="shared" si="104"/>
        <v/>
      </c>
      <c r="W356" s="88" t="str">
        <f>IF('BASE DATOS CONDUCTORES'!F356="","",'BASE DATOS CONDUCTORES'!F356)</f>
        <v/>
      </c>
      <c r="X356" s="88" t="str">
        <f>'BASE DATOS CONDUCTORES'!J356</f>
        <v/>
      </c>
      <c r="Y356" s="88" t="str">
        <f>'BASE DATOS CONDUCTORES'!M356</f>
        <v/>
      </c>
      <c r="Z356" s="88" t="str">
        <f>'BASE DATOS CONDUCTORES'!P356</f>
        <v/>
      </c>
      <c r="AA356" s="88" t="str">
        <f>'BASE DATOS CONDUCTORES'!S356</f>
        <v/>
      </c>
      <c r="AB356" s="88" t="str">
        <f>IF('BASE DATOS CONDUCTORES'!D356="","",'BASE DATOS CONDUCTORES'!D356)</f>
        <v/>
      </c>
    </row>
    <row r="357" spans="2:28">
      <c r="B357" s="12"/>
      <c r="C357" s="14"/>
      <c r="D357" s="14"/>
      <c r="E357" s="15"/>
      <c r="F357" s="14"/>
      <c r="G357" s="12" t="str">
        <f t="shared" si="94"/>
        <v/>
      </c>
      <c r="H357" s="13" t="str">
        <f t="shared" si="100"/>
        <v/>
      </c>
      <c r="I357" s="12" t="str">
        <f t="shared" si="105"/>
        <v/>
      </c>
      <c r="J357" s="12" t="str">
        <f t="shared" si="105"/>
        <v/>
      </c>
      <c r="K357" s="13" t="str">
        <f t="shared" si="101"/>
        <v/>
      </c>
      <c r="L357" s="12" t="str">
        <f t="shared" si="106"/>
        <v/>
      </c>
      <c r="M357" s="12" t="str">
        <f t="shared" si="106"/>
        <v/>
      </c>
      <c r="N357" s="13" t="str">
        <f t="shared" si="102"/>
        <v/>
      </c>
      <c r="O357" s="12" t="str">
        <f t="shared" si="107"/>
        <v/>
      </c>
      <c r="P357" s="12" t="str">
        <f t="shared" si="107"/>
        <v/>
      </c>
      <c r="Q357" s="13" t="str">
        <f t="shared" si="103"/>
        <v/>
      </c>
      <c r="R357" s="12" t="str">
        <f t="shared" si="98"/>
        <v/>
      </c>
      <c r="S357" s="12" t="str">
        <f t="shared" si="99"/>
        <v/>
      </c>
      <c r="T357" s="12" t="str">
        <f t="shared" si="104"/>
        <v/>
      </c>
      <c r="W357" s="88" t="str">
        <f>IF('BASE DATOS CONDUCTORES'!F357="","",'BASE DATOS CONDUCTORES'!F357)</f>
        <v/>
      </c>
      <c r="X357" s="88" t="str">
        <f>'BASE DATOS CONDUCTORES'!J357</f>
        <v/>
      </c>
      <c r="Y357" s="88" t="str">
        <f>'BASE DATOS CONDUCTORES'!M357</f>
        <v/>
      </c>
      <c r="Z357" s="88" t="str">
        <f>'BASE DATOS CONDUCTORES'!P357</f>
        <v/>
      </c>
      <c r="AA357" s="88" t="str">
        <f>'BASE DATOS CONDUCTORES'!S357</f>
        <v/>
      </c>
      <c r="AB357" s="88" t="str">
        <f>IF('BASE DATOS CONDUCTORES'!D357="","",'BASE DATOS CONDUCTORES'!D357)</f>
        <v/>
      </c>
    </row>
    <row r="358" spans="2:28">
      <c r="B358" s="12"/>
      <c r="C358" s="14"/>
      <c r="D358" s="14"/>
      <c r="E358" s="15"/>
      <c r="F358" s="14"/>
      <c r="G358" s="12" t="str">
        <f t="shared" si="94"/>
        <v/>
      </c>
      <c r="H358" s="13" t="str">
        <f t="shared" si="100"/>
        <v/>
      </c>
      <c r="I358" s="12" t="str">
        <f t="shared" si="105"/>
        <v/>
      </c>
      <c r="J358" s="12" t="str">
        <f t="shared" si="105"/>
        <v/>
      </c>
      <c r="K358" s="13" t="str">
        <f t="shared" si="101"/>
        <v/>
      </c>
      <c r="L358" s="12" t="str">
        <f t="shared" si="106"/>
        <v/>
      </c>
      <c r="M358" s="12" t="str">
        <f t="shared" si="106"/>
        <v/>
      </c>
      <c r="N358" s="13" t="str">
        <f t="shared" si="102"/>
        <v/>
      </c>
      <c r="O358" s="12" t="str">
        <f t="shared" si="107"/>
        <v/>
      </c>
      <c r="P358" s="12" t="str">
        <f t="shared" si="107"/>
        <v/>
      </c>
      <c r="Q358" s="13" t="str">
        <f t="shared" si="103"/>
        <v/>
      </c>
      <c r="R358" s="12" t="str">
        <f t="shared" si="98"/>
        <v/>
      </c>
      <c r="S358" s="12" t="str">
        <f t="shared" si="99"/>
        <v/>
      </c>
      <c r="T358" s="12" t="str">
        <f t="shared" si="104"/>
        <v/>
      </c>
      <c r="W358" s="88" t="str">
        <f>IF('BASE DATOS CONDUCTORES'!F358="","",'BASE DATOS CONDUCTORES'!F358)</f>
        <v/>
      </c>
      <c r="X358" s="88" t="str">
        <f>'BASE DATOS CONDUCTORES'!J358</f>
        <v/>
      </c>
      <c r="Y358" s="88" t="str">
        <f>'BASE DATOS CONDUCTORES'!M358</f>
        <v/>
      </c>
      <c r="Z358" s="88" t="str">
        <f>'BASE DATOS CONDUCTORES'!P358</f>
        <v/>
      </c>
      <c r="AA358" s="88" t="str">
        <f>'BASE DATOS CONDUCTORES'!S358</f>
        <v/>
      </c>
      <c r="AB358" s="88" t="str">
        <f>IF('BASE DATOS CONDUCTORES'!D358="","",'BASE DATOS CONDUCTORES'!D358)</f>
        <v/>
      </c>
    </row>
    <row r="359" spans="2:28">
      <c r="B359" s="12"/>
      <c r="C359" s="14"/>
      <c r="D359" s="14"/>
      <c r="E359" s="15"/>
      <c r="F359" s="14"/>
      <c r="G359" s="12" t="str">
        <f t="shared" si="94"/>
        <v/>
      </c>
      <c r="H359" s="13" t="str">
        <f t="shared" si="100"/>
        <v/>
      </c>
      <c r="I359" s="12" t="str">
        <f t="shared" si="105"/>
        <v/>
      </c>
      <c r="J359" s="12" t="str">
        <f t="shared" si="105"/>
        <v/>
      </c>
      <c r="K359" s="13" t="str">
        <f t="shared" si="101"/>
        <v/>
      </c>
      <c r="L359" s="12" t="str">
        <f t="shared" si="106"/>
        <v/>
      </c>
      <c r="M359" s="12" t="str">
        <f t="shared" si="106"/>
        <v/>
      </c>
      <c r="N359" s="13" t="str">
        <f t="shared" si="102"/>
        <v/>
      </c>
      <c r="O359" s="12" t="str">
        <f t="shared" si="107"/>
        <v/>
      </c>
      <c r="P359" s="12" t="str">
        <f t="shared" si="107"/>
        <v/>
      </c>
      <c r="Q359" s="13" t="str">
        <f t="shared" si="103"/>
        <v/>
      </c>
      <c r="R359" s="12" t="str">
        <f t="shared" si="98"/>
        <v/>
      </c>
      <c r="S359" s="12" t="str">
        <f t="shared" si="99"/>
        <v/>
      </c>
      <c r="T359" s="12" t="str">
        <f t="shared" si="104"/>
        <v/>
      </c>
      <c r="W359" s="88" t="str">
        <f>IF('BASE DATOS CONDUCTORES'!F359="","",'BASE DATOS CONDUCTORES'!F359)</f>
        <v/>
      </c>
      <c r="X359" s="88" t="str">
        <f>'BASE DATOS CONDUCTORES'!J359</f>
        <v/>
      </c>
      <c r="Y359" s="88" t="str">
        <f>'BASE DATOS CONDUCTORES'!M359</f>
        <v/>
      </c>
      <c r="Z359" s="88" t="str">
        <f>'BASE DATOS CONDUCTORES'!P359</f>
        <v/>
      </c>
      <c r="AA359" s="88" t="str">
        <f>'BASE DATOS CONDUCTORES'!S359</f>
        <v/>
      </c>
      <c r="AB359" s="88" t="str">
        <f>IF('BASE DATOS CONDUCTORES'!D359="","",'BASE DATOS CONDUCTORES'!D359)</f>
        <v/>
      </c>
    </row>
    <row r="360" spans="2:28">
      <c r="B360" s="12"/>
      <c r="C360" s="14"/>
      <c r="D360" s="14"/>
      <c r="E360" s="15"/>
      <c r="F360" s="14"/>
      <c r="G360" s="12" t="str">
        <f t="shared" si="94"/>
        <v/>
      </c>
      <c r="H360" s="13" t="str">
        <f t="shared" si="100"/>
        <v/>
      </c>
      <c r="I360" s="12" t="str">
        <f t="shared" si="105"/>
        <v/>
      </c>
      <c r="J360" s="12" t="str">
        <f t="shared" si="105"/>
        <v/>
      </c>
      <c r="K360" s="13" t="str">
        <f t="shared" si="101"/>
        <v/>
      </c>
      <c r="L360" s="12" t="str">
        <f t="shared" si="106"/>
        <v/>
      </c>
      <c r="M360" s="12" t="str">
        <f t="shared" si="106"/>
        <v/>
      </c>
      <c r="N360" s="13" t="str">
        <f t="shared" si="102"/>
        <v/>
      </c>
      <c r="O360" s="12" t="str">
        <f t="shared" si="107"/>
        <v/>
      </c>
      <c r="P360" s="12" t="str">
        <f t="shared" si="107"/>
        <v/>
      </c>
      <c r="Q360" s="13" t="str">
        <f t="shared" si="103"/>
        <v/>
      </c>
      <c r="R360" s="12" t="str">
        <f t="shared" si="98"/>
        <v/>
      </c>
      <c r="S360" s="12" t="str">
        <f t="shared" si="99"/>
        <v/>
      </c>
      <c r="T360" s="12" t="str">
        <f t="shared" si="104"/>
        <v/>
      </c>
      <c r="W360" s="88" t="str">
        <f>IF('BASE DATOS CONDUCTORES'!F360="","",'BASE DATOS CONDUCTORES'!F360)</f>
        <v/>
      </c>
      <c r="X360" s="88" t="str">
        <f>'BASE DATOS CONDUCTORES'!J360</f>
        <v/>
      </c>
      <c r="Y360" s="88" t="str">
        <f>'BASE DATOS CONDUCTORES'!M360</f>
        <v/>
      </c>
      <c r="Z360" s="88" t="str">
        <f>'BASE DATOS CONDUCTORES'!P360</f>
        <v/>
      </c>
      <c r="AA360" s="88" t="str">
        <f>'BASE DATOS CONDUCTORES'!S360</f>
        <v/>
      </c>
      <c r="AB360" s="88" t="str">
        <f>IF('BASE DATOS CONDUCTORES'!D360="","",'BASE DATOS CONDUCTORES'!D360)</f>
        <v/>
      </c>
    </row>
    <row r="361" spans="2:28">
      <c r="B361" s="12"/>
      <c r="C361" s="14"/>
      <c r="D361" s="14"/>
      <c r="E361" s="15"/>
      <c r="F361" s="14"/>
      <c r="G361" s="12" t="str">
        <f t="shared" si="94"/>
        <v/>
      </c>
      <c r="H361" s="13" t="str">
        <f t="shared" si="100"/>
        <v/>
      </c>
      <c r="I361" s="12" t="str">
        <f t="shared" si="105"/>
        <v/>
      </c>
      <c r="J361" s="12" t="str">
        <f t="shared" si="105"/>
        <v/>
      </c>
      <c r="K361" s="13" t="str">
        <f t="shared" si="101"/>
        <v/>
      </c>
      <c r="L361" s="12" t="str">
        <f t="shared" si="106"/>
        <v/>
      </c>
      <c r="M361" s="12" t="str">
        <f t="shared" si="106"/>
        <v/>
      </c>
      <c r="N361" s="13" t="str">
        <f t="shared" si="102"/>
        <v/>
      </c>
      <c r="O361" s="12" t="str">
        <f t="shared" si="107"/>
        <v/>
      </c>
      <c r="P361" s="12" t="str">
        <f t="shared" si="107"/>
        <v/>
      </c>
      <c r="Q361" s="13" t="str">
        <f t="shared" si="103"/>
        <v/>
      </c>
      <c r="R361" s="12" t="str">
        <f t="shared" si="98"/>
        <v/>
      </c>
      <c r="S361" s="12" t="str">
        <f t="shared" si="99"/>
        <v/>
      </c>
      <c r="T361" s="12" t="str">
        <f t="shared" si="104"/>
        <v/>
      </c>
      <c r="W361" s="88" t="str">
        <f>IF('BASE DATOS CONDUCTORES'!F361="","",'BASE DATOS CONDUCTORES'!F361)</f>
        <v/>
      </c>
      <c r="X361" s="88" t="str">
        <f>'BASE DATOS CONDUCTORES'!J361</f>
        <v/>
      </c>
      <c r="Y361" s="88" t="str">
        <f>'BASE DATOS CONDUCTORES'!M361</f>
        <v/>
      </c>
      <c r="Z361" s="88" t="str">
        <f>'BASE DATOS CONDUCTORES'!P361</f>
        <v/>
      </c>
      <c r="AA361" s="88" t="str">
        <f>'BASE DATOS CONDUCTORES'!S361</f>
        <v/>
      </c>
      <c r="AB361" s="88" t="str">
        <f>IF('BASE DATOS CONDUCTORES'!D361="","",'BASE DATOS CONDUCTORES'!D361)</f>
        <v/>
      </c>
    </row>
    <row r="362" spans="2:28">
      <c r="B362" s="12"/>
      <c r="C362" s="14"/>
      <c r="D362" s="14"/>
      <c r="E362" s="15"/>
      <c r="F362" s="14"/>
      <c r="G362" s="12" t="str">
        <f t="shared" si="94"/>
        <v/>
      </c>
      <c r="H362" s="13" t="str">
        <f t="shared" si="100"/>
        <v/>
      </c>
      <c r="I362" s="12" t="str">
        <f t="shared" si="105"/>
        <v/>
      </c>
      <c r="J362" s="12" t="str">
        <f t="shared" si="105"/>
        <v/>
      </c>
      <c r="K362" s="13" t="str">
        <f t="shared" si="101"/>
        <v/>
      </c>
      <c r="L362" s="12" t="str">
        <f t="shared" si="106"/>
        <v/>
      </c>
      <c r="M362" s="12" t="str">
        <f t="shared" si="106"/>
        <v/>
      </c>
      <c r="N362" s="13" t="str">
        <f t="shared" si="102"/>
        <v/>
      </c>
      <c r="O362" s="12" t="str">
        <f t="shared" si="107"/>
        <v/>
      </c>
      <c r="P362" s="12" t="str">
        <f t="shared" si="107"/>
        <v/>
      </c>
      <c r="Q362" s="13" t="str">
        <f t="shared" si="103"/>
        <v/>
      </c>
      <c r="R362" s="12" t="str">
        <f t="shared" si="98"/>
        <v/>
      </c>
      <c r="S362" s="12" t="str">
        <f t="shared" si="99"/>
        <v/>
      </c>
      <c r="T362" s="12" t="str">
        <f t="shared" si="104"/>
        <v/>
      </c>
      <c r="W362" s="88" t="str">
        <f>IF('BASE DATOS CONDUCTORES'!F362="","",'BASE DATOS CONDUCTORES'!F362)</f>
        <v/>
      </c>
      <c r="X362" s="88" t="str">
        <f>'BASE DATOS CONDUCTORES'!J362</f>
        <v/>
      </c>
      <c r="Y362" s="88" t="str">
        <f>'BASE DATOS CONDUCTORES'!M362</f>
        <v/>
      </c>
      <c r="Z362" s="88" t="str">
        <f>'BASE DATOS CONDUCTORES'!P362</f>
        <v/>
      </c>
      <c r="AA362" s="88" t="str">
        <f>'BASE DATOS CONDUCTORES'!S362</f>
        <v/>
      </c>
      <c r="AB362" s="88" t="str">
        <f>IF('BASE DATOS CONDUCTORES'!D362="","",'BASE DATOS CONDUCTORES'!D362)</f>
        <v/>
      </c>
    </row>
    <row r="363" spans="2:28">
      <c r="B363" s="12"/>
      <c r="C363" s="14"/>
      <c r="D363" s="14"/>
      <c r="E363" s="15"/>
      <c r="F363" s="14"/>
      <c r="G363" s="12" t="str">
        <f t="shared" si="94"/>
        <v/>
      </c>
      <c r="H363" s="13" t="str">
        <f t="shared" si="100"/>
        <v/>
      </c>
      <c r="I363" s="12" t="str">
        <f t="shared" si="105"/>
        <v/>
      </c>
      <c r="J363" s="12" t="str">
        <f t="shared" si="105"/>
        <v/>
      </c>
      <c r="K363" s="13" t="str">
        <f t="shared" si="101"/>
        <v/>
      </c>
      <c r="L363" s="12" t="str">
        <f t="shared" si="106"/>
        <v/>
      </c>
      <c r="M363" s="12" t="str">
        <f t="shared" si="106"/>
        <v/>
      </c>
      <c r="N363" s="13" t="str">
        <f t="shared" si="102"/>
        <v/>
      </c>
      <c r="O363" s="12" t="str">
        <f t="shared" si="107"/>
        <v/>
      </c>
      <c r="P363" s="12" t="str">
        <f t="shared" si="107"/>
        <v/>
      </c>
      <c r="Q363" s="13" t="str">
        <f t="shared" si="103"/>
        <v/>
      </c>
      <c r="R363" s="12" t="str">
        <f t="shared" si="98"/>
        <v/>
      </c>
      <c r="S363" s="12" t="str">
        <f t="shared" si="99"/>
        <v/>
      </c>
      <c r="T363" s="12" t="str">
        <f t="shared" si="104"/>
        <v/>
      </c>
      <c r="W363" s="88" t="str">
        <f>IF('BASE DATOS CONDUCTORES'!F363="","",'BASE DATOS CONDUCTORES'!F363)</f>
        <v/>
      </c>
      <c r="X363" s="88" t="str">
        <f>'BASE DATOS CONDUCTORES'!J363</f>
        <v/>
      </c>
      <c r="Y363" s="88" t="str">
        <f>'BASE DATOS CONDUCTORES'!M363</f>
        <v/>
      </c>
      <c r="Z363" s="88" t="str">
        <f>'BASE DATOS CONDUCTORES'!P363</f>
        <v/>
      </c>
      <c r="AA363" s="88" t="str">
        <f>'BASE DATOS CONDUCTORES'!S363</f>
        <v/>
      </c>
      <c r="AB363" s="88" t="str">
        <f>IF('BASE DATOS CONDUCTORES'!D363="","",'BASE DATOS CONDUCTORES'!D363)</f>
        <v/>
      </c>
    </row>
    <row r="364" spans="2:28">
      <c r="B364" s="12"/>
      <c r="C364" s="14"/>
      <c r="D364" s="14"/>
      <c r="E364" s="15"/>
      <c r="F364" s="14"/>
      <c r="G364" s="12" t="str">
        <f t="shared" si="94"/>
        <v/>
      </c>
      <c r="H364" s="13" t="str">
        <f t="shared" si="100"/>
        <v/>
      </c>
      <c r="I364" s="12" t="str">
        <f t="shared" ref="I364:J383" si="108">IF(H364="","",RANK(H364,H$4:H$1001))</f>
        <v/>
      </c>
      <c r="J364" s="12" t="str">
        <f t="shared" si="108"/>
        <v/>
      </c>
      <c r="K364" s="13" t="str">
        <f t="shared" si="101"/>
        <v/>
      </c>
      <c r="L364" s="12" t="str">
        <f t="shared" ref="L364:M383" si="109">IF(K364="","",RANK(K364,K$4:K$1001))</f>
        <v/>
      </c>
      <c r="M364" s="12" t="str">
        <f t="shared" si="109"/>
        <v/>
      </c>
      <c r="N364" s="13" t="str">
        <f t="shared" si="102"/>
        <v/>
      </c>
      <c r="O364" s="12" t="str">
        <f t="shared" ref="O364:P383" si="110">IF(N364="","",RANK(N364,N$4:N$1001))</f>
        <v/>
      </c>
      <c r="P364" s="12" t="str">
        <f t="shared" si="110"/>
        <v/>
      </c>
      <c r="Q364" s="13" t="str">
        <f t="shared" si="103"/>
        <v/>
      </c>
      <c r="R364" s="12" t="str">
        <f t="shared" si="98"/>
        <v/>
      </c>
      <c r="S364" s="12" t="str">
        <f t="shared" si="99"/>
        <v/>
      </c>
      <c r="T364" s="12" t="str">
        <f t="shared" si="104"/>
        <v/>
      </c>
      <c r="W364" s="88" t="str">
        <f>IF('BASE DATOS CONDUCTORES'!F364="","",'BASE DATOS CONDUCTORES'!F364)</f>
        <v/>
      </c>
      <c r="X364" s="88" t="str">
        <f>'BASE DATOS CONDUCTORES'!J364</f>
        <v/>
      </c>
      <c r="Y364" s="88" t="str">
        <f>'BASE DATOS CONDUCTORES'!M364</f>
        <v/>
      </c>
      <c r="Z364" s="88" t="str">
        <f>'BASE DATOS CONDUCTORES'!P364</f>
        <v/>
      </c>
      <c r="AA364" s="88" t="str">
        <f>'BASE DATOS CONDUCTORES'!S364</f>
        <v/>
      </c>
      <c r="AB364" s="88" t="str">
        <f>IF('BASE DATOS CONDUCTORES'!D364="","",'BASE DATOS CONDUCTORES'!D364)</f>
        <v/>
      </c>
    </row>
    <row r="365" spans="2:28">
      <c r="B365" s="12"/>
      <c r="C365" s="14"/>
      <c r="D365" s="14"/>
      <c r="E365" s="15"/>
      <c r="F365" s="14"/>
      <c r="G365" s="12" t="str">
        <f t="shared" si="94"/>
        <v/>
      </c>
      <c r="H365" s="13" t="str">
        <f t="shared" si="100"/>
        <v/>
      </c>
      <c r="I365" s="12" t="str">
        <f t="shared" si="108"/>
        <v/>
      </c>
      <c r="J365" s="12" t="str">
        <f t="shared" si="108"/>
        <v/>
      </c>
      <c r="K365" s="13" t="str">
        <f t="shared" si="101"/>
        <v/>
      </c>
      <c r="L365" s="12" t="str">
        <f t="shared" si="109"/>
        <v/>
      </c>
      <c r="M365" s="12" t="str">
        <f t="shared" si="109"/>
        <v/>
      </c>
      <c r="N365" s="13" t="str">
        <f t="shared" si="102"/>
        <v/>
      </c>
      <c r="O365" s="12" t="str">
        <f t="shared" si="110"/>
        <v/>
      </c>
      <c r="P365" s="12" t="str">
        <f t="shared" si="110"/>
        <v/>
      </c>
      <c r="Q365" s="13" t="str">
        <f t="shared" si="103"/>
        <v/>
      </c>
      <c r="R365" s="12" t="str">
        <f t="shared" si="98"/>
        <v/>
      </c>
      <c r="S365" s="12" t="str">
        <f t="shared" si="99"/>
        <v/>
      </c>
      <c r="T365" s="12" t="str">
        <f t="shared" si="104"/>
        <v/>
      </c>
      <c r="W365" s="88" t="str">
        <f>IF('BASE DATOS CONDUCTORES'!F365="","",'BASE DATOS CONDUCTORES'!F365)</f>
        <v/>
      </c>
      <c r="X365" s="88" t="str">
        <f>'BASE DATOS CONDUCTORES'!J365</f>
        <v/>
      </c>
      <c r="Y365" s="88" t="str">
        <f>'BASE DATOS CONDUCTORES'!M365</f>
        <v/>
      </c>
      <c r="Z365" s="88" t="str">
        <f>'BASE DATOS CONDUCTORES'!P365</f>
        <v/>
      </c>
      <c r="AA365" s="88" t="str">
        <f>'BASE DATOS CONDUCTORES'!S365</f>
        <v/>
      </c>
      <c r="AB365" s="88" t="str">
        <f>IF('BASE DATOS CONDUCTORES'!D365="","",'BASE DATOS CONDUCTORES'!D365)</f>
        <v/>
      </c>
    </row>
    <row r="366" spans="2:28">
      <c r="B366" s="12"/>
      <c r="C366" s="14"/>
      <c r="D366" s="14"/>
      <c r="E366" s="15"/>
      <c r="F366" s="14"/>
      <c r="G366" s="12" t="str">
        <f t="shared" si="94"/>
        <v/>
      </c>
      <c r="H366" s="13" t="str">
        <f t="shared" si="100"/>
        <v/>
      </c>
      <c r="I366" s="12" t="str">
        <f t="shared" si="108"/>
        <v/>
      </c>
      <c r="J366" s="12" t="str">
        <f t="shared" si="108"/>
        <v/>
      </c>
      <c r="K366" s="13" t="str">
        <f t="shared" si="101"/>
        <v/>
      </c>
      <c r="L366" s="12" t="str">
        <f t="shared" si="109"/>
        <v/>
      </c>
      <c r="M366" s="12" t="str">
        <f t="shared" si="109"/>
        <v/>
      </c>
      <c r="N366" s="13" t="str">
        <f t="shared" si="102"/>
        <v/>
      </c>
      <c r="O366" s="12" t="str">
        <f t="shared" si="110"/>
        <v/>
      </c>
      <c r="P366" s="12" t="str">
        <f t="shared" si="110"/>
        <v/>
      </c>
      <c r="Q366" s="13" t="str">
        <f t="shared" si="103"/>
        <v/>
      </c>
      <c r="R366" s="12" t="str">
        <f t="shared" si="98"/>
        <v/>
      </c>
      <c r="S366" s="12" t="str">
        <f t="shared" si="99"/>
        <v/>
      </c>
      <c r="T366" s="12" t="str">
        <f t="shared" si="104"/>
        <v/>
      </c>
      <c r="W366" s="88" t="str">
        <f>IF('BASE DATOS CONDUCTORES'!F366="","",'BASE DATOS CONDUCTORES'!F366)</f>
        <v/>
      </c>
      <c r="X366" s="88" t="str">
        <f>'BASE DATOS CONDUCTORES'!J366</f>
        <v/>
      </c>
      <c r="Y366" s="88" t="str">
        <f>'BASE DATOS CONDUCTORES'!M366</f>
        <v/>
      </c>
      <c r="Z366" s="88" t="str">
        <f>'BASE DATOS CONDUCTORES'!P366</f>
        <v/>
      </c>
      <c r="AA366" s="88" t="str">
        <f>'BASE DATOS CONDUCTORES'!S366</f>
        <v/>
      </c>
      <c r="AB366" s="88" t="str">
        <f>IF('BASE DATOS CONDUCTORES'!D366="","",'BASE DATOS CONDUCTORES'!D366)</f>
        <v/>
      </c>
    </row>
    <row r="367" spans="2:28">
      <c r="B367" s="12"/>
      <c r="C367" s="14"/>
      <c r="D367" s="14"/>
      <c r="E367" s="15"/>
      <c r="F367" s="14"/>
      <c r="G367" s="12" t="str">
        <f t="shared" si="94"/>
        <v/>
      </c>
      <c r="H367" s="13" t="str">
        <f t="shared" si="100"/>
        <v/>
      </c>
      <c r="I367" s="12" t="str">
        <f t="shared" si="108"/>
        <v/>
      </c>
      <c r="J367" s="12" t="str">
        <f t="shared" si="108"/>
        <v/>
      </c>
      <c r="K367" s="13" t="str">
        <f t="shared" si="101"/>
        <v/>
      </c>
      <c r="L367" s="12" t="str">
        <f t="shared" si="109"/>
        <v/>
      </c>
      <c r="M367" s="12" t="str">
        <f t="shared" si="109"/>
        <v/>
      </c>
      <c r="N367" s="13" t="str">
        <f t="shared" si="102"/>
        <v/>
      </c>
      <c r="O367" s="12" t="str">
        <f t="shared" si="110"/>
        <v/>
      </c>
      <c r="P367" s="12" t="str">
        <f t="shared" si="110"/>
        <v/>
      </c>
      <c r="Q367" s="13" t="str">
        <f t="shared" si="103"/>
        <v/>
      </c>
      <c r="R367" s="12" t="str">
        <f t="shared" si="98"/>
        <v/>
      </c>
      <c r="S367" s="12" t="str">
        <f t="shared" si="99"/>
        <v/>
      </c>
      <c r="T367" s="12" t="str">
        <f t="shared" si="104"/>
        <v/>
      </c>
      <c r="W367" s="88" t="str">
        <f>IF('BASE DATOS CONDUCTORES'!F367="","",'BASE DATOS CONDUCTORES'!F367)</f>
        <v/>
      </c>
      <c r="X367" s="88" t="str">
        <f>'BASE DATOS CONDUCTORES'!J367</f>
        <v/>
      </c>
      <c r="Y367" s="88" t="str">
        <f>'BASE DATOS CONDUCTORES'!M367</f>
        <v/>
      </c>
      <c r="Z367" s="88" t="str">
        <f>'BASE DATOS CONDUCTORES'!P367</f>
        <v/>
      </c>
      <c r="AA367" s="88" t="str">
        <f>'BASE DATOS CONDUCTORES'!S367</f>
        <v/>
      </c>
      <c r="AB367" s="88" t="str">
        <f>IF('BASE DATOS CONDUCTORES'!D367="","",'BASE DATOS CONDUCTORES'!D367)</f>
        <v/>
      </c>
    </row>
    <row r="368" spans="2:28">
      <c r="B368" s="12"/>
      <c r="C368" s="14"/>
      <c r="D368" s="14"/>
      <c r="E368" s="15"/>
      <c r="F368" s="14"/>
      <c r="G368" s="12" t="str">
        <f t="shared" si="94"/>
        <v/>
      </c>
      <c r="H368" s="13" t="str">
        <f t="shared" si="100"/>
        <v/>
      </c>
      <c r="I368" s="12" t="str">
        <f t="shared" si="108"/>
        <v/>
      </c>
      <c r="J368" s="12" t="str">
        <f t="shared" si="108"/>
        <v/>
      </c>
      <c r="K368" s="13" t="str">
        <f t="shared" si="101"/>
        <v/>
      </c>
      <c r="L368" s="12" t="str">
        <f t="shared" si="109"/>
        <v/>
      </c>
      <c r="M368" s="12" t="str">
        <f t="shared" si="109"/>
        <v/>
      </c>
      <c r="N368" s="13" t="str">
        <f t="shared" si="102"/>
        <v/>
      </c>
      <c r="O368" s="12" t="str">
        <f t="shared" si="110"/>
        <v/>
      </c>
      <c r="P368" s="12" t="str">
        <f t="shared" si="110"/>
        <v/>
      </c>
      <c r="Q368" s="13" t="str">
        <f t="shared" si="103"/>
        <v/>
      </c>
      <c r="R368" s="12" t="str">
        <f t="shared" si="98"/>
        <v/>
      </c>
      <c r="S368" s="12" t="str">
        <f t="shared" si="99"/>
        <v/>
      </c>
      <c r="T368" s="12" t="str">
        <f t="shared" si="104"/>
        <v/>
      </c>
      <c r="W368" s="88" t="str">
        <f>IF('BASE DATOS CONDUCTORES'!F368="","",'BASE DATOS CONDUCTORES'!F368)</f>
        <v/>
      </c>
      <c r="X368" s="88" t="str">
        <f>'BASE DATOS CONDUCTORES'!J368</f>
        <v/>
      </c>
      <c r="Y368" s="88" t="str">
        <f>'BASE DATOS CONDUCTORES'!M368</f>
        <v/>
      </c>
      <c r="Z368" s="88" t="str">
        <f>'BASE DATOS CONDUCTORES'!P368</f>
        <v/>
      </c>
      <c r="AA368" s="88" t="str">
        <f>'BASE DATOS CONDUCTORES'!S368</f>
        <v/>
      </c>
      <c r="AB368" s="88" t="str">
        <f>IF('BASE DATOS CONDUCTORES'!D368="","",'BASE DATOS CONDUCTORES'!D368)</f>
        <v/>
      </c>
    </row>
    <row r="369" spans="2:28">
      <c r="B369" s="12"/>
      <c r="C369" s="14"/>
      <c r="D369" s="14"/>
      <c r="E369" s="15"/>
      <c r="F369" s="14"/>
      <c r="G369" s="12" t="str">
        <f t="shared" si="94"/>
        <v/>
      </c>
      <c r="H369" s="13" t="str">
        <f t="shared" si="100"/>
        <v/>
      </c>
      <c r="I369" s="12" t="str">
        <f t="shared" si="108"/>
        <v/>
      </c>
      <c r="J369" s="12" t="str">
        <f t="shared" si="108"/>
        <v/>
      </c>
      <c r="K369" s="13" t="str">
        <f t="shared" si="101"/>
        <v/>
      </c>
      <c r="L369" s="12" t="str">
        <f t="shared" si="109"/>
        <v/>
      </c>
      <c r="M369" s="12" t="str">
        <f t="shared" si="109"/>
        <v/>
      </c>
      <c r="N369" s="13" t="str">
        <f t="shared" si="102"/>
        <v/>
      </c>
      <c r="O369" s="12" t="str">
        <f t="shared" si="110"/>
        <v/>
      </c>
      <c r="P369" s="12" t="str">
        <f t="shared" si="110"/>
        <v/>
      </c>
      <c r="Q369" s="13" t="str">
        <f t="shared" si="103"/>
        <v/>
      </c>
      <c r="R369" s="12" t="str">
        <f t="shared" si="98"/>
        <v/>
      </c>
      <c r="S369" s="12" t="str">
        <f t="shared" si="99"/>
        <v/>
      </c>
      <c r="T369" s="12" t="str">
        <f t="shared" si="104"/>
        <v/>
      </c>
      <c r="W369" s="88" t="str">
        <f>IF('BASE DATOS CONDUCTORES'!F369="","",'BASE DATOS CONDUCTORES'!F369)</f>
        <v/>
      </c>
      <c r="X369" s="88" t="str">
        <f>'BASE DATOS CONDUCTORES'!J369</f>
        <v/>
      </c>
      <c r="Y369" s="88" t="str">
        <f>'BASE DATOS CONDUCTORES'!M369</f>
        <v/>
      </c>
      <c r="Z369" s="88" t="str">
        <f>'BASE DATOS CONDUCTORES'!P369</f>
        <v/>
      </c>
      <c r="AA369" s="88" t="str">
        <f>'BASE DATOS CONDUCTORES'!S369</f>
        <v/>
      </c>
      <c r="AB369" s="88" t="str">
        <f>IF('BASE DATOS CONDUCTORES'!D369="","",'BASE DATOS CONDUCTORES'!D369)</f>
        <v/>
      </c>
    </row>
    <row r="370" spans="2:28">
      <c r="B370" s="12"/>
      <c r="C370" s="14"/>
      <c r="D370" s="14"/>
      <c r="E370" s="15"/>
      <c r="F370" s="14"/>
      <c r="G370" s="12" t="str">
        <f t="shared" si="94"/>
        <v/>
      </c>
      <c r="H370" s="13" t="str">
        <f t="shared" si="100"/>
        <v/>
      </c>
      <c r="I370" s="12" t="str">
        <f t="shared" si="108"/>
        <v/>
      </c>
      <c r="J370" s="12" t="str">
        <f t="shared" si="108"/>
        <v/>
      </c>
      <c r="K370" s="13" t="str">
        <f t="shared" si="101"/>
        <v/>
      </c>
      <c r="L370" s="12" t="str">
        <f t="shared" si="109"/>
        <v/>
      </c>
      <c r="M370" s="12" t="str">
        <f t="shared" si="109"/>
        <v/>
      </c>
      <c r="N370" s="13" t="str">
        <f t="shared" si="102"/>
        <v/>
      </c>
      <c r="O370" s="12" t="str">
        <f t="shared" si="110"/>
        <v/>
      </c>
      <c r="P370" s="12" t="str">
        <f t="shared" si="110"/>
        <v/>
      </c>
      <c r="Q370" s="13" t="str">
        <f t="shared" si="103"/>
        <v/>
      </c>
      <c r="R370" s="12" t="str">
        <f t="shared" si="98"/>
        <v/>
      </c>
      <c r="S370" s="12" t="str">
        <f t="shared" si="99"/>
        <v/>
      </c>
      <c r="T370" s="12" t="str">
        <f t="shared" si="104"/>
        <v/>
      </c>
      <c r="W370" s="88" t="str">
        <f>IF('BASE DATOS CONDUCTORES'!F370="","",'BASE DATOS CONDUCTORES'!F370)</f>
        <v/>
      </c>
      <c r="X370" s="88" t="str">
        <f>'BASE DATOS CONDUCTORES'!J370</f>
        <v/>
      </c>
      <c r="Y370" s="88" t="str">
        <f>'BASE DATOS CONDUCTORES'!M370</f>
        <v/>
      </c>
      <c r="Z370" s="88" t="str">
        <f>'BASE DATOS CONDUCTORES'!P370</f>
        <v/>
      </c>
      <c r="AA370" s="88" t="str">
        <f>'BASE DATOS CONDUCTORES'!S370</f>
        <v/>
      </c>
      <c r="AB370" s="88" t="str">
        <f>IF('BASE DATOS CONDUCTORES'!D370="","",'BASE DATOS CONDUCTORES'!D370)</f>
        <v/>
      </c>
    </row>
    <row r="371" spans="2:28">
      <c r="B371" s="12"/>
      <c r="C371" s="14"/>
      <c r="D371" s="14"/>
      <c r="E371" s="15"/>
      <c r="F371" s="14"/>
      <c r="G371" s="12" t="str">
        <f t="shared" si="94"/>
        <v/>
      </c>
      <c r="H371" s="13" t="str">
        <f t="shared" si="100"/>
        <v/>
      </c>
      <c r="I371" s="12" t="str">
        <f t="shared" si="108"/>
        <v/>
      </c>
      <c r="J371" s="12" t="str">
        <f t="shared" si="108"/>
        <v/>
      </c>
      <c r="K371" s="13" t="str">
        <f t="shared" si="101"/>
        <v/>
      </c>
      <c r="L371" s="12" t="str">
        <f t="shared" si="109"/>
        <v/>
      </c>
      <c r="M371" s="12" t="str">
        <f t="shared" si="109"/>
        <v/>
      </c>
      <c r="N371" s="13" t="str">
        <f t="shared" si="102"/>
        <v/>
      </c>
      <c r="O371" s="12" t="str">
        <f t="shared" si="110"/>
        <v/>
      </c>
      <c r="P371" s="12" t="str">
        <f t="shared" si="110"/>
        <v/>
      </c>
      <c r="Q371" s="13" t="str">
        <f t="shared" si="103"/>
        <v/>
      </c>
      <c r="R371" s="12" t="str">
        <f t="shared" si="98"/>
        <v/>
      </c>
      <c r="S371" s="12" t="str">
        <f t="shared" si="99"/>
        <v/>
      </c>
      <c r="T371" s="12" t="str">
        <f t="shared" si="104"/>
        <v/>
      </c>
      <c r="W371" s="88" t="str">
        <f>IF('BASE DATOS CONDUCTORES'!F371="","",'BASE DATOS CONDUCTORES'!F371)</f>
        <v/>
      </c>
      <c r="X371" s="88" t="str">
        <f>'BASE DATOS CONDUCTORES'!J371</f>
        <v/>
      </c>
      <c r="Y371" s="88" t="str">
        <f>'BASE DATOS CONDUCTORES'!M371</f>
        <v/>
      </c>
      <c r="Z371" s="88" t="str">
        <f>'BASE DATOS CONDUCTORES'!P371</f>
        <v/>
      </c>
      <c r="AA371" s="88" t="str">
        <f>'BASE DATOS CONDUCTORES'!S371</f>
        <v/>
      </c>
      <c r="AB371" s="88" t="str">
        <f>IF('BASE DATOS CONDUCTORES'!D371="","",'BASE DATOS CONDUCTORES'!D371)</f>
        <v/>
      </c>
    </row>
    <row r="372" spans="2:28">
      <c r="B372" s="12"/>
      <c r="C372" s="14"/>
      <c r="D372" s="14"/>
      <c r="E372" s="15"/>
      <c r="F372" s="14"/>
      <c r="G372" s="12" t="str">
        <f t="shared" si="94"/>
        <v/>
      </c>
      <c r="H372" s="13" t="str">
        <f t="shared" si="100"/>
        <v/>
      </c>
      <c r="I372" s="12" t="str">
        <f t="shared" si="108"/>
        <v/>
      </c>
      <c r="J372" s="12" t="str">
        <f t="shared" si="108"/>
        <v/>
      </c>
      <c r="K372" s="13" t="str">
        <f t="shared" si="101"/>
        <v/>
      </c>
      <c r="L372" s="12" t="str">
        <f t="shared" si="109"/>
        <v/>
      </c>
      <c r="M372" s="12" t="str">
        <f t="shared" si="109"/>
        <v/>
      </c>
      <c r="N372" s="13" t="str">
        <f t="shared" si="102"/>
        <v/>
      </c>
      <c r="O372" s="12" t="str">
        <f t="shared" si="110"/>
        <v/>
      </c>
      <c r="P372" s="12" t="str">
        <f t="shared" si="110"/>
        <v/>
      </c>
      <c r="Q372" s="13" t="str">
        <f t="shared" si="103"/>
        <v/>
      </c>
      <c r="R372" s="12" t="str">
        <f t="shared" si="98"/>
        <v/>
      </c>
      <c r="S372" s="12" t="str">
        <f t="shared" si="99"/>
        <v/>
      </c>
      <c r="T372" s="12" t="str">
        <f t="shared" si="104"/>
        <v/>
      </c>
      <c r="W372" s="88" t="str">
        <f>IF('BASE DATOS CONDUCTORES'!F372="","",'BASE DATOS CONDUCTORES'!F372)</f>
        <v/>
      </c>
      <c r="X372" s="88" t="str">
        <f>'BASE DATOS CONDUCTORES'!J372</f>
        <v/>
      </c>
      <c r="Y372" s="88" t="str">
        <f>'BASE DATOS CONDUCTORES'!M372</f>
        <v/>
      </c>
      <c r="Z372" s="88" t="str">
        <f>'BASE DATOS CONDUCTORES'!P372</f>
        <v/>
      </c>
      <c r="AA372" s="88" t="str">
        <f>'BASE DATOS CONDUCTORES'!S372</f>
        <v/>
      </c>
      <c r="AB372" s="88" t="str">
        <f>IF('BASE DATOS CONDUCTORES'!D372="","",'BASE DATOS CONDUCTORES'!D372)</f>
        <v/>
      </c>
    </row>
    <row r="373" spans="2:28">
      <c r="B373" s="12"/>
      <c r="C373" s="14"/>
      <c r="D373" s="14"/>
      <c r="E373" s="15"/>
      <c r="F373" s="14"/>
      <c r="G373" s="12" t="str">
        <f t="shared" si="94"/>
        <v/>
      </c>
      <c r="H373" s="13" t="str">
        <f t="shared" si="100"/>
        <v/>
      </c>
      <c r="I373" s="12" t="str">
        <f t="shared" si="108"/>
        <v/>
      </c>
      <c r="J373" s="12" t="str">
        <f t="shared" si="108"/>
        <v/>
      </c>
      <c r="K373" s="13" t="str">
        <f t="shared" si="101"/>
        <v/>
      </c>
      <c r="L373" s="12" t="str">
        <f t="shared" si="109"/>
        <v/>
      </c>
      <c r="M373" s="12" t="str">
        <f t="shared" si="109"/>
        <v/>
      </c>
      <c r="N373" s="13" t="str">
        <f t="shared" si="102"/>
        <v/>
      </c>
      <c r="O373" s="12" t="str">
        <f t="shared" si="110"/>
        <v/>
      </c>
      <c r="P373" s="12" t="str">
        <f t="shared" si="110"/>
        <v/>
      </c>
      <c r="Q373" s="13" t="str">
        <f t="shared" si="103"/>
        <v/>
      </c>
      <c r="R373" s="12" t="str">
        <f t="shared" si="98"/>
        <v/>
      </c>
      <c r="S373" s="12" t="str">
        <f t="shared" si="99"/>
        <v/>
      </c>
      <c r="T373" s="12" t="str">
        <f t="shared" si="104"/>
        <v/>
      </c>
      <c r="W373" s="88" t="str">
        <f>IF('BASE DATOS CONDUCTORES'!F373="","",'BASE DATOS CONDUCTORES'!F373)</f>
        <v/>
      </c>
      <c r="X373" s="88" t="str">
        <f>'BASE DATOS CONDUCTORES'!J373</f>
        <v/>
      </c>
      <c r="Y373" s="88" t="str">
        <f>'BASE DATOS CONDUCTORES'!M373</f>
        <v/>
      </c>
      <c r="Z373" s="88" t="str">
        <f>'BASE DATOS CONDUCTORES'!P373</f>
        <v/>
      </c>
      <c r="AA373" s="88" t="str">
        <f>'BASE DATOS CONDUCTORES'!S373</f>
        <v/>
      </c>
      <c r="AB373" s="88" t="str">
        <f>IF('BASE DATOS CONDUCTORES'!D373="","",'BASE DATOS CONDUCTORES'!D373)</f>
        <v/>
      </c>
    </row>
    <row r="374" spans="2:28">
      <c r="B374" s="12"/>
      <c r="C374" s="14"/>
      <c r="D374" s="14"/>
      <c r="E374" s="15"/>
      <c r="F374" s="14"/>
      <c r="G374" s="12" t="str">
        <f t="shared" si="94"/>
        <v/>
      </c>
      <c r="H374" s="13" t="str">
        <f t="shared" si="100"/>
        <v/>
      </c>
      <c r="I374" s="12" t="str">
        <f t="shared" si="108"/>
        <v/>
      </c>
      <c r="J374" s="12" t="str">
        <f t="shared" si="108"/>
        <v/>
      </c>
      <c r="K374" s="13" t="str">
        <f t="shared" si="101"/>
        <v/>
      </c>
      <c r="L374" s="12" t="str">
        <f t="shared" si="109"/>
        <v/>
      </c>
      <c r="M374" s="12" t="str">
        <f t="shared" si="109"/>
        <v/>
      </c>
      <c r="N374" s="13" t="str">
        <f t="shared" si="102"/>
        <v/>
      </c>
      <c r="O374" s="12" t="str">
        <f t="shared" si="110"/>
        <v/>
      </c>
      <c r="P374" s="12" t="str">
        <f t="shared" si="110"/>
        <v/>
      </c>
      <c r="Q374" s="13" t="str">
        <f t="shared" si="103"/>
        <v/>
      </c>
      <c r="R374" s="12" t="str">
        <f t="shared" si="98"/>
        <v/>
      </c>
      <c r="S374" s="12" t="str">
        <f t="shared" si="99"/>
        <v/>
      </c>
      <c r="T374" s="12" t="str">
        <f t="shared" si="104"/>
        <v/>
      </c>
      <c r="W374" s="88" t="str">
        <f>IF('BASE DATOS CONDUCTORES'!F374="","",'BASE DATOS CONDUCTORES'!F374)</f>
        <v/>
      </c>
      <c r="X374" s="88" t="str">
        <f>'BASE DATOS CONDUCTORES'!J374</f>
        <v/>
      </c>
      <c r="Y374" s="88" t="str">
        <f>'BASE DATOS CONDUCTORES'!M374</f>
        <v/>
      </c>
      <c r="Z374" s="88" t="str">
        <f>'BASE DATOS CONDUCTORES'!P374</f>
        <v/>
      </c>
      <c r="AA374" s="88" t="str">
        <f>'BASE DATOS CONDUCTORES'!S374</f>
        <v/>
      </c>
      <c r="AB374" s="88" t="str">
        <f>IF('BASE DATOS CONDUCTORES'!D374="","",'BASE DATOS CONDUCTORES'!D374)</f>
        <v/>
      </c>
    </row>
    <row r="375" spans="2:28">
      <c r="B375" s="12"/>
      <c r="C375" s="14"/>
      <c r="D375" s="14"/>
      <c r="E375" s="15"/>
      <c r="F375" s="14"/>
      <c r="G375" s="12" t="str">
        <f t="shared" si="94"/>
        <v/>
      </c>
      <c r="H375" s="13" t="str">
        <f t="shared" si="100"/>
        <v/>
      </c>
      <c r="I375" s="12" t="str">
        <f t="shared" si="108"/>
        <v/>
      </c>
      <c r="J375" s="12" t="str">
        <f t="shared" si="108"/>
        <v/>
      </c>
      <c r="K375" s="13" t="str">
        <f t="shared" si="101"/>
        <v/>
      </c>
      <c r="L375" s="12" t="str">
        <f t="shared" si="109"/>
        <v/>
      </c>
      <c r="M375" s="12" t="str">
        <f t="shared" si="109"/>
        <v/>
      </c>
      <c r="N375" s="13" t="str">
        <f t="shared" si="102"/>
        <v/>
      </c>
      <c r="O375" s="12" t="str">
        <f t="shared" si="110"/>
        <v/>
      </c>
      <c r="P375" s="12" t="str">
        <f t="shared" si="110"/>
        <v/>
      </c>
      <c r="Q375" s="13" t="str">
        <f t="shared" si="103"/>
        <v/>
      </c>
      <c r="R375" s="12" t="str">
        <f t="shared" si="98"/>
        <v/>
      </c>
      <c r="S375" s="12" t="str">
        <f t="shared" si="99"/>
        <v/>
      </c>
      <c r="T375" s="12" t="str">
        <f t="shared" si="104"/>
        <v/>
      </c>
      <c r="W375" s="88" t="str">
        <f>IF('BASE DATOS CONDUCTORES'!F375="","",'BASE DATOS CONDUCTORES'!F375)</f>
        <v/>
      </c>
      <c r="X375" s="88" t="str">
        <f>'BASE DATOS CONDUCTORES'!J375</f>
        <v/>
      </c>
      <c r="Y375" s="88" t="str">
        <f>'BASE DATOS CONDUCTORES'!M375</f>
        <v/>
      </c>
      <c r="Z375" s="88" t="str">
        <f>'BASE DATOS CONDUCTORES'!P375</f>
        <v/>
      </c>
      <c r="AA375" s="88" t="str">
        <f>'BASE DATOS CONDUCTORES'!S375</f>
        <v/>
      </c>
      <c r="AB375" s="88" t="str">
        <f>IF('BASE DATOS CONDUCTORES'!D375="","",'BASE DATOS CONDUCTORES'!D375)</f>
        <v/>
      </c>
    </row>
    <row r="376" spans="2:28">
      <c r="B376" s="12"/>
      <c r="C376" s="14"/>
      <c r="D376" s="14"/>
      <c r="E376" s="15"/>
      <c r="F376" s="14"/>
      <c r="G376" s="12" t="str">
        <f t="shared" si="94"/>
        <v/>
      </c>
      <c r="H376" s="13" t="str">
        <f t="shared" si="100"/>
        <v/>
      </c>
      <c r="I376" s="12" t="str">
        <f t="shared" si="108"/>
        <v/>
      </c>
      <c r="J376" s="12" t="str">
        <f t="shared" si="108"/>
        <v/>
      </c>
      <c r="K376" s="13" t="str">
        <f t="shared" si="101"/>
        <v/>
      </c>
      <c r="L376" s="12" t="str">
        <f t="shared" si="109"/>
        <v/>
      </c>
      <c r="M376" s="12" t="str">
        <f t="shared" si="109"/>
        <v/>
      </c>
      <c r="N376" s="13" t="str">
        <f t="shared" si="102"/>
        <v/>
      </c>
      <c r="O376" s="12" t="str">
        <f t="shared" si="110"/>
        <v/>
      </c>
      <c r="P376" s="12" t="str">
        <f t="shared" si="110"/>
        <v/>
      </c>
      <c r="Q376" s="13" t="str">
        <f t="shared" si="103"/>
        <v/>
      </c>
      <c r="R376" s="12" t="str">
        <f t="shared" si="98"/>
        <v/>
      </c>
      <c r="S376" s="12" t="str">
        <f t="shared" si="99"/>
        <v/>
      </c>
      <c r="T376" s="12" t="str">
        <f t="shared" si="104"/>
        <v/>
      </c>
      <c r="W376" s="88" t="str">
        <f>IF('BASE DATOS CONDUCTORES'!F376="","",'BASE DATOS CONDUCTORES'!F376)</f>
        <v/>
      </c>
      <c r="X376" s="88" t="str">
        <f>'BASE DATOS CONDUCTORES'!J376</f>
        <v/>
      </c>
      <c r="Y376" s="88" t="str">
        <f>'BASE DATOS CONDUCTORES'!M376</f>
        <v/>
      </c>
      <c r="Z376" s="88" t="str">
        <f>'BASE DATOS CONDUCTORES'!P376</f>
        <v/>
      </c>
      <c r="AA376" s="88" t="str">
        <f>'BASE DATOS CONDUCTORES'!S376</f>
        <v/>
      </c>
      <c r="AB376" s="88" t="str">
        <f>IF('BASE DATOS CONDUCTORES'!D376="","",'BASE DATOS CONDUCTORES'!D376)</f>
        <v/>
      </c>
    </row>
    <row r="377" spans="2:28">
      <c r="B377" s="12"/>
      <c r="C377" s="14"/>
      <c r="D377" s="14"/>
      <c r="E377" s="15"/>
      <c r="F377" s="14"/>
      <c r="G377" s="12" t="str">
        <f t="shared" si="94"/>
        <v/>
      </c>
      <c r="H377" s="13" t="str">
        <f t="shared" si="100"/>
        <v/>
      </c>
      <c r="I377" s="12" t="str">
        <f t="shared" si="108"/>
        <v/>
      </c>
      <c r="J377" s="12" t="str">
        <f t="shared" si="108"/>
        <v/>
      </c>
      <c r="K377" s="13" t="str">
        <f t="shared" si="101"/>
        <v/>
      </c>
      <c r="L377" s="12" t="str">
        <f t="shared" si="109"/>
        <v/>
      </c>
      <c r="M377" s="12" t="str">
        <f t="shared" si="109"/>
        <v/>
      </c>
      <c r="N377" s="13" t="str">
        <f t="shared" si="102"/>
        <v/>
      </c>
      <c r="O377" s="12" t="str">
        <f t="shared" si="110"/>
        <v/>
      </c>
      <c r="P377" s="12" t="str">
        <f t="shared" si="110"/>
        <v/>
      </c>
      <c r="Q377" s="13" t="str">
        <f t="shared" si="103"/>
        <v/>
      </c>
      <c r="R377" s="12" t="str">
        <f t="shared" si="98"/>
        <v/>
      </c>
      <c r="S377" s="12" t="str">
        <f t="shared" si="99"/>
        <v/>
      </c>
      <c r="T377" s="12" t="str">
        <f t="shared" si="104"/>
        <v/>
      </c>
      <c r="W377" s="88" t="str">
        <f>IF('BASE DATOS CONDUCTORES'!F377="","",'BASE DATOS CONDUCTORES'!F377)</f>
        <v/>
      </c>
      <c r="X377" s="88" t="str">
        <f>'BASE DATOS CONDUCTORES'!J377</f>
        <v/>
      </c>
      <c r="Y377" s="88" t="str">
        <f>'BASE DATOS CONDUCTORES'!M377</f>
        <v/>
      </c>
      <c r="Z377" s="88" t="str">
        <f>'BASE DATOS CONDUCTORES'!P377</f>
        <v/>
      </c>
      <c r="AA377" s="88" t="str">
        <f>'BASE DATOS CONDUCTORES'!S377</f>
        <v/>
      </c>
      <c r="AB377" s="88" t="str">
        <f>IF('BASE DATOS CONDUCTORES'!D377="","",'BASE DATOS CONDUCTORES'!D377)</f>
        <v/>
      </c>
    </row>
    <row r="378" spans="2:28">
      <c r="B378" s="12"/>
      <c r="C378" s="14"/>
      <c r="D378" s="14"/>
      <c r="E378" s="15"/>
      <c r="F378" s="14"/>
      <c r="G378" s="12" t="str">
        <f t="shared" si="94"/>
        <v/>
      </c>
      <c r="H378" s="13" t="str">
        <f t="shared" si="100"/>
        <v/>
      </c>
      <c r="I378" s="12" t="str">
        <f t="shared" si="108"/>
        <v/>
      </c>
      <c r="J378" s="12" t="str">
        <f t="shared" si="108"/>
        <v/>
      </c>
      <c r="K378" s="13" t="str">
        <f t="shared" si="101"/>
        <v/>
      </c>
      <c r="L378" s="12" t="str">
        <f t="shared" si="109"/>
        <v/>
      </c>
      <c r="M378" s="12" t="str">
        <f t="shared" si="109"/>
        <v/>
      </c>
      <c r="N378" s="13" t="str">
        <f t="shared" si="102"/>
        <v/>
      </c>
      <c r="O378" s="12" t="str">
        <f t="shared" si="110"/>
        <v/>
      </c>
      <c r="P378" s="12" t="str">
        <f t="shared" si="110"/>
        <v/>
      </c>
      <c r="Q378" s="13" t="str">
        <f t="shared" si="103"/>
        <v/>
      </c>
      <c r="R378" s="12" t="str">
        <f t="shared" si="98"/>
        <v/>
      </c>
      <c r="S378" s="12" t="str">
        <f t="shared" si="99"/>
        <v/>
      </c>
      <c r="T378" s="12" t="str">
        <f t="shared" si="104"/>
        <v/>
      </c>
      <c r="W378" s="88" t="str">
        <f>IF('BASE DATOS CONDUCTORES'!F378="","",'BASE DATOS CONDUCTORES'!F378)</f>
        <v/>
      </c>
      <c r="X378" s="88" t="str">
        <f>'BASE DATOS CONDUCTORES'!J378</f>
        <v/>
      </c>
      <c r="Y378" s="88" t="str">
        <f>'BASE DATOS CONDUCTORES'!M378</f>
        <v/>
      </c>
      <c r="Z378" s="88" t="str">
        <f>'BASE DATOS CONDUCTORES'!P378</f>
        <v/>
      </c>
      <c r="AA378" s="88" t="str">
        <f>'BASE DATOS CONDUCTORES'!S378</f>
        <v/>
      </c>
      <c r="AB378" s="88" t="str">
        <f>IF('BASE DATOS CONDUCTORES'!D378="","",'BASE DATOS CONDUCTORES'!D378)</f>
        <v/>
      </c>
    </row>
    <row r="379" spans="2:28">
      <c r="B379" s="12"/>
      <c r="C379" s="14"/>
      <c r="D379" s="14"/>
      <c r="E379" s="15"/>
      <c r="F379" s="14"/>
      <c r="G379" s="12" t="str">
        <f t="shared" si="94"/>
        <v/>
      </c>
      <c r="H379" s="13" t="str">
        <f t="shared" si="100"/>
        <v/>
      </c>
      <c r="I379" s="12" t="str">
        <f t="shared" si="108"/>
        <v/>
      </c>
      <c r="J379" s="12" t="str">
        <f t="shared" si="108"/>
        <v/>
      </c>
      <c r="K379" s="13" t="str">
        <f t="shared" si="101"/>
        <v/>
      </c>
      <c r="L379" s="12" t="str">
        <f t="shared" si="109"/>
        <v/>
      </c>
      <c r="M379" s="12" t="str">
        <f t="shared" si="109"/>
        <v/>
      </c>
      <c r="N379" s="13" t="str">
        <f t="shared" si="102"/>
        <v/>
      </c>
      <c r="O379" s="12" t="str">
        <f t="shared" si="110"/>
        <v/>
      </c>
      <c r="P379" s="12" t="str">
        <f t="shared" si="110"/>
        <v/>
      </c>
      <c r="Q379" s="13" t="str">
        <f t="shared" si="103"/>
        <v/>
      </c>
      <c r="R379" s="12" t="str">
        <f t="shared" si="98"/>
        <v/>
      </c>
      <c r="S379" s="12" t="str">
        <f t="shared" si="99"/>
        <v/>
      </c>
      <c r="T379" s="12" t="str">
        <f t="shared" si="104"/>
        <v/>
      </c>
      <c r="W379" s="88" t="str">
        <f>IF('BASE DATOS CONDUCTORES'!F379="","",'BASE DATOS CONDUCTORES'!F379)</f>
        <v/>
      </c>
      <c r="X379" s="88" t="str">
        <f>'BASE DATOS CONDUCTORES'!J379</f>
        <v/>
      </c>
      <c r="Y379" s="88" t="str">
        <f>'BASE DATOS CONDUCTORES'!M379</f>
        <v/>
      </c>
      <c r="Z379" s="88" t="str">
        <f>'BASE DATOS CONDUCTORES'!P379</f>
        <v/>
      </c>
      <c r="AA379" s="88" t="str">
        <f>'BASE DATOS CONDUCTORES'!S379</f>
        <v/>
      </c>
      <c r="AB379" s="88" t="str">
        <f>IF('BASE DATOS CONDUCTORES'!D379="","",'BASE DATOS CONDUCTORES'!D379)</f>
        <v/>
      </c>
    </row>
    <row r="380" spans="2:28">
      <c r="B380" s="12"/>
      <c r="C380" s="14"/>
      <c r="D380" s="14"/>
      <c r="E380" s="15"/>
      <c r="F380" s="14"/>
      <c r="G380" s="12" t="str">
        <f t="shared" si="94"/>
        <v/>
      </c>
      <c r="H380" s="13" t="str">
        <f t="shared" si="100"/>
        <v/>
      </c>
      <c r="I380" s="12" t="str">
        <f t="shared" si="108"/>
        <v/>
      </c>
      <c r="J380" s="12" t="str">
        <f t="shared" si="108"/>
        <v/>
      </c>
      <c r="K380" s="13" t="str">
        <f t="shared" si="101"/>
        <v/>
      </c>
      <c r="L380" s="12" t="str">
        <f t="shared" si="109"/>
        <v/>
      </c>
      <c r="M380" s="12" t="str">
        <f t="shared" si="109"/>
        <v/>
      </c>
      <c r="N380" s="13" t="str">
        <f t="shared" si="102"/>
        <v/>
      </c>
      <c r="O380" s="12" t="str">
        <f t="shared" si="110"/>
        <v/>
      </c>
      <c r="P380" s="12" t="str">
        <f t="shared" si="110"/>
        <v/>
      </c>
      <c r="Q380" s="13" t="str">
        <f t="shared" si="103"/>
        <v/>
      </c>
      <c r="R380" s="12" t="str">
        <f t="shared" si="98"/>
        <v/>
      </c>
      <c r="S380" s="12" t="str">
        <f t="shared" si="99"/>
        <v/>
      </c>
      <c r="T380" s="12" t="str">
        <f t="shared" si="104"/>
        <v/>
      </c>
      <c r="W380" s="88" t="str">
        <f>IF('BASE DATOS CONDUCTORES'!F380="","",'BASE DATOS CONDUCTORES'!F380)</f>
        <v/>
      </c>
      <c r="X380" s="88" t="str">
        <f>'BASE DATOS CONDUCTORES'!J380</f>
        <v/>
      </c>
      <c r="Y380" s="88" t="str">
        <f>'BASE DATOS CONDUCTORES'!M380</f>
        <v/>
      </c>
      <c r="Z380" s="88" t="str">
        <f>'BASE DATOS CONDUCTORES'!P380</f>
        <v/>
      </c>
      <c r="AA380" s="88" t="str">
        <f>'BASE DATOS CONDUCTORES'!S380</f>
        <v/>
      </c>
      <c r="AB380" s="88" t="str">
        <f>IF('BASE DATOS CONDUCTORES'!D380="","",'BASE DATOS CONDUCTORES'!D380)</f>
        <v/>
      </c>
    </row>
    <row r="381" spans="2:28">
      <c r="B381" s="12"/>
      <c r="C381" s="14"/>
      <c r="D381" s="14"/>
      <c r="E381" s="15"/>
      <c r="F381" s="14"/>
      <c r="G381" s="12" t="str">
        <f t="shared" si="94"/>
        <v/>
      </c>
      <c r="H381" s="13" t="str">
        <f t="shared" si="100"/>
        <v/>
      </c>
      <c r="I381" s="12" t="str">
        <f t="shared" si="108"/>
        <v/>
      </c>
      <c r="J381" s="12" t="str">
        <f t="shared" si="108"/>
        <v/>
      </c>
      <c r="K381" s="13" t="str">
        <f t="shared" si="101"/>
        <v/>
      </c>
      <c r="L381" s="12" t="str">
        <f t="shared" si="109"/>
        <v/>
      </c>
      <c r="M381" s="12" t="str">
        <f t="shared" si="109"/>
        <v/>
      </c>
      <c r="N381" s="13" t="str">
        <f t="shared" si="102"/>
        <v/>
      </c>
      <c r="O381" s="12" t="str">
        <f t="shared" si="110"/>
        <v/>
      </c>
      <c r="P381" s="12" t="str">
        <f t="shared" si="110"/>
        <v/>
      </c>
      <c r="Q381" s="13" t="str">
        <f t="shared" si="103"/>
        <v/>
      </c>
      <c r="R381" s="12" t="str">
        <f t="shared" si="98"/>
        <v/>
      </c>
      <c r="S381" s="12" t="str">
        <f t="shared" si="99"/>
        <v/>
      </c>
      <c r="T381" s="12" t="str">
        <f t="shared" si="104"/>
        <v/>
      </c>
      <c r="W381" s="88" t="str">
        <f>IF('BASE DATOS CONDUCTORES'!F381="","",'BASE DATOS CONDUCTORES'!F381)</f>
        <v/>
      </c>
      <c r="X381" s="88" t="str">
        <f>'BASE DATOS CONDUCTORES'!J381</f>
        <v/>
      </c>
      <c r="Y381" s="88" t="str">
        <f>'BASE DATOS CONDUCTORES'!M381</f>
        <v/>
      </c>
      <c r="Z381" s="88" t="str">
        <f>'BASE DATOS CONDUCTORES'!P381</f>
        <v/>
      </c>
      <c r="AA381" s="88" t="str">
        <f>'BASE DATOS CONDUCTORES'!S381</f>
        <v/>
      </c>
      <c r="AB381" s="88" t="str">
        <f>IF('BASE DATOS CONDUCTORES'!D381="","",'BASE DATOS CONDUCTORES'!D381)</f>
        <v/>
      </c>
    </row>
    <row r="382" spans="2:28">
      <c r="B382" s="12"/>
      <c r="C382" s="14"/>
      <c r="D382" s="14"/>
      <c r="E382" s="15"/>
      <c r="F382" s="14"/>
      <c r="G382" s="12" t="str">
        <f t="shared" si="94"/>
        <v/>
      </c>
      <c r="H382" s="13" t="str">
        <f t="shared" si="100"/>
        <v/>
      </c>
      <c r="I382" s="12" t="str">
        <f t="shared" si="108"/>
        <v/>
      </c>
      <c r="J382" s="12" t="str">
        <f t="shared" si="108"/>
        <v/>
      </c>
      <c r="K382" s="13" t="str">
        <f t="shared" si="101"/>
        <v/>
      </c>
      <c r="L382" s="12" t="str">
        <f t="shared" si="109"/>
        <v/>
      </c>
      <c r="M382" s="12" t="str">
        <f t="shared" si="109"/>
        <v/>
      </c>
      <c r="N382" s="13" t="str">
        <f t="shared" si="102"/>
        <v/>
      </c>
      <c r="O382" s="12" t="str">
        <f t="shared" si="110"/>
        <v/>
      </c>
      <c r="P382" s="12" t="str">
        <f t="shared" si="110"/>
        <v/>
      </c>
      <c r="Q382" s="13" t="str">
        <f t="shared" si="103"/>
        <v/>
      </c>
      <c r="R382" s="12" t="str">
        <f t="shared" si="98"/>
        <v/>
      </c>
      <c r="S382" s="12" t="str">
        <f t="shared" si="99"/>
        <v/>
      </c>
      <c r="T382" s="12" t="str">
        <f t="shared" si="104"/>
        <v/>
      </c>
      <c r="W382" s="88" t="str">
        <f>IF('BASE DATOS CONDUCTORES'!F382="","",'BASE DATOS CONDUCTORES'!F382)</f>
        <v/>
      </c>
      <c r="X382" s="88" t="str">
        <f>'BASE DATOS CONDUCTORES'!J382</f>
        <v/>
      </c>
      <c r="Y382" s="88" t="str">
        <f>'BASE DATOS CONDUCTORES'!M382</f>
        <v/>
      </c>
      <c r="Z382" s="88" t="str">
        <f>'BASE DATOS CONDUCTORES'!P382</f>
        <v/>
      </c>
      <c r="AA382" s="88" t="str">
        <f>'BASE DATOS CONDUCTORES'!S382</f>
        <v/>
      </c>
      <c r="AB382" s="88" t="str">
        <f>IF('BASE DATOS CONDUCTORES'!D382="","",'BASE DATOS CONDUCTORES'!D382)</f>
        <v/>
      </c>
    </row>
    <row r="383" spans="2:28">
      <c r="B383" s="12"/>
      <c r="C383" s="14"/>
      <c r="D383" s="14"/>
      <c r="E383" s="15"/>
      <c r="F383" s="14"/>
      <c r="G383" s="12" t="str">
        <f t="shared" si="94"/>
        <v/>
      </c>
      <c r="H383" s="13" t="str">
        <f t="shared" si="100"/>
        <v/>
      </c>
      <c r="I383" s="12" t="str">
        <f t="shared" si="108"/>
        <v/>
      </c>
      <c r="J383" s="12" t="str">
        <f t="shared" si="108"/>
        <v/>
      </c>
      <c r="K383" s="13" t="str">
        <f t="shared" si="101"/>
        <v/>
      </c>
      <c r="L383" s="12" t="str">
        <f t="shared" si="109"/>
        <v/>
      </c>
      <c r="M383" s="12" t="str">
        <f t="shared" si="109"/>
        <v/>
      </c>
      <c r="N383" s="13" t="str">
        <f t="shared" si="102"/>
        <v/>
      </c>
      <c r="O383" s="12" t="str">
        <f t="shared" si="110"/>
        <v/>
      </c>
      <c r="P383" s="12" t="str">
        <f t="shared" si="110"/>
        <v/>
      </c>
      <c r="Q383" s="13" t="str">
        <f t="shared" si="103"/>
        <v/>
      </c>
      <c r="R383" s="12" t="str">
        <f t="shared" si="98"/>
        <v/>
      </c>
      <c r="S383" s="12" t="str">
        <f t="shared" si="99"/>
        <v/>
      </c>
      <c r="T383" s="12" t="str">
        <f t="shared" si="104"/>
        <v/>
      </c>
      <c r="W383" s="88" t="str">
        <f>IF('BASE DATOS CONDUCTORES'!F383="","",'BASE DATOS CONDUCTORES'!F383)</f>
        <v/>
      </c>
      <c r="X383" s="88" t="str">
        <f>'BASE DATOS CONDUCTORES'!J383</f>
        <v/>
      </c>
      <c r="Y383" s="88" t="str">
        <f>'BASE DATOS CONDUCTORES'!M383</f>
        <v/>
      </c>
      <c r="Z383" s="88" t="str">
        <f>'BASE DATOS CONDUCTORES'!P383</f>
        <v/>
      </c>
      <c r="AA383" s="88" t="str">
        <f>'BASE DATOS CONDUCTORES'!S383</f>
        <v/>
      </c>
      <c r="AB383" s="88" t="str">
        <f>IF('BASE DATOS CONDUCTORES'!D383="","",'BASE DATOS CONDUCTORES'!D383)</f>
        <v/>
      </c>
    </row>
    <row r="384" spans="2:28">
      <c r="B384" s="12"/>
      <c r="C384" s="14"/>
      <c r="D384" s="14"/>
      <c r="E384" s="15"/>
      <c r="F384" s="14"/>
      <c r="G384" s="12" t="str">
        <f t="shared" si="94"/>
        <v/>
      </c>
      <c r="H384" s="13" t="str">
        <f t="shared" si="100"/>
        <v/>
      </c>
      <c r="I384" s="12" t="str">
        <f t="shared" ref="I384:J403" si="111">IF(H384="","",RANK(H384,H$4:H$1001))</f>
        <v/>
      </c>
      <c r="J384" s="12" t="str">
        <f t="shared" si="111"/>
        <v/>
      </c>
      <c r="K384" s="13" t="str">
        <f t="shared" si="101"/>
        <v/>
      </c>
      <c r="L384" s="12" t="str">
        <f t="shared" ref="L384:M403" si="112">IF(K384="","",RANK(K384,K$4:K$1001))</f>
        <v/>
      </c>
      <c r="M384" s="12" t="str">
        <f t="shared" si="112"/>
        <v/>
      </c>
      <c r="N384" s="13" t="str">
        <f t="shared" si="102"/>
        <v/>
      </c>
      <c r="O384" s="12" t="str">
        <f t="shared" ref="O384:P403" si="113">IF(N384="","",RANK(N384,N$4:N$1001))</f>
        <v/>
      </c>
      <c r="P384" s="12" t="str">
        <f t="shared" si="113"/>
        <v/>
      </c>
      <c r="Q384" s="13" t="str">
        <f t="shared" si="103"/>
        <v/>
      </c>
      <c r="R384" s="12" t="str">
        <f t="shared" si="98"/>
        <v/>
      </c>
      <c r="S384" s="12" t="str">
        <f t="shared" si="99"/>
        <v/>
      </c>
      <c r="T384" s="12" t="str">
        <f t="shared" si="104"/>
        <v/>
      </c>
      <c r="W384" s="88" t="str">
        <f>IF('BASE DATOS CONDUCTORES'!F384="","",'BASE DATOS CONDUCTORES'!F384)</f>
        <v/>
      </c>
      <c r="X384" s="88" t="str">
        <f>'BASE DATOS CONDUCTORES'!J384</f>
        <v/>
      </c>
      <c r="Y384" s="88" t="str">
        <f>'BASE DATOS CONDUCTORES'!M384</f>
        <v/>
      </c>
      <c r="Z384" s="88" t="str">
        <f>'BASE DATOS CONDUCTORES'!P384</f>
        <v/>
      </c>
      <c r="AA384" s="88" t="str">
        <f>'BASE DATOS CONDUCTORES'!S384</f>
        <v/>
      </c>
      <c r="AB384" s="88" t="str">
        <f>IF('BASE DATOS CONDUCTORES'!D384="","",'BASE DATOS CONDUCTORES'!D384)</f>
        <v/>
      </c>
    </row>
    <row r="385" spans="2:28">
      <c r="B385" s="12"/>
      <c r="C385" s="14"/>
      <c r="D385" s="14"/>
      <c r="E385" s="15"/>
      <c r="F385" s="14"/>
      <c r="G385" s="12" t="str">
        <f t="shared" si="94"/>
        <v/>
      </c>
      <c r="H385" s="13" t="str">
        <f t="shared" si="100"/>
        <v/>
      </c>
      <c r="I385" s="12" t="str">
        <f t="shared" si="111"/>
        <v/>
      </c>
      <c r="J385" s="12" t="str">
        <f t="shared" si="111"/>
        <v/>
      </c>
      <c r="K385" s="13" t="str">
        <f t="shared" si="101"/>
        <v/>
      </c>
      <c r="L385" s="12" t="str">
        <f t="shared" si="112"/>
        <v/>
      </c>
      <c r="M385" s="12" t="str">
        <f t="shared" si="112"/>
        <v/>
      </c>
      <c r="N385" s="13" t="str">
        <f t="shared" si="102"/>
        <v/>
      </c>
      <c r="O385" s="12" t="str">
        <f t="shared" si="113"/>
        <v/>
      </c>
      <c r="P385" s="12" t="str">
        <f t="shared" si="113"/>
        <v/>
      </c>
      <c r="Q385" s="13" t="str">
        <f t="shared" si="103"/>
        <v/>
      </c>
      <c r="R385" s="12" t="str">
        <f t="shared" si="98"/>
        <v/>
      </c>
      <c r="S385" s="12" t="str">
        <f t="shared" si="99"/>
        <v/>
      </c>
      <c r="T385" s="12" t="str">
        <f t="shared" si="104"/>
        <v/>
      </c>
      <c r="W385" s="88" t="str">
        <f>IF('BASE DATOS CONDUCTORES'!F385="","",'BASE DATOS CONDUCTORES'!F385)</f>
        <v/>
      </c>
      <c r="X385" s="88" t="str">
        <f>'BASE DATOS CONDUCTORES'!J385</f>
        <v/>
      </c>
      <c r="Y385" s="88" t="str">
        <f>'BASE DATOS CONDUCTORES'!M385</f>
        <v/>
      </c>
      <c r="Z385" s="88" t="str">
        <f>'BASE DATOS CONDUCTORES'!P385</f>
        <v/>
      </c>
      <c r="AA385" s="88" t="str">
        <f>'BASE DATOS CONDUCTORES'!S385</f>
        <v/>
      </c>
      <c r="AB385" s="88" t="str">
        <f>IF('BASE DATOS CONDUCTORES'!D385="","",'BASE DATOS CONDUCTORES'!D385)</f>
        <v/>
      </c>
    </row>
    <row r="386" spans="2:28">
      <c r="B386" s="12"/>
      <c r="C386" s="14"/>
      <c r="D386" s="14"/>
      <c r="E386" s="15"/>
      <c r="F386" s="14"/>
      <c r="G386" s="12" t="str">
        <f t="shared" si="94"/>
        <v/>
      </c>
      <c r="H386" s="13" t="str">
        <f t="shared" si="100"/>
        <v/>
      </c>
      <c r="I386" s="12" t="str">
        <f t="shared" si="111"/>
        <v/>
      </c>
      <c r="J386" s="12" t="str">
        <f t="shared" si="111"/>
        <v/>
      </c>
      <c r="K386" s="13" t="str">
        <f t="shared" si="101"/>
        <v/>
      </c>
      <c r="L386" s="12" t="str">
        <f t="shared" si="112"/>
        <v/>
      </c>
      <c r="M386" s="12" t="str">
        <f t="shared" si="112"/>
        <v/>
      </c>
      <c r="N386" s="13" t="str">
        <f t="shared" si="102"/>
        <v/>
      </c>
      <c r="O386" s="12" t="str">
        <f t="shared" si="113"/>
        <v/>
      </c>
      <c r="P386" s="12" t="str">
        <f t="shared" si="113"/>
        <v/>
      </c>
      <c r="Q386" s="13" t="str">
        <f t="shared" si="103"/>
        <v/>
      </c>
      <c r="R386" s="12" t="str">
        <f t="shared" si="98"/>
        <v/>
      </c>
      <c r="S386" s="12" t="str">
        <f t="shared" si="99"/>
        <v/>
      </c>
      <c r="T386" s="12" t="str">
        <f t="shared" si="104"/>
        <v/>
      </c>
      <c r="W386" s="88" t="str">
        <f>IF('BASE DATOS CONDUCTORES'!F386="","",'BASE DATOS CONDUCTORES'!F386)</f>
        <v/>
      </c>
      <c r="X386" s="88" t="str">
        <f>'BASE DATOS CONDUCTORES'!J386</f>
        <v/>
      </c>
      <c r="Y386" s="88" t="str">
        <f>'BASE DATOS CONDUCTORES'!M386</f>
        <v/>
      </c>
      <c r="Z386" s="88" t="str">
        <f>'BASE DATOS CONDUCTORES'!P386</f>
        <v/>
      </c>
      <c r="AA386" s="88" t="str">
        <f>'BASE DATOS CONDUCTORES'!S386</f>
        <v/>
      </c>
      <c r="AB386" s="88" t="str">
        <f>IF('BASE DATOS CONDUCTORES'!D386="","",'BASE DATOS CONDUCTORES'!D386)</f>
        <v/>
      </c>
    </row>
    <row r="387" spans="2:28">
      <c r="B387" s="12"/>
      <c r="C387" s="14"/>
      <c r="D387" s="14"/>
      <c r="E387" s="15"/>
      <c r="F387" s="14"/>
      <c r="G387" s="12" t="str">
        <f t="shared" si="94"/>
        <v/>
      </c>
      <c r="H387" s="13" t="str">
        <f t="shared" si="100"/>
        <v/>
      </c>
      <c r="I387" s="12" t="str">
        <f t="shared" si="111"/>
        <v/>
      </c>
      <c r="J387" s="12" t="str">
        <f t="shared" si="111"/>
        <v/>
      </c>
      <c r="K387" s="13" t="str">
        <f t="shared" si="101"/>
        <v/>
      </c>
      <c r="L387" s="12" t="str">
        <f t="shared" si="112"/>
        <v/>
      </c>
      <c r="M387" s="12" t="str">
        <f t="shared" si="112"/>
        <v/>
      </c>
      <c r="N387" s="13" t="str">
        <f t="shared" si="102"/>
        <v/>
      </c>
      <c r="O387" s="12" t="str">
        <f t="shared" si="113"/>
        <v/>
      </c>
      <c r="P387" s="12" t="str">
        <f t="shared" si="113"/>
        <v/>
      </c>
      <c r="Q387" s="13" t="str">
        <f t="shared" si="103"/>
        <v/>
      </c>
      <c r="R387" s="12" t="str">
        <f t="shared" si="98"/>
        <v/>
      </c>
      <c r="S387" s="12" t="str">
        <f t="shared" si="99"/>
        <v/>
      </c>
      <c r="T387" s="12" t="str">
        <f t="shared" si="104"/>
        <v/>
      </c>
      <c r="W387" s="88" t="str">
        <f>IF('BASE DATOS CONDUCTORES'!F387="","",'BASE DATOS CONDUCTORES'!F387)</f>
        <v/>
      </c>
      <c r="X387" s="88" t="str">
        <f>'BASE DATOS CONDUCTORES'!J387</f>
        <v/>
      </c>
      <c r="Y387" s="88" t="str">
        <f>'BASE DATOS CONDUCTORES'!M387</f>
        <v/>
      </c>
      <c r="Z387" s="88" t="str">
        <f>'BASE DATOS CONDUCTORES'!P387</f>
        <v/>
      </c>
      <c r="AA387" s="88" t="str">
        <f>'BASE DATOS CONDUCTORES'!S387</f>
        <v/>
      </c>
      <c r="AB387" s="88" t="str">
        <f>IF('BASE DATOS CONDUCTORES'!D387="","",'BASE DATOS CONDUCTORES'!D387)</f>
        <v/>
      </c>
    </row>
    <row r="388" spans="2:28">
      <c r="B388" s="12"/>
      <c r="C388" s="14"/>
      <c r="D388" s="14"/>
      <c r="E388" s="15"/>
      <c r="F388" s="14"/>
      <c r="G388" s="12" t="str">
        <f t="shared" ref="G388:G451" si="114">IF(D388="","",IF(F388="TRALUSA",1000,IF(F388="AULUSA",200,IF(F388="CASTROMIL",300,IF(F388="AULUSA TEO",4000,0))))+IF(F388="",0,RANK(D388,$D$4:$D$1001)))</f>
        <v/>
      </c>
      <c r="H388" s="13" t="str">
        <f t="shared" si="100"/>
        <v/>
      </c>
      <c r="I388" s="12" t="str">
        <f t="shared" si="111"/>
        <v/>
      </c>
      <c r="J388" s="12" t="str">
        <f t="shared" si="111"/>
        <v/>
      </c>
      <c r="K388" s="13" t="str">
        <f t="shared" si="101"/>
        <v/>
      </c>
      <c r="L388" s="12" t="str">
        <f t="shared" si="112"/>
        <v/>
      </c>
      <c r="M388" s="12" t="str">
        <f t="shared" si="112"/>
        <v/>
      </c>
      <c r="N388" s="13" t="str">
        <f t="shared" si="102"/>
        <v/>
      </c>
      <c r="O388" s="12" t="str">
        <f t="shared" si="113"/>
        <v/>
      </c>
      <c r="P388" s="12" t="str">
        <f t="shared" si="113"/>
        <v/>
      </c>
      <c r="Q388" s="13" t="str">
        <f t="shared" si="103"/>
        <v/>
      </c>
      <c r="R388" s="12" t="str">
        <f t="shared" ref="R388:R451" si="115">IF(Q388="","",RANK(Q388,Q$4:Q$1001))</f>
        <v/>
      </c>
      <c r="S388" s="12" t="str">
        <f t="shared" ref="S388:S451" si="116">IF(R388="","",RANK(R388,R$4:R$1001))</f>
        <v/>
      </c>
      <c r="T388" s="12" t="str">
        <f t="shared" si="104"/>
        <v/>
      </c>
      <c r="W388" s="88" t="str">
        <f>IF('BASE DATOS CONDUCTORES'!F388="","",'BASE DATOS CONDUCTORES'!F388)</f>
        <v/>
      </c>
      <c r="X388" s="88" t="str">
        <f>'BASE DATOS CONDUCTORES'!J388</f>
        <v/>
      </c>
      <c r="Y388" s="88" t="str">
        <f>'BASE DATOS CONDUCTORES'!M388</f>
        <v/>
      </c>
      <c r="Z388" s="88" t="str">
        <f>'BASE DATOS CONDUCTORES'!P388</f>
        <v/>
      </c>
      <c r="AA388" s="88" t="str">
        <f>'BASE DATOS CONDUCTORES'!S388</f>
        <v/>
      </c>
      <c r="AB388" s="88" t="str">
        <f>IF('BASE DATOS CONDUCTORES'!D388="","",'BASE DATOS CONDUCTORES'!D388)</f>
        <v/>
      </c>
    </row>
    <row r="389" spans="2:28">
      <c r="B389" s="12"/>
      <c r="C389" s="14"/>
      <c r="D389" s="14"/>
      <c r="E389" s="15"/>
      <c r="F389" s="14"/>
      <c r="G389" s="12" t="str">
        <f t="shared" si="114"/>
        <v/>
      </c>
      <c r="H389" s="13" t="str">
        <f t="shared" ref="H389:H452" si="117">IF(D389="","",IF(F389=$H$1,RANK(G389,$G$4:$G$1001),""))</f>
        <v/>
      </c>
      <c r="I389" s="12" t="str">
        <f t="shared" si="111"/>
        <v/>
      </c>
      <c r="J389" s="12" t="str">
        <f t="shared" si="111"/>
        <v/>
      </c>
      <c r="K389" s="13" t="str">
        <f t="shared" ref="K389:K452" si="118">IF(D389="","",IF(F389=$K$1,RANK(G389,$G$4:$G$1001),""))</f>
        <v/>
      </c>
      <c r="L389" s="12" t="str">
        <f t="shared" si="112"/>
        <v/>
      </c>
      <c r="M389" s="12" t="str">
        <f t="shared" si="112"/>
        <v/>
      </c>
      <c r="N389" s="13" t="str">
        <f t="shared" ref="N389:N452" si="119">IF(D389="","",IF(F389=$N$1,RANK(G389,$G$4:$G$1001),""))</f>
        <v/>
      </c>
      <c r="O389" s="12" t="str">
        <f t="shared" si="113"/>
        <v/>
      </c>
      <c r="P389" s="12" t="str">
        <f t="shared" si="113"/>
        <v/>
      </c>
      <c r="Q389" s="13" t="str">
        <f t="shared" ref="Q389:Q452" si="120">IF(D389="","",IF(F389=$Q$1,RANK(G389,$G$4:$G$1001),""))</f>
        <v/>
      </c>
      <c r="R389" s="12" t="str">
        <f t="shared" si="115"/>
        <v/>
      </c>
      <c r="S389" s="12" t="str">
        <f t="shared" si="116"/>
        <v/>
      </c>
      <c r="T389" s="12" t="str">
        <f t="shared" ref="T389:T452" si="121">IF(F389="","",F389)</f>
        <v/>
      </c>
      <c r="W389" s="88" t="str">
        <f>IF('BASE DATOS CONDUCTORES'!F389="","",'BASE DATOS CONDUCTORES'!F389)</f>
        <v/>
      </c>
      <c r="X389" s="88" t="str">
        <f>'BASE DATOS CONDUCTORES'!J389</f>
        <v/>
      </c>
      <c r="Y389" s="88" t="str">
        <f>'BASE DATOS CONDUCTORES'!M389</f>
        <v/>
      </c>
      <c r="Z389" s="88" t="str">
        <f>'BASE DATOS CONDUCTORES'!P389</f>
        <v/>
      </c>
      <c r="AA389" s="88" t="str">
        <f>'BASE DATOS CONDUCTORES'!S389</f>
        <v/>
      </c>
      <c r="AB389" s="88" t="str">
        <f>IF('BASE DATOS CONDUCTORES'!D389="","",'BASE DATOS CONDUCTORES'!D389)</f>
        <v/>
      </c>
    </row>
    <row r="390" spans="2:28">
      <c r="B390" s="12"/>
      <c r="C390" s="14"/>
      <c r="D390" s="14"/>
      <c r="E390" s="15"/>
      <c r="F390" s="14"/>
      <c r="G390" s="12" t="str">
        <f t="shared" si="114"/>
        <v/>
      </c>
      <c r="H390" s="13" t="str">
        <f t="shared" si="117"/>
        <v/>
      </c>
      <c r="I390" s="12" t="str">
        <f t="shared" si="111"/>
        <v/>
      </c>
      <c r="J390" s="12" t="str">
        <f t="shared" si="111"/>
        <v/>
      </c>
      <c r="K390" s="13" t="str">
        <f t="shared" si="118"/>
        <v/>
      </c>
      <c r="L390" s="12" t="str">
        <f t="shared" si="112"/>
        <v/>
      </c>
      <c r="M390" s="12" t="str">
        <f t="shared" si="112"/>
        <v/>
      </c>
      <c r="N390" s="13" t="str">
        <f t="shared" si="119"/>
        <v/>
      </c>
      <c r="O390" s="12" t="str">
        <f t="shared" si="113"/>
        <v/>
      </c>
      <c r="P390" s="12" t="str">
        <f t="shared" si="113"/>
        <v/>
      </c>
      <c r="Q390" s="13" t="str">
        <f t="shared" si="120"/>
        <v/>
      </c>
      <c r="R390" s="12" t="str">
        <f t="shared" si="115"/>
        <v/>
      </c>
      <c r="S390" s="12" t="str">
        <f t="shared" si="116"/>
        <v/>
      </c>
      <c r="T390" s="12" t="str">
        <f t="shared" si="121"/>
        <v/>
      </c>
      <c r="W390" s="88" t="str">
        <f>IF('BASE DATOS CONDUCTORES'!F390="","",'BASE DATOS CONDUCTORES'!F390)</f>
        <v/>
      </c>
      <c r="X390" s="88" t="str">
        <f>'BASE DATOS CONDUCTORES'!J390</f>
        <v/>
      </c>
      <c r="Y390" s="88" t="str">
        <f>'BASE DATOS CONDUCTORES'!M390</f>
        <v/>
      </c>
      <c r="Z390" s="88" t="str">
        <f>'BASE DATOS CONDUCTORES'!P390</f>
        <v/>
      </c>
      <c r="AA390" s="88" t="str">
        <f>'BASE DATOS CONDUCTORES'!S390</f>
        <v/>
      </c>
      <c r="AB390" s="88" t="str">
        <f>IF('BASE DATOS CONDUCTORES'!D390="","",'BASE DATOS CONDUCTORES'!D390)</f>
        <v/>
      </c>
    </row>
    <row r="391" spans="2:28">
      <c r="B391" s="12"/>
      <c r="C391" s="14"/>
      <c r="D391" s="14"/>
      <c r="E391" s="15"/>
      <c r="F391" s="14"/>
      <c r="G391" s="12" t="str">
        <f t="shared" si="114"/>
        <v/>
      </c>
      <c r="H391" s="13" t="str">
        <f t="shared" si="117"/>
        <v/>
      </c>
      <c r="I391" s="12" t="str">
        <f t="shared" si="111"/>
        <v/>
      </c>
      <c r="J391" s="12" t="str">
        <f t="shared" si="111"/>
        <v/>
      </c>
      <c r="K391" s="13" t="str">
        <f t="shared" si="118"/>
        <v/>
      </c>
      <c r="L391" s="12" t="str">
        <f t="shared" si="112"/>
        <v/>
      </c>
      <c r="M391" s="12" t="str">
        <f t="shared" si="112"/>
        <v/>
      </c>
      <c r="N391" s="13" t="str">
        <f t="shared" si="119"/>
        <v/>
      </c>
      <c r="O391" s="12" t="str">
        <f t="shared" si="113"/>
        <v/>
      </c>
      <c r="P391" s="12" t="str">
        <f t="shared" si="113"/>
        <v/>
      </c>
      <c r="Q391" s="13" t="str">
        <f t="shared" si="120"/>
        <v/>
      </c>
      <c r="R391" s="12" t="str">
        <f t="shared" si="115"/>
        <v/>
      </c>
      <c r="S391" s="12" t="str">
        <f t="shared" si="116"/>
        <v/>
      </c>
      <c r="T391" s="12" t="str">
        <f t="shared" si="121"/>
        <v/>
      </c>
      <c r="W391" s="88" t="str">
        <f>IF('BASE DATOS CONDUCTORES'!F391="","",'BASE DATOS CONDUCTORES'!F391)</f>
        <v/>
      </c>
      <c r="X391" s="88" t="str">
        <f>'BASE DATOS CONDUCTORES'!J391</f>
        <v/>
      </c>
      <c r="Y391" s="88" t="str">
        <f>'BASE DATOS CONDUCTORES'!M391</f>
        <v/>
      </c>
      <c r="Z391" s="88" t="str">
        <f>'BASE DATOS CONDUCTORES'!P391</f>
        <v/>
      </c>
      <c r="AA391" s="88" t="str">
        <f>'BASE DATOS CONDUCTORES'!S391</f>
        <v/>
      </c>
      <c r="AB391" s="88" t="str">
        <f>IF('BASE DATOS CONDUCTORES'!D391="","",'BASE DATOS CONDUCTORES'!D391)</f>
        <v/>
      </c>
    </row>
    <row r="392" spans="2:28">
      <c r="B392" s="12"/>
      <c r="C392" s="14"/>
      <c r="D392" s="14"/>
      <c r="E392" s="15"/>
      <c r="F392" s="14"/>
      <c r="G392" s="12" t="str">
        <f t="shared" si="114"/>
        <v/>
      </c>
      <c r="H392" s="13" t="str">
        <f t="shared" si="117"/>
        <v/>
      </c>
      <c r="I392" s="12" t="str">
        <f t="shared" si="111"/>
        <v/>
      </c>
      <c r="J392" s="12" t="str">
        <f t="shared" si="111"/>
        <v/>
      </c>
      <c r="K392" s="13" t="str">
        <f t="shared" si="118"/>
        <v/>
      </c>
      <c r="L392" s="12" t="str">
        <f t="shared" si="112"/>
        <v/>
      </c>
      <c r="M392" s="12" t="str">
        <f t="shared" si="112"/>
        <v/>
      </c>
      <c r="N392" s="13" t="str">
        <f t="shared" si="119"/>
        <v/>
      </c>
      <c r="O392" s="12" t="str">
        <f t="shared" si="113"/>
        <v/>
      </c>
      <c r="P392" s="12" t="str">
        <f t="shared" si="113"/>
        <v/>
      </c>
      <c r="Q392" s="13" t="str">
        <f t="shared" si="120"/>
        <v/>
      </c>
      <c r="R392" s="12" t="str">
        <f t="shared" si="115"/>
        <v/>
      </c>
      <c r="S392" s="12" t="str">
        <f t="shared" si="116"/>
        <v/>
      </c>
      <c r="T392" s="12" t="str">
        <f t="shared" si="121"/>
        <v/>
      </c>
      <c r="W392" s="88" t="str">
        <f>IF('BASE DATOS CONDUCTORES'!F392="","",'BASE DATOS CONDUCTORES'!F392)</f>
        <v/>
      </c>
      <c r="X392" s="88" t="str">
        <f>'BASE DATOS CONDUCTORES'!J392</f>
        <v/>
      </c>
      <c r="Y392" s="88" t="str">
        <f>'BASE DATOS CONDUCTORES'!M392</f>
        <v/>
      </c>
      <c r="Z392" s="88" t="str">
        <f>'BASE DATOS CONDUCTORES'!P392</f>
        <v/>
      </c>
      <c r="AA392" s="88" t="str">
        <f>'BASE DATOS CONDUCTORES'!S392</f>
        <v/>
      </c>
      <c r="AB392" s="88" t="str">
        <f>IF('BASE DATOS CONDUCTORES'!D392="","",'BASE DATOS CONDUCTORES'!D392)</f>
        <v/>
      </c>
    </row>
    <row r="393" spans="2:28">
      <c r="B393" s="12"/>
      <c r="C393" s="14"/>
      <c r="D393" s="14"/>
      <c r="E393" s="15"/>
      <c r="F393" s="14"/>
      <c r="G393" s="12" t="str">
        <f t="shared" si="114"/>
        <v/>
      </c>
      <c r="H393" s="13" t="str">
        <f t="shared" si="117"/>
        <v/>
      </c>
      <c r="I393" s="12" t="str">
        <f t="shared" si="111"/>
        <v/>
      </c>
      <c r="J393" s="12" t="str">
        <f t="shared" si="111"/>
        <v/>
      </c>
      <c r="K393" s="13" t="str">
        <f t="shared" si="118"/>
        <v/>
      </c>
      <c r="L393" s="12" t="str">
        <f t="shared" si="112"/>
        <v/>
      </c>
      <c r="M393" s="12" t="str">
        <f t="shared" si="112"/>
        <v/>
      </c>
      <c r="N393" s="13" t="str">
        <f t="shared" si="119"/>
        <v/>
      </c>
      <c r="O393" s="12" t="str">
        <f t="shared" si="113"/>
        <v/>
      </c>
      <c r="P393" s="12" t="str">
        <f t="shared" si="113"/>
        <v/>
      </c>
      <c r="Q393" s="13" t="str">
        <f t="shared" si="120"/>
        <v/>
      </c>
      <c r="R393" s="12" t="str">
        <f t="shared" si="115"/>
        <v/>
      </c>
      <c r="S393" s="12" t="str">
        <f t="shared" si="116"/>
        <v/>
      </c>
      <c r="T393" s="12" t="str">
        <f t="shared" si="121"/>
        <v/>
      </c>
      <c r="W393" s="88" t="str">
        <f>IF('BASE DATOS CONDUCTORES'!F393="","",'BASE DATOS CONDUCTORES'!F393)</f>
        <v/>
      </c>
      <c r="X393" s="88" t="str">
        <f>'BASE DATOS CONDUCTORES'!J393</f>
        <v/>
      </c>
      <c r="Y393" s="88" t="str">
        <f>'BASE DATOS CONDUCTORES'!M393</f>
        <v/>
      </c>
      <c r="Z393" s="88" t="str">
        <f>'BASE DATOS CONDUCTORES'!P393</f>
        <v/>
      </c>
      <c r="AA393" s="88" t="str">
        <f>'BASE DATOS CONDUCTORES'!S393</f>
        <v/>
      </c>
      <c r="AB393" s="88" t="str">
        <f>IF('BASE DATOS CONDUCTORES'!D393="","",'BASE DATOS CONDUCTORES'!D393)</f>
        <v/>
      </c>
    </row>
    <row r="394" spans="2:28">
      <c r="B394" s="12"/>
      <c r="C394" s="14"/>
      <c r="D394" s="14"/>
      <c r="E394" s="15"/>
      <c r="F394" s="14"/>
      <c r="G394" s="12" t="str">
        <f t="shared" si="114"/>
        <v/>
      </c>
      <c r="H394" s="13" t="str">
        <f t="shared" si="117"/>
        <v/>
      </c>
      <c r="I394" s="12" t="str">
        <f t="shared" si="111"/>
        <v/>
      </c>
      <c r="J394" s="12" t="str">
        <f t="shared" si="111"/>
        <v/>
      </c>
      <c r="K394" s="13" t="str">
        <f t="shared" si="118"/>
        <v/>
      </c>
      <c r="L394" s="12" t="str">
        <f t="shared" si="112"/>
        <v/>
      </c>
      <c r="M394" s="12" t="str">
        <f t="shared" si="112"/>
        <v/>
      </c>
      <c r="N394" s="13" t="str">
        <f t="shared" si="119"/>
        <v/>
      </c>
      <c r="O394" s="12" t="str">
        <f t="shared" si="113"/>
        <v/>
      </c>
      <c r="P394" s="12" t="str">
        <f t="shared" si="113"/>
        <v/>
      </c>
      <c r="Q394" s="13" t="str">
        <f t="shared" si="120"/>
        <v/>
      </c>
      <c r="R394" s="12" t="str">
        <f t="shared" si="115"/>
        <v/>
      </c>
      <c r="S394" s="12" t="str">
        <f t="shared" si="116"/>
        <v/>
      </c>
      <c r="T394" s="12" t="str">
        <f t="shared" si="121"/>
        <v/>
      </c>
      <c r="W394" s="88" t="str">
        <f>IF('BASE DATOS CONDUCTORES'!F394="","",'BASE DATOS CONDUCTORES'!F394)</f>
        <v/>
      </c>
      <c r="X394" s="88" t="str">
        <f>'BASE DATOS CONDUCTORES'!J394</f>
        <v/>
      </c>
      <c r="Y394" s="88" t="str">
        <f>'BASE DATOS CONDUCTORES'!M394</f>
        <v/>
      </c>
      <c r="Z394" s="88" t="str">
        <f>'BASE DATOS CONDUCTORES'!P394</f>
        <v/>
      </c>
      <c r="AA394" s="88" t="str">
        <f>'BASE DATOS CONDUCTORES'!S394</f>
        <v/>
      </c>
      <c r="AB394" s="88" t="str">
        <f>IF('BASE DATOS CONDUCTORES'!D394="","",'BASE DATOS CONDUCTORES'!D394)</f>
        <v/>
      </c>
    </row>
    <row r="395" spans="2:28">
      <c r="B395" s="12"/>
      <c r="C395" s="14"/>
      <c r="D395" s="14"/>
      <c r="E395" s="15"/>
      <c r="F395" s="14"/>
      <c r="G395" s="12" t="str">
        <f t="shared" si="114"/>
        <v/>
      </c>
      <c r="H395" s="13" t="str">
        <f t="shared" si="117"/>
        <v/>
      </c>
      <c r="I395" s="12" t="str">
        <f t="shared" si="111"/>
        <v/>
      </c>
      <c r="J395" s="12" t="str">
        <f t="shared" si="111"/>
        <v/>
      </c>
      <c r="K395" s="13" t="str">
        <f t="shared" si="118"/>
        <v/>
      </c>
      <c r="L395" s="12" t="str">
        <f t="shared" si="112"/>
        <v/>
      </c>
      <c r="M395" s="12" t="str">
        <f t="shared" si="112"/>
        <v/>
      </c>
      <c r="N395" s="13" t="str">
        <f t="shared" si="119"/>
        <v/>
      </c>
      <c r="O395" s="12" t="str">
        <f t="shared" si="113"/>
        <v/>
      </c>
      <c r="P395" s="12" t="str">
        <f t="shared" si="113"/>
        <v/>
      </c>
      <c r="Q395" s="13" t="str">
        <f t="shared" si="120"/>
        <v/>
      </c>
      <c r="R395" s="12" t="str">
        <f t="shared" si="115"/>
        <v/>
      </c>
      <c r="S395" s="12" t="str">
        <f t="shared" si="116"/>
        <v/>
      </c>
      <c r="T395" s="12" t="str">
        <f t="shared" si="121"/>
        <v/>
      </c>
      <c r="W395" s="88" t="str">
        <f>IF('BASE DATOS CONDUCTORES'!F395="","",'BASE DATOS CONDUCTORES'!F395)</f>
        <v/>
      </c>
      <c r="X395" s="88" t="str">
        <f>'BASE DATOS CONDUCTORES'!J395</f>
        <v/>
      </c>
      <c r="Y395" s="88" t="str">
        <f>'BASE DATOS CONDUCTORES'!M395</f>
        <v/>
      </c>
      <c r="Z395" s="88" t="str">
        <f>'BASE DATOS CONDUCTORES'!P395</f>
        <v/>
      </c>
      <c r="AA395" s="88" t="str">
        <f>'BASE DATOS CONDUCTORES'!S395</f>
        <v/>
      </c>
      <c r="AB395" s="88" t="str">
        <f>IF('BASE DATOS CONDUCTORES'!D395="","",'BASE DATOS CONDUCTORES'!D395)</f>
        <v/>
      </c>
    </row>
    <row r="396" spans="2:28">
      <c r="B396" s="12"/>
      <c r="C396" s="14"/>
      <c r="D396" s="14"/>
      <c r="E396" s="15"/>
      <c r="F396" s="14"/>
      <c r="G396" s="12" t="str">
        <f t="shared" si="114"/>
        <v/>
      </c>
      <c r="H396" s="13" t="str">
        <f t="shared" si="117"/>
        <v/>
      </c>
      <c r="I396" s="12" t="str">
        <f t="shared" si="111"/>
        <v/>
      </c>
      <c r="J396" s="12" t="str">
        <f t="shared" si="111"/>
        <v/>
      </c>
      <c r="K396" s="13" t="str">
        <f t="shared" si="118"/>
        <v/>
      </c>
      <c r="L396" s="12" t="str">
        <f t="shared" si="112"/>
        <v/>
      </c>
      <c r="M396" s="12" t="str">
        <f t="shared" si="112"/>
        <v/>
      </c>
      <c r="N396" s="13" t="str">
        <f t="shared" si="119"/>
        <v/>
      </c>
      <c r="O396" s="12" t="str">
        <f t="shared" si="113"/>
        <v/>
      </c>
      <c r="P396" s="12" t="str">
        <f t="shared" si="113"/>
        <v/>
      </c>
      <c r="Q396" s="13" t="str">
        <f t="shared" si="120"/>
        <v/>
      </c>
      <c r="R396" s="12" t="str">
        <f t="shared" si="115"/>
        <v/>
      </c>
      <c r="S396" s="12" t="str">
        <f t="shared" si="116"/>
        <v/>
      </c>
      <c r="T396" s="12" t="str">
        <f t="shared" si="121"/>
        <v/>
      </c>
      <c r="W396" s="88" t="str">
        <f>IF('BASE DATOS CONDUCTORES'!F396="","",'BASE DATOS CONDUCTORES'!F396)</f>
        <v/>
      </c>
      <c r="X396" s="88" t="str">
        <f>'BASE DATOS CONDUCTORES'!J396</f>
        <v/>
      </c>
      <c r="Y396" s="88" t="str">
        <f>'BASE DATOS CONDUCTORES'!M396</f>
        <v/>
      </c>
      <c r="Z396" s="88" t="str">
        <f>'BASE DATOS CONDUCTORES'!P396</f>
        <v/>
      </c>
      <c r="AA396" s="88" t="str">
        <f>'BASE DATOS CONDUCTORES'!S396</f>
        <v/>
      </c>
      <c r="AB396" s="88" t="str">
        <f>IF('BASE DATOS CONDUCTORES'!D396="","",'BASE DATOS CONDUCTORES'!D396)</f>
        <v/>
      </c>
    </row>
    <row r="397" spans="2:28">
      <c r="B397" s="12"/>
      <c r="C397" s="14"/>
      <c r="D397" s="14"/>
      <c r="E397" s="15"/>
      <c r="F397" s="14"/>
      <c r="G397" s="12" t="str">
        <f t="shared" si="114"/>
        <v/>
      </c>
      <c r="H397" s="13" t="str">
        <f t="shared" si="117"/>
        <v/>
      </c>
      <c r="I397" s="12" t="str">
        <f t="shared" si="111"/>
        <v/>
      </c>
      <c r="J397" s="12" t="str">
        <f t="shared" si="111"/>
        <v/>
      </c>
      <c r="K397" s="13" t="str">
        <f t="shared" si="118"/>
        <v/>
      </c>
      <c r="L397" s="12" t="str">
        <f t="shared" si="112"/>
        <v/>
      </c>
      <c r="M397" s="12" t="str">
        <f t="shared" si="112"/>
        <v/>
      </c>
      <c r="N397" s="13" t="str">
        <f t="shared" si="119"/>
        <v/>
      </c>
      <c r="O397" s="12" t="str">
        <f t="shared" si="113"/>
        <v/>
      </c>
      <c r="P397" s="12" t="str">
        <f t="shared" si="113"/>
        <v/>
      </c>
      <c r="Q397" s="13" t="str">
        <f t="shared" si="120"/>
        <v/>
      </c>
      <c r="R397" s="12" t="str">
        <f t="shared" si="115"/>
        <v/>
      </c>
      <c r="S397" s="12" t="str">
        <f t="shared" si="116"/>
        <v/>
      </c>
      <c r="T397" s="12" t="str">
        <f t="shared" si="121"/>
        <v/>
      </c>
      <c r="W397" s="88" t="str">
        <f>IF('BASE DATOS CONDUCTORES'!F397="","",'BASE DATOS CONDUCTORES'!F397)</f>
        <v/>
      </c>
      <c r="X397" s="88" t="str">
        <f>'BASE DATOS CONDUCTORES'!J397</f>
        <v/>
      </c>
      <c r="Y397" s="88" t="str">
        <f>'BASE DATOS CONDUCTORES'!M397</f>
        <v/>
      </c>
      <c r="Z397" s="88" t="str">
        <f>'BASE DATOS CONDUCTORES'!P397</f>
        <v/>
      </c>
      <c r="AA397" s="88" t="str">
        <f>'BASE DATOS CONDUCTORES'!S397</f>
        <v/>
      </c>
      <c r="AB397" s="88" t="str">
        <f>IF('BASE DATOS CONDUCTORES'!D397="","",'BASE DATOS CONDUCTORES'!D397)</f>
        <v/>
      </c>
    </row>
    <row r="398" spans="2:28">
      <c r="B398" s="12"/>
      <c r="C398" s="14"/>
      <c r="D398" s="14"/>
      <c r="E398" s="15"/>
      <c r="F398" s="14"/>
      <c r="G398" s="12" t="str">
        <f t="shared" si="114"/>
        <v/>
      </c>
      <c r="H398" s="13" t="str">
        <f t="shared" si="117"/>
        <v/>
      </c>
      <c r="I398" s="12" t="str">
        <f t="shared" si="111"/>
        <v/>
      </c>
      <c r="J398" s="12" t="str">
        <f t="shared" si="111"/>
        <v/>
      </c>
      <c r="K398" s="13" t="str">
        <f t="shared" si="118"/>
        <v/>
      </c>
      <c r="L398" s="12" t="str">
        <f t="shared" si="112"/>
        <v/>
      </c>
      <c r="M398" s="12" t="str">
        <f t="shared" si="112"/>
        <v/>
      </c>
      <c r="N398" s="13" t="str">
        <f t="shared" si="119"/>
        <v/>
      </c>
      <c r="O398" s="12" t="str">
        <f t="shared" si="113"/>
        <v/>
      </c>
      <c r="P398" s="12" t="str">
        <f t="shared" si="113"/>
        <v/>
      </c>
      <c r="Q398" s="13" t="str">
        <f t="shared" si="120"/>
        <v/>
      </c>
      <c r="R398" s="12" t="str">
        <f t="shared" si="115"/>
        <v/>
      </c>
      <c r="S398" s="12" t="str">
        <f t="shared" si="116"/>
        <v/>
      </c>
      <c r="T398" s="12" t="str">
        <f t="shared" si="121"/>
        <v/>
      </c>
      <c r="W398" s="88" t="str">
        <f>IF('BASE DATOS CONDUCTORES'!F398="","",'BASE DATOS CONDUCTORES'!F398)</f>
        <v/>
      </c>
      <c r="X398" s="88" t="str">
        <f>'BASE DATOS CONDUCTORES'!J398</f>
        <v/>
      </c>
      <c r="Y398" s="88" t="str">
        <f>'BASE DATOS CONDUCTORES'!M398</f>
        <v/>
      </c>
      <c r="Z398" s="88" t="str">
        <f>'BASE DATOS CONDUCTORES'!P398</f>
        <v/>
      </c>
      <c r="AA398" s="88" t="str">
        <f>'BASE DATOS CONDUCTORES'!S398</f>
        <v/>
      </c>
      <c r="AB398" s="88" t="str">
        <f>IF('BASE DATOS CONDUCTORES'!D398="","",'BASE DATOS CONDUCTORES'!D398)</f>
        <v/>
      </c>
    </row>
    <row r="399" spans="2:28">
      <c r="B399" s="12"/>
      <c r="C399" s="14"/>
      <c r="D399" s="14"/>
      <c r="E399" s="15"/>
      <c r="F399" s="14"/>
      <c r="G399" s="12" t="str">
        <f t="shared" si="114"/>
        <v/>
      </c>
      <c r="H399" s="13" t="str">
        <f t="shared" si="117"/>
        <v/>
      </c>
      <c r="I399" s="12" t="str">
        <f t="shared" si="111"/>
        <v/>
      </c>
      <c r="J399" s="12" t="str">
        <f t="shared" si="111"/>
        <v/>
      </c>
      <c r="K399" s="13" t="str">
        <f t="shared" si="118"/>
        <v/>
      </c>
      <c r="L399" s="12" t="str">
        <f t="shared" si="112"/>
        <v/>
      </c>
      <c r="M399" s="12" t="str">
        <f t="shared" si="112"/>
        <v/>
      </c>
      <c r="N399" s="13" t="str">
        <f t="shared" si="119"/>
        <v/>
      </c>
      <c r="O399" s="12" t="str">
        <f t="shared" si="113"/>
        <v/>
      </c>
      <c r="P399" s="12" t="str">
        <f t="shared" si="113"/>
        <v/>
      </c>
      <c r="Q399" s="13" t="str">
        <f t="shared" si="120"/>
        <v/>
      </c>
      <c r="R399" s="12" t="str">
        <f t="shared" si="115"/>
        <v/>
      </c>
      <c r="S399" s="12" t="str">
        <f t="shared" si="116"/>
        <v/>
      </c>
      <c r="T399" s="12" t="str">
        <f t="shared" si="121"/>
        <v/>
      </c>
      <c r="W399" s="88" t="str">
        <f>IF('BASE DATOS CONDUCTORES'!F399="","",'BASE DATOS CONDUCTORES'!F399)</f>
        <v/>
      </c>
      <c r="X399" s="88" t="str">
        <f>'BASE DATOS CONDUCTORES'!J399</f>
        <v/>
      </c>
      <c r="Y399" s="88" t="str">
        <f>'BASE DATOS CONDUCTORES'!M399</f>
        <v/>
      </c>
      <c r="Z399" s="88" t="str">
        <f>'BASE DATOS CONDUCTORES'!P399</f>
        <v/>
      </c>
      <c r="AA399" s="88" t="str">
        <f>'BASE DATOS CONDUCTORES'!S399</f>
        <v/>
      </c>
      <c r="AB399" s="88" t="str">
        <f>IF('BASE DATOS CONDUCTORES'!D399="","",'BASE DATOS CONDUCTORES'!D399)</f>
        <v/>
      </c>
    </row>
    <row r="400" spans="2:28">
      <c r="B400" s="12"/>
      <c r="C400" s="14"/>
      <c r="D400" s="14"/>
      <c r="E400" s="15"/>
      <c r="F400" s="14"/>
      <c r="G400" s="12" t="str">
        <f t="shared" si="114"/>
        <v/>
      </c>
      <c r="H400" s="13" t="str">
        <f t="shared" si="117"/>
        <v/>
      </c>
      <c r="I400" s="12" t="str">
        <f t="shared" si="111"/>
        <v/>
      </c>
      <c r="J400" s="12" t="str">
        <f t="shared" si="111"/>
        <v/>
      </c>
      <c r="K400" s="13" t="str">
        <f t="shared" si="118"/>
        <v/>
      </c>
      <c r="L400" s="12" t="str">
        <f t="shared" si="112"/>
        <v/>
      </c>
      <c r="M400" s="12" t="str">
        <f t="shared" si="112"/>
        <v/>
      </c>
      <c r="N400" s="13" t="str">
        <f t="shared" si="119"/>
        <v/>
      </c>
      <c r="O400" s="12" t="str">
        <f t="shared" si="113"/>
        <v/>
      </c>
      <c r="P400" s="12" t="str">
        <f t="shared" si="113"/>
        <v/>
      </c>
      <c r="Q400" s="13" t="str">
        <f t="shared" si="120"/>
        <v/>
      </c>
      <c r="R400" s="12" t="str">
        <f t="shared" si="115"/>
        <v/>
      </c>
      <c r="S400" s="12" t="str">
        <f t="shared" si="116"/>
        <v/>
      </c>
      <c r="T400" s="12" t="str">
        <f t="shared" si="121"/>
        <v/>
      </c>
      <c r="W400" s="88" t="str">
        <f>IF('BASE DATOS CONDUCTORES'!F400="","",'BASE DATOS CONDUCTORES'!F400)</f>
        <v/>
      </c>
      <c r="X400" s="88" t="str">
        <f>'BASE DATOS CONDUCTORES'!J400</f>
        <v/>
      </c>
      <c r="Y400" s="88" t="str">
        <f>'BASE DATOS CONDUCTORES'!M400</f>
        <v/>
      </c>
      <c r="Z400" s="88" t="str">
        <f>'BASE DATOS CONDUCTORES'!P400</f>
        <v/>
      </c>
      <c r="AA400" s="88" t="str">
        <f>'BASE DATOS CONDUCTORES'!S400</f>
        <v/>
      </c>
      <c r="AB400" s="88" t="str">
        <f>IF('BASE DATOS CONDUCTORES'!D400="","",'BASE DATOS CONDUCTORES'!D400)</f>
        <v/>
      </c>
    </row>
    <row r="401" spans="2:28">
      <c r="B401" s="12"/>
      <c r="C401" s="14"/>
      <c r="D401" s="14"/>
      <c r="E401" s="15"/>
      <c r="F401" s="14"/>
      <c r="G401" s="12" t="str">
        <f t="shared" si="114"/>
        <v/>
      </c>
      <c r="H401" s="13" t="str">
        <f t="shared" si="117"/>
        <v/>
      </c>
      <c r="I401" s="12" t="str">
        <f t="shared" si="111"/>
        <v/>
      </c>
      <c r="J401" s="12" t="str">
        <f t="shared" si="111"/>
        <v/>
      </c>
      <c r="K401" s="13" t="str">
        <f t="shared" si="118"/>
        <v/>
      </c>
      <c r="L401" s="12" t="str">
        <f t="shared" si="112"/>
        <v/>
      </c>
      <c r="M401" s="12" t="str">
        <f t="shared" si="112"/>
        <v/>
      </c>
      <c r="N401" s="13" t="str">
        <f t="shared" si="119"/>
        <v/>
      </c>
      <c r="O401" s="12" t="str">
        <f t="shared" si="113"/>
        <v/>
      </c>
      <c r="P401" s="12" t="str">
        <f t="shared" si="113"/>
        <v/>
      </c>
      <c r="Q401" s="13" t="str">
        <f t="shared" si="120"/>
        <v/>
      </c>
      <c r="R401" s="12" t="str">
        <f t="shared" si="115"/>
        <v/>
      </c>
      <c r="S401" s="12" t="str">
        <f t="shared" si="116"/>
        <v/>
      </c>
      <c r="T401" s="12" t="str">
        <f t="shared" si="121"/>
        <v/>
      </c>
      <c r="W401" s="88" t="str">
        <f>IF('BASE DATOS CONDUCTORES'!F401="","",'BASE DATOS CONDUCTORES'!F401)</f>
        <v/>
      </c>
      <c r="X401" s="88" t="str">
        <f>'BASE DATOS CONDUCTORES'!J401</f>
        <v/>
      </c>
      <c r="Y401" s="88" t="str">
        <f>'BASE DATOS CONDUCTORES'!M401</f>
        <v/>
      </c>
      <c r="Z401" s="88" t="str">
        <f>'BASE DATOS CONDUCTORES'!P401</f>
        <v/>
      </c>
      <c r="AA401" s="88" t="str">
        <f>'BASE DATOS CONDUCTORES'!S401</f>
        <v/>
      </c>
      <c r="AB401" s="88" t="str">
        <f>IF('BASE DATOS CONDUCTORES'!D401="","",'BASE DATOS CONDUCTORES'!D401)</f>
        <v/>
      </c>
    </row>
    <row r="402" spans="2:28">
      <c r="B402" s="12"/>
      <c r="C402" s="14"/>
      <c r="D402" s="14"/>
      <c r="E402" s="15"/>
      <c r="F402" s="14"/>
      <c r="G402" s="12" t="str">
        <f t="shared" si="114"/>
        <v/>
      </c>
      <c r="H402" s="13" t="str">
        <f t="shared" si="117"/>
        <v/>
      </c>
      <c r="I402" s="12" t="str">
        <f t="shared" si="111"/>
        <v/>
      </c>
      <c r="J402" s="12" t="str">
        <f t="shared" si="111"/>
        <v/>
      </c>
      <c r="K402" s="13" t="str">
        <f t="shared" si="118"/>
        <v/>
      </c>
      <c r="L402" s="12" t="str">
        <f t="shared" si="112"/>
        <v/>
      </c>
      <c r="M402" s="12" t="str">
        <f t="shared" si="112"/>
        <v/>
      </c>
      <c r="N402" s="13" t="str">
        <f t="shared" si="119"/>
        <v/>
      </c>
      <c r="O402" s="12" t="str">
        <f t="shared" si="113"/>
        <v/>
      </c>
      <c r="P402" s="12" t="str">
        <f t="shared" si="113"/>
        <v/>
      </c>
      <c r="Q402" s="13" t="str">
        <f t="shared" si="120"/>
        <v/>
      </c>
      <c r="R402" s="12" t="str">
        <f t="shared" si="115"/>
        <v/>
      </c>
      <c r="S402" s="12" t="str">
        <f t="shared" si="116"/>
        <v/>
      </c>
      <c r="T402" s="12" t="str">
        <f t="shared" si="121"/>
        <v/>
      </c>
      <c r="W402" s="88" t="str">
        <f>IF('BASE DATOS CONDUCTORES'!F402="","",'BASE DATOS CONDUCTORES'!F402)</f>
        <v/>
      </c>
      <c r="X402" s="88" t="str">
        <f>'BASE DATOS CONDUCTORES'!J402</f>
        <v/>
      </c>
      <c r="Y402" s="88" t="str">
        <f>'BASE DATOS CONDUCTORES'!M402</f>
        <v/>
      </c>
      <c r="Z402" s="88" t="str">
        <f>'BASE DATOS CONDUCTORES'!P402</f>
        <v/>
      </c>
      <c r="AA402" s="88" t="str">
        <f>'BASE DATOS CONDUCTORES'!S402</f>
        <v/>
      </c>
      <c r="AB402" s="88" t="str">
        <f>IF('BASE DATOS CONDUCTORES'!D402="","",'BASE DATOS CONDUCTORES'!D402)</f>
        <v/>
      </c>
    </row>
    <row r="403" spans="2:28">
      <c r="B403" s="12"/>
      <c r="C403" s="14"/>
      <c r="D403" s="14"/>
      <c r="E403" s="15"/>
      <c r="F403" s="14"/>
      <c r="G403" s="12" t="str">
        <f t="shared" si="114"/>
        <v/>
      </c>
      <c r="H403" s="13" t="str">
        <f t="shared" si="117"/>
        <v/>
      </c>
      <c r="I403" s="12" t="str">
        <f t="shared" si="111"/>
        <v/>
      </c>
      <c r="J403" s="12" t="str">
        <f t="shared" si="111"/>
        <v/>
      </c>
      <c r="K403" s="13" t="str">
        <f t="shared" si="118"/>
        <v/>
      </c>
      <c r="L403" s="12" t="str">
        <f t="shared" si="112"/>
        <v/>
      </c>
      <c r="M403" s="12" t="str">
        <f t="shared" si="112"/>
        <v/>
      </c>
      <c r="N403" s="13" t="str">
        <f t="shared" si="119"/>
        <v/>
      </c>
      <c r="O403" s="12" t="str">
        <f t="shared" si="113"/>
        <v/>
      </c>
      <c r="P403" s="12" t="str">
        <f t="shared" si="113"/>
        <v/>
      </c>
      <c r="Q403" s="13" t="str">
        <f t="shared" si="120"/>
        <v/>
      </c>
      <c r="R403" s="12" t="str">
        <f t="shared" si="115"/>
        <v/>
      </c>
      <c r="S403" s="12" t="str">
        <f t="shared" si="116"/>
        <v/>
      </c>
      <c r="T403" s="12" t="str">
        <f t="shared" si="121"/>
        <v/>
      </c>
      <c r="W403" s="88" t="str">
        <f>IF('BASE DATOS CONDUCTORES'!F403="","",'BASE DATOS CONDUCTORES'!F403)</f>
        <v/>
      </c>
      <c r="X403" s="88" t="str">
        <f>'BASE DATOS CONDUCTORES'!J403</f>
        <v/>
      </c>
      <c r="Y403" s="88" t="str">
        <f>'BASE DATOS CONDUCTORES'!M403</f>
        <v/>
      </c>
      <c r="Z403" s="88" t="str">
        <f>'BASE DATOS CONDUCTORES'!P403</f>
        <v/>
      </c>
      <c r="AA403" s="88" t="str">
        <f>'BASE DATOS CONDUCTORES'!S403</f>
        <v/>
      </c>
      <c r="AB403" s="88" t="str">
        <f>IF('BASE DATOS CONDUCTORES'!D403="","",'BASE DATOS CONDUCTORES'!D403)</f>
        <v/>
      </c>
    </row>
    <row r="404" spans="2:28">
      <c r="B404" s="12"/>
      <c r="C404" s="14"/>
      <c r="D404" s="14"/>
      <c r="E404" s="15"/>
      <c r="F404" s="14"/>
      <c r="G404" s="12" t="str">
        <f t="shared" si="114"/>
        <v/>
      </c>
      <c r="H404" s="13" t="str">
        <f t="shared" si="117"/>
        <v/>
      </c>
      <c r="I404" s="12" t="str">
        <f t="shared" ref="I404:J423" si="122">IF(H404="","",RANK(H404,H$4:H$1001))</f>
        <v/>
      </c>
      <c r="J404" s="12" t="str">
        <f t="shared" si="122"/>
        <v/>
      </c>
      <c r="K404" s="13" t="str">
        <f t="shared" si="118"/>
        <v/>
      </c>
      <c r="L404" s="12" t="str">
        <f t="shared" ref="L404:M423" si="123">IF(K404="","",RANK(K404,K$4:K$1001))</f>
        <v/>
      </c>
      <c r="M404" s="12" t="str">
        <f t="shared" si="123"/>
        <v/>
      </c>
      <c r="N404" s="13" t="str">
        <f t="shared" si="119"/>
        <v/>
      </c>
      <c r="O404" s="12" t="str">
        <f t="shared" ref="O404:P423" si="124">IF(N404="","",RANK(N404,N$4:N$1001))</f>
        <v/>
      </c>
      <c r="P404" s="12" t="str">
        <f t="shared" si="124"/>
        <v/>
      </c>
      <c r="Q404" s="13" t="str">
        <f t="shared" si="120"/>
        <v/>
      </c>
      <c r="R404" s="12" t="str">
        <f t="shared" si="115"/>
        <v/>
      </c>
      <c r="S404" s="12" t="str">
        <f t="shared" si="116"/>
        <v/>
      </c>
      <c r="T404" s="12" t="str">
        <f t="shared" si="121"/>
        <v/>
      </c>
      <c r="W404" s="88" t="str">
        <f>IF('BASE DATOS CONDUCTORES'!F404="","",'BASE DATOS CONDUCTORES'!F404)</f>
        <v/>
      </c>
      <c r="X404" s="88" t="str">
        <f>'BASE DATOS CONDUCTORES'!J404</f>
        <v/>
      </c>
      <c r="Y404" s="88" t="str">
        <f>'BASE DATOS CONDUCTORES'!M404</f>
        <v/>
      </c>
      <c r="Z404" s="88" t="str">
        <f>'BASE DATOS CONDUCTORES'!P404</f>
        <v/>
      </c>
      <c r="AA404" s="88" t="str">
        <f>'BASE DATOS CONDUCTORES'!S404</f>
        <v/>
      </c>
      <c r="AB404" s="88" t="str">
        <f>IF('BASE DATOS CONDUCTORES'!D404="","",'BASE DATOS CONDUCTORES'!D404)</f>
        <v/>
      </c>
    </row>
    <row r="405" spans="2:28">
      <c r="B405" s="12"/>
      <c r="C405" s="14"/>
      <c r="D405" s="14"/>
      <c r="E405" s="15"/>
      <c r="F405" s="14"/>
      <c r="G405" s="12" t="str">
        <f t="shared" si="114"/>
        <v/>
      </c>
      <c r="H405" s="13" t="str">
        <f t="shared" si="117"/>
        <v/>
      </c>
      <c r="I405" s="12" t="str">
        <f t="shared" si="122"/>
        <v/>
      </c>
      <c r="J405" s="12" t="str">
        <f t="shared" si="122"/>
        <v/>
      </c>
      <c r="K405" s="13" t="str">
        <f t="shared" si="118"/>
        <v/>
      </c>
      <c r="L405" s="12" t="str">
        <f t="shared" si="123"/>
        <v/>
      </c>
      <c r="M405" s="12" t="str">
        <f t="shared" si="123"/>
        <v/>
      </c>
      <c r="N405" s="13" t="str">
        <f t="shared" si="119"/>
        <v/>
      </c>
      <c r="O405" s="12" t="str">
        <f t="shared" si="124"/>
        <v/>
      </c>
      <c r="P405" s="12" t="str">
        <f t="shared" si="124"/>
        <v/>
      </c>
      <c r="Q405" s="13" t="str">
        <f t="shared" si="120"/>
        <v/>
      </c>
      <c r="R405" s="12" t="str">
        <f t="shared" si="115"/>
        <v/>
      </c>
      <c r="S405" s="12" t="str">
        <f t="shared" si="116"/>
        <v/>
      </c>
      <c r="T405" s="12" t="str">
        <f t="shared" si="121"/>
        <v/>
      </c>
      <c r="W405" s="88" t="str">
        <f>IF('BASE DATOS CONDUCTORES'!F405="","",'BASE DATOS CONDUCTORES'!F405)</f>
        <v/>
      </c>
      <c r="X405" s="88" t="str">
        <f>'BASE DATOS CONDUCTORES'!J405</f>
        <v/>
      </c>
      <c r="Y405" s="88" t="str">
        <f>'BASE DATOS CONDUCTORES'!M405</f>
        <v/>
      </c>
      <c r="Z405" s="88" t="str">
        <f>'BASE DATOS CONDUCTORES'!P405</f>
        <v/>
      </c>
      <c r="AA405" s="88" t="str">
        <f>'BASE DATOS CONDUCTORES'!S405</f>
        <v/>
      </c>
      <c r="AB405" s="88" t="str">
        <f>IF('BASE DATOS CONDUCTORES'!D405="","",'BASE DATOS CONDUCTORES'!D405)</f>
        <v/>
      </c>
    </row>
    <row r="406" spans="2:28">
      <c r="B406" s="12"/>
      <c r="C406" s="14"/>
      <c r="D406" s="14"/>
      <c r="E406" s="15"/>
      <c r="F406" s="14"/>
      <c r="G406" s="12" t="str">
        <f t="shared" si="114"/>
        <v/>
      </c>
      <c r="H406" s="13" t="str">
        <f t="shared" si="117"/>
        <v/>
      </c>
      <c r="I406" s="12" t="str">
        <f t="shared" si="122"/>
        <v/>
      </c>
      <c r="J406" s="12" t="str">
        <f t="shared" si="122"/>
        <v/>
      </c>
      <c r="K406" s="13" t="str">
        <f t="shared" si="118"/>
        <v/>
      </c>
      <c r="L406" s="12" t="str">
        <f t="shared" si="123"/>
        <v/>
      </c>
      <c r="M406" s="12" t="str">
        <f t="shared" si="123"/>
        <v/>
      </c>
      <c r="N406" s="13" t="str">
        <f t="shared" si="119"/>
        <v/>
      </c>
      <c r="O406" s="12" t="str">
        <f t="shared" si="124"/>
        <v/>
      </c>
      <c r="P406" s="12" t="str">
        <f t="shared" si="124"/>
        <v/>
      </c>
      <c r="Q406" s="13" t="str">
        <f t="shared" si="120"/>
        <v/>
      </c>
      <c r="R406" s="12" t="str">
        <f t="shared" si="115"/>
        <v/>
      </c>
      <c r="S406" s="12" t="str">
        <f t="shared" si="116"/>
        <v/>
      </c>
      <c r="T406" s="12" t="str">
        <f t="shared" si="121"/>
        <v/>
      </c>
      <c r="W406" s="88" t="str">
        <f>IF('BASE DATOS CONDUCTORES'!F406="","",'BASE DATOS CONDUCTORES'!F406)</f>
        <v/>
      </c>
      <c r="X406" s="88" t="str">
        <f>'BASE DATOS CONDUCTORES'!J406</f>
        <v/>
      </c>
      <c r="Y406" s="88" t="str">
        <f>'BASE DATOS CONDUCTORES'!M406</f>
        <v/>
      </c>
      <c r="Z406" s="88" t="str">
        <f>'BASE DATOS CONDUCTORES'!P406</f>
        <v/>
      </c>
      <c r="AA406" s="88" t="str">
        <f>'BASE DATOS CONDUCTORES'!S406</f>
        <v/>
      </c>
      <c r="AB406" s="88" t="str">
        <f>IF('BASE DATOS CONDUCTORES'!D406="","",'BASE DATOS CONDUCTORES'!D406)</f>
        <v/>
      </c>
    </row>
    <row r="407" spans="2:28">
      <c r="B407" s="12"/>
      <c r="C407" s="14"/>
      <c r="D407" s="14"/>
      <c r="E407" s="15"/>
      <c r="F407" s="14"/>
      <c r="G407" s="12" t="str">
        <f t="shared" si="114"/>
        <v/>
      </c>
      <c r="H407" s="13" t="str">
        <f t="shared" si="117"/>
        <v/>
      </c>
      <c r="I407" s="12" t="str">
        <f t="shared" si="122"/>
        <v/>
      </c>
      <c r="J407" s="12" t="str">
        <f t="shared" si="122"/>
        <v/>
      </c>
      <c r="K407" s="13" t="str">
        <f t="shared" si="118"/>
        <v/>
      </c>
      <c r="L407" s="12" t="str">
        <f t="shared" si="123"/>
        <v/>
      </c>
      <c r="M407" s="12" t="str">
        <f t="shared" si="123"/>
        <v/>
      </c>
      <c r="N407" s="13" t="str">
        <f t="shared" si="119"/>
        <v/>
      </c>
      <c r="O407" s="12" t="str">
        <f t="shared" si="124"/>
        <v/>
      </c>
      <c r="P407" s="12" t="str">
        <f t="shared" si="124"/>
        <v/>
      </c>
      <c r="Q407" s="13" t="str">
        <f t="shared" si="120"/>
        <v/>
      </c>
      <c r="R407" s="12" t="str">
        <f t="shared" si="115"/>
        <v/>
      </c>
      <c r="S407" s="12" t="str">
        <f t="shared" si="116"/>
        <v/>
      </c>
      <c r="T407" s="12" t="str">
        <f t="shared" si="121"/>
        <v/>
      </c>
      <c r="W407" s="88" t="str">
        <f>IF('BASE DATOS CONDUCTORES'!F407="","",'BASE DATOS CONDUCTORES'!F407)</f>
        <v/>
      </c>
      <c r="X407" s="88" t="str">
        <f>'BASE DATOS CONDUCTORES'!J407</f>
        <v/>
      </c>
      <c r="Y407" s="88" t="str">
        <f>'BASE DATOS CONDUCTORES'!M407</f>
        <v/>
      </c>
      <c r="Z407" s="88" t="str">
        <f>'BASE DATOS CONDUCTORES'!P407</f>
        <v/>
      </c>
      <c r="AA407" s="88" t="str">
        <f>'BASE DATOS CONDUCTORES'!S407</f>
        <v/>
      </c>
      <c r="AB407" s="88" t="str">
        <f>IF('BASE DATOS CONDUCTORES'!D407="","",'BASE DATOS CONDUCTORES'!D407)</f>
        <v/>
      </c>
    </row>
    <row r="408" spans="2:28">
      <c r="B408" s="12"/>
      <c r="C408" s="14"/>
      <c r="D408" s="14"/>
      <c r="E408" s="15"/>
      <c r="F408" s="14"/>
      <c r="G408" s="12" t="str">
        <f t="shared" si="114"/>
        <v/>
      </c>
      <c r="H408" s="13" t="str">
        <f t="shared" si="117"/>
        <v/>
      </c>
      <c r="I408" s="12" t="str">
        <f t="shared" si="122"/>
        <v/>
      </c>
      <c r="J408" s="12" t="str">
        <f t="shared" si="122"/>
        <v/>
      </c>
      <c r="K408" s="13" t="str">
        <f t="shared" si="118"/>
        <v/>
      </c>
      <c r="L408" s="12" t="str">
        <f t="shared" si="123"/>
        <v/>
      </c>
      <c r="M408" s="12" t="str">
        <f t="shared" si="123"/>
        <v/>
      </c>
      <c r="N408" s="13" t="str">
        <f t="shared" si="119"/>
        <v/>
      </c>
      <c r="O408" s="12" t="str">
        <f t="shared" si="124"/>
        <v/>
      </c>
      <c r="P408" s="12" t="str">
        <f t="shared" si="124"/>
        <v/>
      </c>
      <c r="Q408" s="13" t="str">
        <f t="shared" si="120"/>
        <v/>
      </c>
      <c r="R408" s="12" t="str">
        <f t="shared" si="115"/>
        <v/>
      </c>
      <c r="S408" s="12" t="str">
        <f t="shared" si="116"/>
        <v/>
      </c>
      <c r="T408" s="12" t="str">
        <f t="shared" si="121"/>
        <v/>
      </c>
      <c r="W408" s="88" t="str">
        <f>IF('BASE DATOS CONDUCTORES'!F408="","",'BASE DATOS CONDUCTORES'!F408)</f>
        <v/>
      </c>
      <c r="X408" s="88" t="str">
        <f>'BASE DATOS CONDUCTORES'!J408</f>
        <v/>
      </c>
      <c r="Y408" s="88" t="str">
        <f>'BASE DATOS CONDUCTORES'!M408</f>
        <v/>
      </c>
      <c r="Z408" s="88" t="str">
        <f>'BASE DATOS CONDUCTORES'!P408</f>
        <v/>
      </c>
      <c r="AA408" s="88" t="str">
        <f>'BASE DATOS CONDUCTORES'!S408</f>
        <v/>
      </c>
      <c r="AB408" s="88" t="str">
        <f>IF('BASE DATOS CONDUCTORES'!D408="","",'BASE DATOS CONDUCTORES'!D408)</f>
        <v/>
      </c>
    </row>
    <row r="409" spans="2:28">
      <c r="B409" s="12"/>
      <c r="C409" s="14"/>
      <c r="D409" s="14"/>
      <c r="E409" s="15"/>
      <c r="F409" s="14"/>
      <c r="G409" s="12" t="str">
        <f t="shared" si="114"/>
        <v/>
      </c>
      <c r="H409" s="13" t="str">
        <f t="shared" si="117"/>
        <v/>
      </c>
      <c r="I409" s="12" t="str">
        <f t="shared" si="122"/>
        <v/>
      </c>
      <c r="J409" s="12" t="str">
        <f t="shared" si="122"/>
        <v/>
      </c>
      <c r="K409" s="13" t="str">
        <f t="shared" si="118"/>
        <v/>
      </c>
      <c r="L409" s="12" t="str">
        <f t="shared" si="123"/>
        <v/>
      </c>
      <c r="M409" s="12" t="str">
        <f t="shared" si="123"/>
        <v/>
      </c>
      <c r="N409" s="13" t="str">
        <f t="shared" si="119"/>
        <v/>
      </c>
      <c r="O409" s="12" t="str">
        <f t="shared" si="124"/>
        <v/>
      </c>
      <c r="P409" s="12" t="str">
        <f t="shared" si="124"/>
        <v/>
      </c>
      <c r="Q409" s="13" t="str">
        <f t="shared" si="120"/>
        <v/>
      </c>
      <c r="R409" s="12" t="str">
        <f t="shared" si="115"/>
        <v/>
      </c>
      <c r="S409" s="12" t="str">
        <f t="shared" si="116"/>
        <v/>
      </c>
      <c r="T409" s="12" t="str">
        <f t="shared" si="121"/>
        <v/>
      </c>
      <c r="W409" s="88" t="str">
        <f>IF('BASE DATOS CONDUCTORES'!F409="","",'BASE DATOS CONDUCTORES'!F409)</f>
        <v/>
      </c>
      <c r="X409" s="88" t="str">
        <f>'BASE DATOS CONDUCTORES'!J409</f>
        <v/>
      </c>
      <c r="Y409" s="88" t="str">
        <f>'BASE DATOS CONDUCTORES'!M409</f>
        <v/>
      </c>
      <c r="Z409" s="88" t="str">
        <f>'BASE DATOS CONDUCTORES'!P409</f>
        <v/>
      </c>
      <c r="AA409" s="88" t="str">
        <f>'BASE DATOS CONDUCTORES'!S409</f>
        <v/>
      </c>
      <c r="AB409" s="88" t="str">
        <f>IF('BASE DATOS CONDUCTORES'!D409="","",'BASE DATOS CONDUCTORES'!D409)</f>
        <v/>
      </c>
    </row>
    <row r="410" spans="2:28">
      <c r="B410" s="12"/>
      <c r="C410" s="14"/>
      <c r="D410" s="14"/>
      <c r="E410" s="15"/>
      <c r="F410" s="14"/>
      <c r="G410" s="12" t="str">
        <f t="shared" si="114"/>
        <v/>
      </c>
      <c r="H410" s="13" t="str">
        <f t="shared" si="117"/>
        <v/>
      </c>
      <c r="I410" s="12" t="str">
        <f t="shared" si="122"/>
        <v/>
      </c>
      <c r="J410" s="12" t="str">
        <f t="shared" si="122"/>
        <v/>
      </c>
      <c r="K410" s="13" t="str">
        <f t="shared" si="118"/>
        <v/>
      </c>
      <c r="L410" s="12" t="str">
        <f t="shared" si="123"/>
        <v/>
      </c>
      <c r="M410" s="12" t="str">
        <f t="shared" si="123"/>
        <v/>
      </c>
      <c r="N410" s="13" t="str">
        <f t="shared" si="119"/>
        <v/>
      </c>
      <c r="O410" s="12" t="str">
        <f t="shared" si="124"/>
        <v/>
      </c>
      <c r="P410" s="12" t="str">
        <f t="shared" si="124"/>
        <v/>
      </c>
      <c r="Q410" s="13" t="str">
        <f t="shared" si="120"/>
        <v/>
      </c>
      <c r="R410" s="12" t="str">
        <f t="shared" si="115"/>
        <v/>
      </c>
      <c r="S410" s="12" t="str">
        <f t="shared" si="116"/>
        <v/>
      </c>
      <c r="T410" s="12" t="str">
        <f t="shared" si="121"/>
        <v/>
      </c>
      <c r="W410" s="88" t="str">
        <f>IF('BASE DATOS CONDUCTORES'!F410="","",'BASE DATOS CONDUCTORES'!F410)</f>
        <v/>
      </c>
      <c r="X410" s="88" t="str">
        <f>'BASE DATOS CONDUCTORES'!J410</f>
        <v/>
      </c>
      <c r="Y410" s="88" t="str">
        <f>'BASE DATOS CONDUCTORES'!M410</f>
        <v/>
      </c>
      <c r="Z410" s="88" t="str">
        <f>'BASE DATOS CONDUCTORES'!P410</f>
        <v/>
      </c>
      <c r="AA410" s="88" t="str">
        <f>'BASE DATOS CONDUCTORES'!S410</f>
        <v/>
      </c>
      <c r="AB410" s="88" t="str">
        <f>IF('BASE DATOS CONDUCTORES'!D410="","",'BASE DATOS CONDUCTORES'!D410)</f>
        <v/>
      </c>
    </row>
    <row r="411" spans="2:28">
      <c r="B411" s="12"/>
      <c r="C411" s="14"/>
      <c r="D411" s="14"/>
      <c r="E411" s="15"/>
      <c r="F411" s="14"/>
      <c r="G411" s="12" t="str">
        <f t="shared" si="114"/>
        <v/>
      </c>
      <c r="H411" s="13" t="str">
        <f t="shared" si="117"/>
        <v/>
      </c>
      <c r="I411" s="12" t="str">
        <f t="shared" si="122"/>
        <v/>
      </c>
      <c r="J411" s="12" t="str">
        <f t="shared" si="122"/>
        <v/>
      </c>
      <c r="K411" s="13" t="str">
        <f t="shared" si="118"/>
        <v/>
      </c>
      <c r="L411" s="12" t="str">
        <f t="shared" si="123"/>
        <v/>
      </c>
      <c r="M411" s="12" t="str">
        <f t="shared" si="123"/>
        <v/>
      </c>
      <c r="N411" s="13" t="str">
        <f t="shared" si="119"/>
        <v/>
      </c>
      <c r="O411" s="12" t="str">
        <f t="shared" si="124"/>
        <v/>
      </c>
      <c r="P411" s="12" t="str">
        <f t="shared" si="124"/>
        <v/>
      </c>
      <c r="Q411" s="13" t="str">
        <f t="shared" si="120"/>
        <v/>
      </c>
      <c r="R411" s="12" t="str">
        <f t="shared" si="115"/>
        <v/>
      </c>
      <c r="S411" s="12" t="str">
        <f t="shared" si="116"/>
        <v/>
      </c>
      <c r="T411" s="12" t="str">
        <f t="shared" si="121"/>
        <v/>
      </c>
      <c r="W411" s="88" t="str">
        <f>IF('BASE DATOS CONDUCTORES'!F411="","",'BASE DATOS CONDUCTORES'!F411)</f>
        <v/>
      </c>
      <c r="X411" s="88" t="str">
        <f>'BASE DATOS CONDUCTORES'!J411</f>
        <v/>
      </c>
      <c r="Y411" s="88" t="str">
        <f>'BASE DATOS CONDUCTORES'!M411</f>
        <v/>
      </c>
      <c r="Z411" s="88" t="str">
        <f>'BASE DATOS CONDUCTORES'!P411</f>
        <v/>
      </c>
      <c r="AA411" s="88" t="str">
        <f>'BASE DATOS CONDUCTORES'!S411</f>
        <v/>
      </c>
      <c r="AB411" s="88" t="str">
        <f>IF('BASE DATOS CONDUCTORES'!D411="","",'BASE DATOS CONDUCTORES'!D411)</f>
        <v/>
      </c>
    </row>
    <row r="412" spans="2:28">
      <c r="B412" s="12"/>
      <c r="C412" s="14"/>
      <c r="D412" s="14"/>
      <c r="E412" s="15"/>
      <c r="F412" s="14"/>
      <c r="G412" s="12" t="str">
        <f t="shared" si="114"/>
        <v/>
      </c>
      <c r="H412" s="13" t="str">
        <f t="shared" si="117"/>
        <v/>
      </c>
      <c r="I412" s="12" t="str">
        <f t="shared" si="122"/>
        <v/>
      </c>
      <c r="J412" s="12" t="str">
        <f t="shared" si="122"/>
        <v/>
      </c>
      <c r="K412" s="13" t="str">
        <f t="shared" si="118"/>
        <v/>
      </c>
      <c r="L412" s="12" t="str">
        <f t="shared" si="123"/>
        <v/>
      </c>
      <c r="M412" s="12" t="str">
        <f t="shared" si="123"/>
        <v/>
      </c>
      <c r="N412" s="13" t="str">
        <f t="shared" si="119"/>
        <v/>
      </c>
      <c r="O412" s="12" t="str">
        <f t="shared" si="124"/>
        <v/>
      </c>
      <c r="P412" s="12" t="str">
        <f t="shared" si="124"/>
        <v/>
      </c>
      <c r="Q412" s="13" t="str">
        <f t="shared" si="120"/>
        <v/>
      </c>
      <c r="R412" s="12" t="str">
        <f t="shared" si="115"/>
        <v/>
      </c>
      <c r="S412" s="12" t="str">
        <f t="shared" si="116"/>
        <v/>
      </c>
      <c r="T412" s="12" t="str">
        <f t="shared" si="121"/>
        <v/>
      </c>
      <c r="W412" s="88" t="str">
        <f>IF('BASE DATOS CONDUCTORES'!F412="","",'BASE DATOS CONDUCTORES'!F412)</f>
        <v/>
      </c>
      <c r="X412" s="88" t="str">
        <f>'BASE DATOS CONDUCTORES'!J412</f>
        <v/>
      </c>
      <c r="Y412" s="88" t="str">
        <f>'BASE DATOS CONDUCTORES'!M412</f>
        <v/>
      </c>
      <c r="Z412" s="88" t="str">
        <f>'BASE DATOS CONDUCTORES'!P412</f>
        <v/>
      </c>
      <c r="AA412" s="88" t="str">
        <f>'BASE DATOS CONDUCTORES'!S412</f>
        <v/>
      </c>
      <c r="AB412" s="88" t="str">
        <f>IF('BASE DATOS CONDUCTORES'!D412="","",'BASE DATOS CONDUCTORES'!D412)</f>
        <v/>
      </c>
    </row>
    <row r="413" spans="2:28">
      <c r="B413" s="12"/>
      <c r="C413" s="14"/>
      <c r="D413" s="14"/>
      <c r="E413" s="15"/>
      <c r="F413" s="14"/>
      <c r="G413" s="12" t="str">
        <f t="shared" si="114"/>
        <v/>
      </c>
      <c r="H413" s="13" t="str">
        <f t="shared" si="117"/>
        <v/>
      </c>
      <c r="I413" s="12" t="str">
        <f t="shared" si="122"/>
        <v/>
      </c>
      <c r="J413" s="12" t="str">
        <f t="shared" si="122"/>
        <v/>
      </c>
      <c r="K413" s="13" t="str">
        <f t="shared" si="118"/>
        <v/>
      </c>
      <c r="L413" s="12" t="str">
        <f t="shared" si="123"/>
        <v/>
      </c>
      <c r="M413" s="12" t="str">
        <f t="shared" si="123"/>
        <v/>
      </c>
      <c r="N413" s="13" t="str">
        <f t="shared" si="119"/>
        <v/>
      </c>
      <c r="O413" s="12" t="str">
        <f t="shared" si="124"/>
        <v/>
      </c>
      <c r="P413" s="12" t="str">
        <f t="shared" si="124"/>
        <v/>
      </c>
      <c r="Q413" s="13" t="str">
        <f t="shared" si="120"/>
        <v/>
      </c>
      <c r="R413" s="12" t="str">
        <f t="shared" si="115"/>
        <v/>
      </c>
      <c r="S413" s="12" t="str">
        <f t="shared" si="116"/>
        <v/>
      </c>
      <c r="T413" s="12" t="str">
        <f t="shared" si="121"/>
        <v/>
      </c>
      <c r="W413" s="88" t="str">
        <f>IF('BASE DATOS CONDUCTORES'!F413="","",'BASE DATOS CONDUCTORES'!F413)</f>
        <v/>
      </c>
      <c r="X413" s="88" t="str">
        <f>'BASE DATOS CONDUCTORES'!J413</f>
        <v/>
      </c>
      <c r="Y413" s="88" t="str">
        <f>'BASE DATOS CONDUCTORES'!M413</f>
        <v/>
      </c>
      <c r="Z413" s="88" t="str">
        <f>'BASE DATOS CONDUCTORES'!P413</f>
        <v/>
      </c>
      <c r="AA413" s="88" t="str">
        <f>'BASE DATOS CONDUCTORES'!S413</f>
        <v/>
      </c>
      <c r="AB413" s="88" t="str">
        <f>IF('BASE DATOS CONDUCTORES'!D413="","",'BASE DATOS CONDUCTORES'!D413)</f>
        <v/>
      </c>
    </row>
    <row r="414" spans="2:28">
      <c r="B414" s="12"/>
      <c r="C414" s="14"/>
      <c r="D414" s="14"/>
      <c r="E414" s="15"/>
      <c r="F414" s="14"/>
      <c r="G414" s="12" t="str">
        <f t="shared" si="114"/>
        <v/>
      </c>
      <c r="H414" s="13" t="str">
        <f t="shared" si="117"/>
        <v/>
      </c>
      <c r="I414" s="12" t="str">
        <f t="shared" si="122"/>
        <v/>
      </c>
      <c r="J414" s="12" t="str">
        <f t="shared" si="122"/>
        <v/>
      </c>
      <c r="K414" s="13" t="str">
        <f t="shared" si="118"/>
        <v/>
      </c>
      <c r="L414" s="12" t="str">
        <f t="shared" si="123"/>
        <v/>
      </c>
      <c r="M414" s="12" t="str">
        <f t="shared" si="123"/>
        <v/>
      </c>
      <c r="N414" s="13" t="str">
        <f t="shared" si="119"/>
        <v/>
      </c>
      <c r="O414" s="12" t="str">
        <f t="shared" si="124"/>
        <v/>
      </c>
      <c r="P414" s="12" t="str">
        <f t="shared" si="124"/>
        <v/>
      </c>
      <c r="Q414" s="13" t="str">
        <f t="shared" si="120"/>
        <v/>
      </c>
      <c r="R414" s="12" t="str">
        <f t="shared" si="115"/>
        <v/>
      </c>
      <c r="S414" s="12" t="str">
        <f t="shared" si="116"/>
        <v/>
      </c>
      <c r="T414" s="12" t="str">
        <f t="shared" si="121"/>
        <v/>
      </c>
      <c r="W414" s="88" t="str">
        <f>IF('BASE DATOS CONDUCTORES'!F414="","",'BASE DATOS CONDUCTORES'!F414)</f>
        <v/>
      </c>
      <c r="X414" s="88" t="str">
        <f>'BASE DATOS CONDUCTORES'!J414</f>
        <v/>
      </c>
      <c r="Y414" s="88" t="str">
        <f>'BASE DATOS CONDUCTORES'!M414</f>
        <v/>
      </c>
      <c r="Z414" s="88" t="str">
        <f>'BASE DATOS CONDUCTORES'!P414</f>
        <v/>
      </c>
      <c r="AA414" s="88" t="str">
        <f>'BASE DATOS CONDUCTORES'!S414</f>
        <v/>
      </c>
      <c r="AB414" s="88" t="str">
        <f>IF('BASE DATOS CONDUCTORES'!D414="","",'BASE DATOS CONDUCTORES'!D414)</f>
        <v/>
      </c>
    </row>
    <row r="415" spans="2:28">
      <c r="B415" s="12"/>
      <c r="C415" s="14"/>
      <c r="D415" s="14"/>
      <c r="E415" s="15"/>
      <c r="F415" s="14"/>
      <c r="G415" s="12" t="str">
        <f t="shared" si="114"/>
        <v/>
      </c>
      <c r="H415" s="13" t="str">
        <f t="shared" si="117"/>
        <v/>
      </c>
      <c r="I415" s="12" t="str">
        <f t="shared" si="122"/>
        <v/>
      </c>
      <c r="J415" s="12" t="str">
        <f t="shared" si="122"/>
        <v/>
      </c>
      <c r="K415" s="13" t="str">
        <f t="shared" si="118"/>
        <v/>
      </c>
      <c r="L415" s="12" t="str">
        <f t="shared" si="123"/>
        <v/>
      </c>
      <c r="M415" s="12" t="str">
        <f t="shared" si="123"/>
        <v/>
      </c>
      <c r="N415" s="13" t="str">
        <f t="shared" si="119"/>
        <v/>
      </c>
      <c r="O415" s="12" t="str">
        <f t="shared" si="124"/>
        <v/>
      </c>
      <c r="P415" s="12" t="str">
        <f t="shared" si="124"/>
        <v/>
      </c>
      <c r="Q415" s="13" t="str">
        <f t="shared" si="120"/>
        <v/>
      </c>
      <c r="R415" s="12" t="str">
        <f t="shared" si="115"/>
        <v/>
      </c>
      <c r="S415" s="12" t="str">
        <f t="shared" si="116"/>
        <v/>
      </c>
      <c r="T415" s="12" t="str">
        <f t="shared" si="121"/>
        <v/>
      </c>
      <c r="W415" s="88" t="str">
        <f>IF('BASE DATOS CONDUCTORES'!F415="","",'BASE DATOS CONDUCTORES'!F415)</f>
        <v/>
      </c>
      <c r="X415" s="88" t="str">
        <f>'BASE DATOS CONDUCTORES'!J415</f>
        <v/>
      </c>
      <c r="Y415" s="88" t="str">
        <f>'BASE DATOS CONDUCTORES'!M415</f>
        <v/>
      </c>
      <c r="Z415" s="88" t="str">
        <f>'BASE DATOS CONDUCTORES'!P415</f>
        <v/>
      </c>
      <c r="AA415" s="88" t="str">
        <f>'BASE DATOS CONDUCTORES'!S415</f>
        <v/>
      </c>
      <c r="AB415" s="88" t="str">
        <f>IF('BASE DATOS CONDUCTORES'!D415="","",'BASE DATOS CONDUCTORES'!D415)</f>
        <v/>
      </c>
    </row>
    <row r="416" spans="2:28">
      <c r="B416" s="12"/>
      <c r="C416" s="14"/>
      <c r="D416" s="14"/>
      <c r="E416" s="15"/>
      <c r="F416" s="14"/>
      <c r="G416" s="12" t="str">
        <f t="shared" si="114"/>
        <v/>
      </c>
      <c r="H416" s="13" t="str">
        <f t="shared" si="117"/>
        <v/>
      </c>
      <c r="I416" s="12" t="str">
        <f t="shared" si="122"/>
        <v/>
      </c>
      <c r="J416" s="12" t="str">
        <f t="shared" si="122"/>
        <v/>
      </c>
      <c r="K416" s="13" t="str">
        <f t="shared" si="118"/>
        <v/>
      </c>
      <c r="L416" s="12" t="str">
        <f t="shared" si="123"/>
        <v/>
      </c>
      <c r="M416" s="12" t="str">
        <f t="shared" si="123"/>
        <v/>
      </c>
      <c r="N416" s="13" t="str">
        <f t="shared" si="119"/>
        <v/>
      </c>
      <c r="O416" s="12" t="str">
        <f t="shared" si="124"/>
        <v/>
      </c>
      <c r="P416" s="12" t="str">
        <f t="shared" si="124"/>
        <v/>
      </c>
      <c r="Q416" s="13" t="str">
        <f t="shared" si="120"/>
        <v/>
      </c>
      <c r="R416" s="12" t="str">
        <f t="shared" si="115"/>
        <v/>
      </c>
      <c r="S416" s="12" t="str">
        <f t="shared" si="116"/>
        <v/>
      </c>
      <c r="T416" s="12" t="str">
        <f t="shared" si="121"/>
        <v/>
      </c>
      <c r="W416" s="88" t="str">
        <f>IF('BASE DATOS CONDUCTORES'!F416="","",'BASE DATOS CONDUCTORES'!F416)</f>
        <v/>
      </c>
      <c r="X416" s="88" t="str">
        <f>'BASE DATOS CONDUCTORES'!J416</f>
        <v/>
      </c>
      <c r="Y416" s="88" t="str">
        <f>'BASE DATOS CONDUCTORES'!M416</f>
        <v/>
      </c>
      <c r="Z416" s="88" t="str">
        <f>'BASE DATOS CONDUCTORES'!P416</f>
        <v/>
      </c>
      <c r="AA416" s="88" t="str">
        <f>'BASE DATOS CONDUCTORES'!S416</f>
        <v/>
      </c>
      <c r="AB416" s="88" t="str">
        <f>IF('BASE DATOS CONDUCTORES'!D416="","",'BASE DATOS CONDUCTORES'!D416)</f>
        <v/>
      </c>
    </row>
    <row r="417" spans="2:28">
      <c r="B417" s="12"/>
      <c r="C417" s="14"/>
      <c r="D417" s="14"/>
      <c r="E417" s="15"/>
      <c r="F417" s="14"/>
      <c r="G417" s="12" t="str">
        <f t="shared" si="114"/>
        <v/>
      </c>
      <c r="H417" s="13" t="str">
        <f t="shared" si="117"/>
        <v/>
      </c>
      <c r="I417" s="12" t="str">
        <f t="shared" si="122"/>
        <v/>
      </c>
      <c r="J417" s="12" t="str">
        <f t="shared" si="122"/>
        <v/>
      </c>
      <c r="K417" s="13" t="str">
        <f t="shared" si="118"/>
        <v/>
      </c>
      <c r="L417" s="12" t="str">
        <f t="shared" si="123"/>
        <v/>
      </c>
      <c r="M417" s="12" t="str">
        <f t="shared" si="123"/>
        <v/>
      </c>
      <c r="N417" s="13" t="str">
        <f t="shared" si="119"/>
        <v/>
      </c>
      <c r="O417" s="12" t="str">
        <f t="shared" si="124"/>
        <v/>
      </c>
      <c r="P417" s="12" t="str">
        <f t="shared" si="124"/>
        <v/>
      </c>
      <c r="Q417" s="13" t="str">
        <f t="shared" si="120"/>
        <v/>
      </c>
      <c r="R417" s="12" t="str">
        <f t="shared" si="115"/>
        <v/>
      </c>
      <c r="S417" s="12" t="str">
        <f t="shared" si="116"/>
        <v/>
      </c>
      <c r="T417" s="12" t="str">
        <f t="shared" si="121"/>
        <v/>
      </c>
      <c r="W417" s="88" t="str">
        <f>IF('BASE DATOS CONDUCTORES'!F417="","",'BASE DATOS CONDUCTORES'!F417)</f>
        <v/>
      </c>
      <c r="X417" s="88" t="str">
        <f>'BASE DATOS CONDUCTORES'!J417</f>
        <v/>
      </c>
      <c r="Y417" s="88" t="str">
        <f>'BASE DATOS CONDUCTORES'!M417</f>
        <v/>
      </c>
      <c r="Z417" s="88" t="str">
        <f>'BASE DATOS CONDUCTORES'!P417</f>
        <v/>
      </c>
      <c r="AA417" s="88" t="str">
        <f>'BASE DATOS CONDUCTORES'!S417</f>
        <v/>
      </c>
      <c r="AB417" s="88" t="str">
        <f>IF('BASE DATOS CONDUCTORES'!D417="","",'BASE DATOS CONDUCTORES'!D417)</f>
        <v/>
      </c>
    </row>
    <row r="418" spans="2:28">
      <c r="B418" s="12"/>
      <c r="C418" s="14"/>
      <c r="D418" s="14"/>
      <c r="E418" s="15"/>
      <c r="F418" s="14"/>
      <c r="G418" s="12" t="str">
        <f t="shared" si="114"/>
        <v/>
      </c>
      <c r="H418" s="13" t="str">
        <f t="shared" si="117"/>
        <v/>
      </c>
      <c r="I418" s="12" t="str">
        <f t="shared" si="122"/>
        <v/>
      </c>
      <c r="J418" s="12" t="str">
        <f t="shared" si="122"/>
        <v/>
      </c>
      <c r="K418" s="13" t="str">
        <f t="shared" si="118"/>
        <v/>
      </c>
      <c r="L418" s="12" t="str">
        <f t="shared" si="123"/>
        <v/>
      </c>
      <c r="M418" s="12" t="str">
        <f t="shared" si="123"/>
        <v/>
      </c>
      <c r="N418" s="13" t="str">
        <f t="shared" si="119"/>
        <v/>
      </c>
      <c r="O418" s="12" t="str">
        <f t="shared" si="124"/>
        <v/>
      </c>
      <c r="P418" s="12" t="str">
        <f t="shared" si="124"/>
        <v/>
      </c>
      <c r="Q418" s="13" t="str">
        <f t="shared" si="120"/>
        <v/>
      </c>
      <c r="R418" s="12" t="str">
        <f t="shared" si="115"/>
        <v/>
      </c>
      <c r="S418" s="12" t="str">
        <f t="shared" si="116"/>
        <v/>
      </c>
      <c r="T418" s="12" t="str">
        <f t="shared" si="121"/>
        <v/>
      </c>
      <c r="W418" s="88" t="str">
        <f>IF('BASE DATOS CONDUCTORES'!F418="","",'BASE DATOS CONDUCTORES'!F418)</f>
        <v/>
      </c>
      <c r="X418" s="88" t="str">
        <f>'BASE DATOS CONDUCTORES'!J418</f>
        <v/>
      </c>
      <c r="Y418" s="88" t="str">
        <f>'BASE DATOS CONDUCTORES'!M418</f>
        <v/>
      </c>
      <c r="Z418" s="88" t="str">
        <f>'BASE DATOS CONDUCTORES'!P418</f>
        <v/>
      </c>
      <c r="AA418" s="88" t="str">
        <f>'BASE DATOS CONDUCTORES'!S418</f>
        <v/>
      </c>
      <c r="AB418" s="88" t="str">
        <f>IF('BASE DATOS CONDUCTORES'!D418="","",'BASE DATOS CONDUCTORES'!D418)</f>
        <v/>
      </c>
    </row>
    <row r="419" spans="2:28">
      <c r="B419" s="12"/>
      <c r="C419" s="14"/>
      <c r="D419" s="14"/>
      <c r="E419" s="15"/>
      <c r="F419" s="14"/>
      <c r="G419" s="12" t="str">
        <f t="shared" si="114"/>
        <v/>
      </c>
      <c r="H419" s="13" t="str">
        <f t="shared" si="117"/>
        <v/>
      </c>
      <c r="I419" s="12" t="str">
        <f t="shared" si="122"/>
        <v/>
      </c>
      <c r="J419" s="12" t="str">
        <f t="shared" si="122"/>
        <v/>
      </c>
      <c r="K419" s="13" t="str">
        <f t="shared" si="118"/>
        <v/>
      </c>
      <c r="L419" s="12" t="str">
        <f t="shared" si="123"/>
        <v/>
      </c>
      <c r="M419" s="12" t="str">
        <f t="shared" si="123"/>
        <v/>
      </c>
      <c r="N419" s="13" t="str">
        <f t="shared" si="119"/>
        <v/>
      </c>
      <c r="O419" s="12" t="str">
        <f t="shared" si="124"/>
        <v/>
      </c>
      <c r="P419" s="12" t="str">
        <f t="shared" si="124"/>
        <v/>
      </c>
      <c r="Q419" s="13" t="str">
        <f t="shared" si="120"/>
        <v/>
      </c>
      <c r="R419" s="12" t="str">
        <f t="shared" si="115"/>
        <v/>
      </c>
      <c r="S419" s="12" t="str">
        <f t="shared" si="116"/>
        <v/>
      </c>
      <c r="T419" s="12" t="str">
        <f t="shared" si="121"/>
        <v/>
      </c>
      <c r="W419" s="88" t="str">
        <f>IF('BASE DATOS CONDUCTORES'!F419="","",'BASE DATOS CONDUCTORES'!F419)</f>
        <v/>
      </c>
      <c r="X419" s="88" t="str">
        <f>'BASE DATOS CONDUCTORES'!J419</f>
        <v/>
      </c>
      <c r="Y419" s="88" t="str">
        <f>'BASE DATOS CONDUCTORES'!M419</f>
        <v/>
      </c>
      <c r="Z419" s="88" t="str">
        <f>'BASE DATOS CONDUCTORES'!P419</f>
        <v/>
      </c>
      <c r="AA419" s="88" t="str">
        <f>'BASE DATOS CONDUCTORES'!S419</f>
        <v/>
      </c>
      <c r="AB419" s="88" t="str">
        <f>IF('BASE DATOS CONDUCTORES'!D419="","",'BASE DATOS CONDUCTORES'!D419)</f>
        <v/>
      </c>
    </row>
    <row r="420" spans="2:28">
      <c r="B420" s="12"/>
      <c r="C420" s="14"/>
      <c r="D420" s="14"/>
      <c r="E420" s="15"/>
      <c r="F420" s="14"/>
      <c r="G420" s="12" t="str">
        <f t="shared" si="114"/>
        <v/>
      </c>
      <c r="H420" s="13" t="str">
        <f t="shared" si="117"/>
        <v/>
      </c>
      <c r="I420" s="12" t="str">
        <f t="shared" si="122"/>
        <v/>
      </c>
      <c r="J420" s="12" t="str">
        <f t="shared" si="122"/>
        <v/>
      </c>
      <c r="K420" s="13" t="str">
        <f t="shared" si="118"/>
        <v/>
      </c>
      <c r="L420" s="12" t="str">
        <f t="shared" si="123"/>
        <v/>
      </c>
      <c r="M420" s="12" t="str">
        <f t="shared" si="123"/>
        <v/>
      </c>
      <c r="N420" s="13" t="str">
        <f t="shared" si="119"/>
        <v/>
      </c>
      <c r="O420" s="12" t="str">
        <f t="shared" si="124"/>
        <v/>
      </c>
      <c r="P420" s="12" t="str">
        <f t="shared" si="124"/>
        <v/>
      </c>
      <c r="Q420" s="13" t="str">
        <f t="shared" si="120"/>
        <v/>
      </c>
      <c r="R420" s="12" t="str">
        <f t="shared" si="115"/>
        <v/>
      </c>
      <c r="S420" s="12" t="str">
        <f t="shared" si="116"/>
        <v/>
      </c>
      <c r="T420" s="12" t="str">
        <f t="shared" si="121"/>
        <v/>
      </c>
      <c r="W420" s="88" t="str">
        <f>IF('BASE DATOS CONDUCTORES'!F420="","",'BASE DATOS CONDUCTORES'!F420)</f>
        <v/>
      </c>
      <c r="X420" s="88" t="str">
        <f>'BASE DATOS CONDUCTORES'!J420</f>
        <v/>
      </c>
      <c r="Y420" s="88" t="str">
        <f>'BASE DATOS CONDUCTORES'!M420</f>
        <v/>
      </c>
      <c r="Z420" s="88" t="str">
        <f>'BASE DATOS CONDUCTORES'!P420</f>
        <v/>
      </c>
      <c r="AA420" s="88" t="str">
        <f>'BASE DATOS CONDUCTORES'!S420</f>
        <v/>
      </c>
      <c r="AB420" s="88" t="str">
        <f>IF('BASE DATOS CONDUCTORES'!D420="","",'BASE DATOS CONDUCTORES'!D420)</f>
        <v/>
      </c>
    </row>
    <row r="421" spans="2:28">
      <c r="B421" s="12"/>
      <c r="C421" s="14"/>
      <c r="D421" s="14"/>
      <c r="E421" s="15"/>
      <c r="F421" s="14"/>
      <c r="G421" s="12" t="str">
        <f t="shared" si="114"/>
        <v/>
      </c>
      <c r="H421" s="13" t="str">
        <f t="shared" si="117"/>
        <v/>
      </c>
      <c r="I421" s="12" t="str">
        <f t="shared" si="122"/>
        <v/>
      </c>
      <c r="J421" s="12" t="str">
        <f t="shared" si="122"/>
        <v/>
      </c>
      <c r="K421" s="13" t="str">
        <f t="shared" si="118"/>
        <v/>
      </c>
      <c r="L421" s="12" t="str">
        <f t="shared" si="123"/>
        <v/>
      </c>
      <c r="M421" s="12" t="str">
        <f t="shared" si="123"/>
        <v/>
      </c>
      <c r="N421" s="13" t="str">
        <f t="shared" si="119"/>
        <v/>
      </c>
      <c r="O421" s="12" t="str">
        <f t="shared" si="124"/>
        <v/>
      </c>
      <c r="P421" s="12" t="str">
        <f t="shared" si="124"/>
        <v/>
      </c>
      <c r="Q421" s="13" t="str">
        <f t="shared" si="120"/>
        <v/>
      </c>
      <c r="R421" s="12" t="str">
        <f t="shared" si="115"/>
        <v/>
      </c>
      <c r="S421" s="12" t="str">
        <f t="shared" si="116"/>
        <v/>
      </c>
      <c r="T421" s="12" t="str">
        <f t="shared" si="121"/>
        <v/>
      </c>
      <c r="W421" s="88" t="str">
        <f>IF('BASE DATOS CONDUCTORES'!F421="","",'BASE DATOS CONDUCTORES'!F421)</f>
        <v/>
      </c>
      <c r="X421" s="88" t="str">
        <f>'BASE DATOS CONDUCTORES'!J421</f>
        <v/>
      </c>
      <c r="Y421" s="88" t="str">
        <f>'BASE DATOS CONDUCTORES'!M421</f>
        <v/>
      </c>
      <c r="Z421" s="88" t="str">
        <f>'BASE DATOS CONDUCTORES'!P421</f>
        <v/>
      </c>
      <c r="AA421" s="88" t="str">
        <f>'BASE DATOS CONDUCTORES'!S421</f>
        <v/>
      </c>
      <c r="AB421" s="88" t="str">
        <f>IF('BASE DATOS CONDUCTORES'!D421="","",'BASE DATOS CONDUCTORES'!D421)</f>
        <v/>
      </c>
    </row>
    <row r="422" spans="2:28">
      <c r="B422" s="12"/>
      <c r="C422" s="14"/>
      <c r="D422" s="14"/>
      <c r="E422" s="15"/>
      <c r="F422" s="14"/>
      <c r="G422" s="12" t="str">
        <f t="shared" si="114"/>
        <v/>
      </c>
      <c r="H422" s="13" t="str">
        <f t="shared" si="117"/>
        <v/>
      </c>
      <c r="I422" s="12" t="str">
        <f t="shared" si="122"/>
        <v/>
      </c>
      <c r="J422" s="12" t="str">
        <f t="shared" si="122"/>
        <v/>
      </c>
      <c r="K422" s="13" t="str">
        <f t="shared" si="118"/>
        <v/>
      </c>
      <c r="L422" s="12" t="str">
        <f t="shared" si="123"/>
        <v/>
      </c>
      <c r="M422" s="12" t="str">
        <f t="shared" si="123"/>
        <v/>
      </c>
      <c r="N422" s="13" t="str">
        <f t="shared" si="119"/>
        <v/>
      </c>
      <c r="O422" s="12" t="str">
        <f t="shared" si="124"/>
        <v/>
      </c>
      <c r="P422" s="12" t="str">
        <f t="shared" si="124"/>
        <v/>
      </c>
      <c r="Q422" s="13" t="str">
        <f t="shared" si="120"/>
        <v/>
      </c>
      <c r="R422" s="12" t="str">
        <f t="shared" si="115"/>
        <v/>
      </c>
      <c r="S422" s="12" t="str">
        <f t="shared" si="116"/>
        <v/>
      </c>
      <c r="T422" s="12" t="str">
        <f t="shared" si="121"/>
        <v/>
      </c>
      <c r="W422" s="88" t="str">
        <f>IF('BASE DATOS CONDUCTORES'!F422="","",'BASE DATOS CONDUCTORES'!F422)</f>
        <v/>
      </c>
      <c r="X422" s="88" t="str">
        <f>'BASE DATOS CONDUCTORES'!J422</f>
        <v/>
      </c>
      <c r="Y422" s="88" t="str">
        <f>'BASE DATOS CONDUCTORES'!M422</f>
        <v/>
      </c>
      <c r="Z422" s="88" t="str">
        <f>'BASE DATOS CONDUCTORES'!P422</f>
        <v/>
      </c>
      <c r="AA422" s="88" t="str">
        <f>'BASE DATOS CONDUCTORES'!S422</f>
        <v/>
      </c>
      <c r="AB422" s="88" t="str">
        <f>IF('BASE DATOS CONDUCTORES'!D422="","",'BASE DATOS CONDUCTORES'!D422)</f>
        <v/>
      </c>
    </row>
    <row r="423" spans="2:28">
      <c r="B423" s="12"/>
      <c r="C423" s="14"/>
      <c r="D423" s="14"/>
      <c r="E423" s="15"/>
      <c r="F423" s="14"/>
      <c r="G423" s="12" t="str">
        <f t="shared" si="114"/>
        <v/>
      </c>
      <c r="H423" s="13" t="str">
        <f t="shared" si="117"/>
        <v/>
      </c>
      <c r="I423" s="12" t="str">
        <f t="shared" si="122"/>
        <v/>
      </c>
      <c r="J423" s="12" t="str">
        <f t="shared" si="122"/>
        <v/>
      </c>
      <c r="K423" s="13" t="str">
        <f t="shared" si="118"/>
        <v/>
      </c>
      <c r="L423" s="12" t="str">
        <f t="shared" si="123"/>
        <v/>
      </c>
      <c r="M423" s="12" t="str">
        <f t="shared" si="123"/>
        <v/>
      </c>
      <c r="N423" s="13" t="str">
        <f t="shared" si="119"/>
        <v/>
      </c>
      <c r="O423" s="12" t="str">
        <f t="shared" si="124"/>
        <v/>
      </c>
      <c r="P423" s="12" t="str">
        <f t="shared" si="124"/>
        <v/>
      </c>
      <c r="Q423" s="13" t="str">
        <f t="shared" si="120"/>
        <v/>
      </c>
      <c r="R423" s="12" t="str">
        <f t="shared" si="115"/>
        <v/>
      </c>
      <c r="S423" s="12" t="str">
        <f t="shared" si="116"/>
        <v/>
      </c>
      <c r="T423" s="12" t="str">
        <f t="shared" si="121"/>
        <v/>
      </c>
      <c r="W423" s="88" t="str">
        <f>IF('BASE DATOS CONDUCTORES'!F423="","",'BASE DATOS CONDUCTORES'!F423)</f>
        <v/>
      </c>
      <c r="X423" s="88" t="str">
        <f>'BASE DATOS CONDUCTORES'!J423</f>
        <v/>
      </c>
      <c r="Y423" s="88" t="str">
        <f>'BASE DATOS CONDUCTORES'!M423</f>
        <v/>
      </c>
      <c r="Z423" s="88" t="str">
        <f>'BASE DATOS CONDUCTORES'!P423</f>
        <v/>
      </c>
      <c r="AA423" s="88" t="str">
        <f>'BASE DATOS CONDUCTORES'!S423</f>
        <v/>
      </c>
      <c r="AB423" s="88" t="str">
        <f>IF('BASE DATOS CONDUCTORES'!D423="","",'BASE DATOS CONDUCTORES'!D423)</f>
        <v/>
      </c>
    </row>
    <row r="424" spans="2:28">
      <c r="B424" s="12"/>
      <c r="C424" s="14"/>
      <c r="D424" s="14"/>
      <c r="E424" s="15"/>
      <c r="F424" s="14"/>
      <c r="G424" s="12" t="str">
        <f t="shared" si="114"/>
        <v/>
      </c>
      <c r="H424" s="13" t="str">
        <f t="shared" si="117"/>
        <v/>
      </c>
      <c r="I424" s="12" t="str">
        <f t="shared" ref="I424:J443" si="125">IF(H424="","",RANK(H424,H$4:H$1001))</f>
        <v/>
      </c>
      <c r="J424" s="12" t="str">
        <f t="shared" si="125"/>
        <v/>
      </c>
      <c r="K424" s="13" t="str">
        <f t="shared" si="118"/>
        <v/>
      </c>
      <c r="L424" s="12" t="str">
        <f t="shared" ref="L424:M443" si="126">IF(K424="","",RANK(K424,K$4:K$1001))</f>
        <v/>
      </c>
      <c r="M424" s="12" t="str">
        <f t="shared" si="126"/>
        <v/>
      </c>
      <c r="N424" s="13" t="str">
        <f t="shared" si="119"/>
        <v/>
      </c>
      <c r="O424" s="12" t="str">
        <f t="shared" ref="O424:P443" si="127">IF(N424="","",RANK(N424,N$4:N$1001))</f>
        <v/>
      </c>
      <c r="P424" s="12" t="str">
        <f t="shared" si="127"/>
        <v/>
      </c>
      <c r="Q424" s="13" t="str">
        <f t="shared" si="120"/>
        <v/>
      </c>
      <c r="R424" s="12" t="str">
        <f t="shared" si="115"/>
        <v/>
      </c>
      <c r="S424" s="12" t="str">
        <f t="shared" si="116"/>
        <v/>
      </c>
      <c r="T424" s="12" t="str">
        <f t="shared" si="121"/>
        <v/>
      </c>
      <c r="W424" s="88" t="str">
        <f>IF('BASE DATOS CONDUCTORES'!F424="","",'BASE DATOS CONDUCTORES'!F424)</f>
        <v/>
      </c>
      <c r="X424" s="88" t="str">
        <f>'BASE DATOS CONDUCTORES'!J424</f>
        <v/>
      </c>
      <c r="Y424" s="88" t="str">
        <f>'BASE DATOS CONDUCTORES'!M424</f>
        <v/>
      </c>
      <c r="Z424" s="88" t="str">
        <f>'BASE DATOS CONDUCTORES'!P424</f>
        <v/>
      </c>
      <c r="AA424" s="88" t="str">
        <f>'BASE DATOS CONDUCTORES'!S424</f>
        <v/>
      </c>
      <c r="AB424" s="88" t="str">
        <f>IF('BASE DATOS CONDUCTORES'!D424="","",'BASE DATOS CONDUCTORES'!D424)</f>
        <v/>
      </c>
    </row>
    <row r="425" spans="2:28">
      <c r="B425" s="12"/>
      <c r="C425" s="14"/>
      <c r="D425" s="14"/>
      <c r="E425" s="15"/>
      <c r="F425" s="14"/>
      <c r="G425" s="12" t="str">
        <f t="shared" si="114"/>
        <v/>
      </c>
      <c r="H425" s="13" t="str">
        <f t="shared" si="117"/>
        <v/>
      </c>
      <c r="I425" s="12" t="str">
        <f t="shared" si="125"/>
        <v/>
      </c>
      <c r="J425" s="12" t="str">
        <f t="shared" si="125"/>
        <v/>
      </c>
      <c r="K425" s="13" t="str">
        <f t="shared" si="118"/>
        <v/>
      </c>
      <c r="L425" s="12" t="str">
        <f t="shared" si="126"/>
        <v/>
      </c>
      <c r="M425" s="12" t="str">
        <f t="shared" si="126"/>
        <v/>
      </c>
      <c r="N425" s="13" t="str">
        <f t="shared" si="119"/>
        <v/>
      </c>
      <c r="O425" s="12" t="str">
        <f t="shared" si="127"/>
        <v/>
      </c>
      <c r="P425" s="12" t="str">
        <f t="shared" si="127"/>
        <v/>
      </c>
      <c r="Q425" s="13" t="str">
        <f t="shared" si="120"/>
        <v/>
      </c>
      <c r="R425" s="12" t="str">
        <f t="shared" si="115"/>
        <v/>
      </c>
      <c r="S425" s="12" t="str">
        <f t="shared" si="116"/>
        <v/>
      </c>
      <c r="T425" s="12" t="str">
        <f t="shared" si="121"/>
        <v/>
      </c>
      <c r="W425" s="88" t="str">
        <f>IF('BASE DATOS CONDUCTORES'!F425="","",'BASE DATOS CONDUCTORES'!F425)</f>
        <v/>
      </c>
      <c r="X425" s="88" t="str">
        <f>'BASE DATOS CONDUCTORES'!J425</f>
        <v/>
      </c>
      <c r="Y425" s="88" t="str">
        <f>'BASE DATOS CONDUCTORES'!M425</f>
        <v/>
      </c>
      <c r="Z425" s="88" t="str">
        <f>'BASE DATOS CONDUCTORES'!P425</f>
        <v/>
      </c>
      <c r="AA425" s="88" t="str">
        <f>'BASE DATOS CONDUCTORES'!S425</f>
        <v/>
      </c>
      <c r="AB425" s="88" t="str">
        <f>IF('BASE DATOS CONDUCTORES'!D425="","",'BASE DATOS CONDUCTORES'!D425)</f>
        <v/>
      </c>
    </row>
    <row r="426" spans="2:28">
      <c r="B426" s="12"/>
      <c r="C426" s="14"/>
      <c r="D426" s="14"/>
      <c r="E426" s="15"/>
      <c r="F426" s="14"/>
      <c r="G426" s="12" t="str">
        <f t="shared" si="114"/>
        <v/>
      </c>
      <c r="H426" s="13" t="str">
        <f t="shared" si="117"/>
        <v/>
      </c>
      <c r="I426" s="12" t="str">
        <f t="shared" si="125"/>
        <v/>
      </c>
      <c r="J426" s="12" t="str">
        <f t="shared" si="125"/>
        <v/>
      </c>
      <c r="K426" s="13" t="str">
        <f t="shared" si="118"/>
        <v/>
      </c>
      <c r="L426" s="12" t="str">
        <f t="shared" si="126"/>
        <v/>
      </c>
      <c r="M426" s="12" t="str">
        <f t="shared" si="126"/>
        <v/>
      </c>
      <c r="N426" s="13" t="str">
        <f t="shared" si="119"/>
        <v/>
      </c>
      <c r="O426" s="12" t="str">
        <f t="shared" si="127"/>
        <v/>
      </c>
      <c r="P426" s="12" t="str">
        <f t="shared" si="127"/>
        <v/>
      </c>
      <c r="Q426" s="13" t="str">
        <f t="shared" si="120"/>
        <v/>
      </c>
      <c r="R426" s="12" t="str">
        <f t="shared" si="115"/>
        <v/>
      </c>
      <c r="S426" s="12" t="str">
        <f t="shared" si="116"/>
        <v/>
      </c>
      <c r="T426" s="12" t="str">
        <f t="shared" si="121"/>
        <v/>
      </c>
      <c r="W426" s="88" t="str">
        <f>IF('BASE DATOS CONDUCTORES'!F426="","",'BASE DATOS CONDUCTORES'!F426)</f>
        <v/>
      </c>
      <c r="X426" s="88" t="str">
        <f>'BASE DATOS CONDUCTORES'!J426</f>
        <v/>
      </c>
      <c r="Y426" s="88" t="str">
        <f>'BASE DATOS CONDUCTORES'!M426</f>
        <v/>
      </c>
      <c r="Z426" s="88" t="str">
        <f>'BASE DATOS CONDUCTORES'!P426</f>
        <v/>
      </c>
      <c r="AA426" s="88" t="str">
        <f>'BASE DATOS CONDUCTORES'!S426</f>
        <v/>
      </c>
      <c r="AB426" s="88" t="str">
        <f>IF('BASE DATOS CONDUCTORES'!D426="","",'BASE DATOS CONDUCTORES'!D426)</f>
        <v/>
      </c>
    </row>
    <row r="427" spans="2:28">
      <c r="B427" s="12"/>
      <c r="C427" s="14"/>
      <c r="D427" s="14"/>
      <c r="E427" s="15"/>
      <c r="F427" s="14"/>
      <c r="G427" s="12" t="str">
        <f t="shared" si="114"/>
        <v/>
      </c>
      <c r="H427" s="13" t="str">
        <f t="shared" si="117"/>
        <v/>
      </c>
      <c r="I427" s="12" t="str">
        <f t="shared" si="125"/>
        <v/>
      </c>
      <c r="J427" s="12" t="str">
        <f t="shared" si="125"/>
        <v/>
      </c>
      <c r="K427" s="13" t="str">
        <f t="shared" si="118"/>
        <v/>
      </c>
      <c r="L427" s="12" t="str">
        <f t="shared" si="126"/>
        <v/>
      </c>
      <c r="M427" s="12" t="str">
        <f t="shared" si="126"/>
        <v/>
      </c>
      <c r="N427" s="13" t="str">
        <f t="shared" si="119"/>
        <v/>
      </c>
      <c r="O427" s="12" t="str">
        <f t="shared" si="127"/>
        <v/>
      </c>
      <c r="P427" s="12" t="str">
        <f t="shared" si="127"/>
        <v/>
      </c>
      <c r="Q427" s="13" t="str">
        <f t="shared" si="120"/>
        <v/>
      </c>
      <c r="R427" s="12" t="str">
        <f t="shared" si="115"/>
        <v/>
      </c>
      <c r="S427" s="12" t="str">
        <f t="shared" si="116"/>
        <v/>
      </c>
      <c r="T427" s="12" t="str">
        <f t="shared" si="121"/>
        <v/>
      </c>
      <c r="W427" s="88" t="str">
        <f>IF('BASE DATOS CONDUCTORES'!F427="","",'BASE DATOS CONDUCTORES'!F427)</f>
        <v/>
      </c>
      <c r="X427" s="88" t="str">
        <f>'BASE DATOS CONDUCTORES'!J427</f>
        <v/>
      </c>
      <c r="Y427" s="88" t="str">
        <f>'BASE DATOS CONDUCTORES'!M427</f>
        <v/>
      </c>
      <c r="Z427" s="88" t="str">
        <f>'BASE DATOS CONDUCTORES'!P427</f>
        <v/>
      </c>
      <c r="AA427" s="88" t="str">
        <f>'BASE DATOS CONDUCTORES'!S427</f>
        <v/>
      </c>
      <c r="AB427" s="88" t="str">
        <f>IF('BASE DATOS CONDUCTORES'!D427="","",'BASE DATOS CONDUCTORES'!D427)</f>
        <v/>
      </c>
    </row>
    <row r="428" spans="2:28">
      <c r="B428" s="12"/>
      <c r="C428" s="14"/>
      <c r="D428" s="14"/>
      <c r="E428" s="15"/>
      <c r="F428" s="14"/>
      <c r="G428" s="12" t="str">
        <f t="shared" si="114"/>
        <v/>
      </c>
      <c r="H428" s="13" t="str">
        <f t="shared" si="117"/>
        <v/>
      </c>
      <c r="I428" s="12" t="str">
        <f t="shared" si="125"/>
        <v/>
      </c>
      <c r="J428" s="12" t="str">
        <f t="shared" si="125"/>
        <v/>
      </c>
      <c r="K428" s="13" t="str">
        <f t="shared" si="118"/>
        <v/>
      </c>
      <c r="L428" s="12" t="str">
        <f t="shared" si="126"/>
        <v/>
      </c>
      <c r="M428" s="12" t="str">
        <f t="shared" si="126"/>
        <v/>
      </c>
      <c r="N428" s="13" t="str">
        <f t="shared" si="119"/>
        <v/>
      </c>
      <c r="O428" s="12" t="str">
        <f t="shared" si="127"/>
        <v/>
      </c>
      <c r="P428" s="12" t="str">
        <f t="shared" si="127"/>
        <v/>
      </c>
      <c r="Q428" s="13" t="str">
        <f t="shared" si="120"/>
        <v/>
      </c>
      <c r="R428" s="12" t="str">
        <f t="shared" si="115"/>
        <v/>
      </c>
      <c r="S428" s="12" t="str">
        <f t="shared" si="116"/>
        <v/>
      </c>
      <c r="T428" s="12" t="str">
        <f t="shared" si="121"/>
        <v/>
      </c>
      <c r="W428" s="88" t="str">
        <f>IF('BASE DATOS CONDUCTORES'!F428="","",'BASE DATOS CONDUCTORES'!F428)</f>
        <v/>
      </c>
      <c r="X428" s="88" t="str">
        <f>'BASE DATOS CONDUCTORES'!J428</f>
        <v/>
      </c>
      <c r="Y428" s="88" t="str">
        <f>'BASE DATOS CONDUCTORES'!M428</f>
        <v/>
      </c>
      <c r="Z428" s="88" t="str">
        <f>'BASE DATOS CONDUCTORES'!P428</f>
        <v/>
      </c>
      <c r="AA428" s="88" t="str">
        <f>'BASE DATOS CONDUCTORES'!S428</f>
        <v/>
      </c>
      <c r="AB428" s="88" t="str">
        <f>IF('BASE DATOS CONDUCTORES'!D428="","",'BASE DATOS CONDUCTORES'!D428)</f>
        <v/>
      </c>
    </row>
    <row r="429" spans="2:28">
      <c r="B429" s="12"/>
      <c r="C429" s="14"/>
      <c r="D429" s="14"/>
      <c r="E429" s="15"/>
      <c r="F429" s="14"/>
      <c r="G429" s="12" t="str">
        <f t="shared" si="114"/>
        <v/>
      </c>
      <c r="H429" s="13" t="str">
        <f t="shared" si="117"/>
        <v/>
      </c>
      <c r="I429" s="12" t="str">
        <f t="shared" si="125"/>
        <v/>
      </c>
      <c r="J429" s="12" t="str">
        <f t="shared" si="125"/>
        <v/>
      </c>
      <c r="K429" s="13" t="str">
        <f t="shared" si="118"/>
        <v/>
      </c>
      <c r="L429" s="12" t="str">
        <f t="shared" si="126"/>
        <v/>
      </c>
      <c r="M429" s="12" t="str">
        <f t="shared" si="126"/>
        <v/>
      </c>
      <c r="N429" s="13" t="str">
        <f t="shared" si="119"/>
        <v/>
      </c>
      <c r="O429" s="12" t="str">
        <f t="shared" si="127"/>
        <v/>
      </c>
      <c r="P429" s="12" t="str">
        <f t="shared" si="127"/>
        <v/>
      </c>
      <c r="Q429" s="13" t="str">
        <f t="shared" si="120"/>
        <v/>
      </c>
      <c r="R429" s="12" t="str">
        <f t="shared" si="115"/>
        <v/>
      </c>
      <c r="S429" s="12" t="str">
        <f t="shared" si="116"/>
        <v/>
      </c>
      <c r="T429" s="12" t="str">
        <f t="shared" si="121"/>
        <v/>
      </c>
      <c r="W429" s="88" t="str">
        <f>IF('BASE DATOS CONDUCTORES'!F429="","",'BASE DATOS CONDUCTORES'!F429)</f>
        <v/>
      </c>
      <c r="X429" s="88" t="str">
        <f>'BASE DATOS CONDUCTORES'!J429</f>
        <v/>
      </c>
      <c r="Y429" s="88" t="str">
        <f>'BASE DATOS CONDUCTORES'!M429</f>
        <v/>
      </c>
      <c r="Z429" s="88" t="str">
        <f>'BASE DATOS CONDUCTORES'!P429</f>
        <v/>
      </c>
      <c r="AA429" s="88" t="str">
        <f>'BASE DATOS CONDUCTORES'!S429</f>
        <v/>
      </c>
      <c r="AB429" s="88" t="str">
        <f>IF('BASE DATOS CONDUCTORES'!D429="","",'BASE DATOS CONDUCTORES'!D429)</f>
        <v/>
      </c>
    </row>
    <row r="430" spans="2:28">
      <c r="B430" s="12"/>
      <c r="C430" s="14"/>
      <c r="D430" s="14"/>
      <c r="E430" s="15"/>
      <c r="F430" s="14"/>
      <c r="G430" s="12" t="str">
        <f t="shared" si="114"/>
        <v/>
      </c>
      <c r="H430" s="13" t="str">
        <f t="shared" si="117"/>
        <v/>
      </c>
      <c r="I430" s="12" t="str">
        <f t="shared" si="125"/>
        <v/>
      </c>
      <c r="J430" s="12" t="str">
        <f t="shared" si="125"/>
        <v/>
      </c>
      <c r="K430" s="13" t="str">
        <f t="shared" si="118"/>
        <v/>
      </c>
      <c r="L430" s="12" t="str">
        <f t="shared" si="126"/>
        <v/>
      </c>
      <c r="M430" s="12" t="str">
        <f t="shared" si="126"/>
        <v/>
      </c>
      <c r="N430" s="13" t="str">
        <f t="shared" si="119"/>
        <v/>
      </c>
      <c r="O430" s="12" t="str">
        <f t="shared" si="127"/>
        <v/>
      </c>
      <c r="P430" s="12" t="str">
        <f t="shared" si="127"/>
        <v/>
      </c>
      <c r="Q430" s="13" t="str">
        <f t="shared" si="120"/>
        <v/>
      </c>
      <c r="R430" s="12" t="str">
        <f t="shared" si="115"/>
        <v/>
      </c>
      <c r="S430" s="12" t="str">
        <f t="shared" si="116"/>
        <v/>
      </c>
      <c r="T430" s="12" t="str">
        <f t="shared" si="121"/>
        <v/>
      </c>
      <c r="W430" s="88" t="str">
        <f>IF('BASE DATOS CONDUCTORES'!F430="","",'BASE DATOS CONDUCTORES'!F430)</f>
        <v/>
      </c>
      <c r="X430" s="88" t="str">
        <f>'BASE DATOS CONDUCTORES'!J430</f>
        <v/>
      </c>
      <c r="Y430" s="88" t="str">
        <f>'BASE DATOS CONDUCTORES'!M430</f>
        <v/>
      </c>
      <c r="Z430" s="88" t="str">
        <f>'BASE DATOS CONDUCTORES'!P430</f>
        <v/>
      </c>
      <c r="AA430" s="88" t="str">
        <f>'BASE DATOS CONDUCTORES'!S430</f>
        <v/>
      </c>
      <c r="AB430" s="88" t="str">
        <f>IF('BASE DATOS CONDUCTORES'!D430="","",'BASE DATOS CONDUCTORES'!D430)</f>
        <v/>
      </c>
    </row>
    <row r="431" spans="2:28">
      <c r="B431" s="12"/>
      <c r="C431" s="14"/>
      <c r="D431" s="14"/>
      <c r="E431" s="15"/>
      <c r="F431" s="14"/>
      <c r="G431" s="12" t="str">
        <f t="shared" si="114"/>
        <v/>
      </c>
      <c r="H431" s="13" t="str">
        <f t="shared" si="117"/>
        <v/>
      </c>
      <c r="I431" s="12" t="str">
        <f t="shared" si="125"/>
        <v/>
      </c>
      <c r="J431" s="12" t="str">
        <f t="shared" si="125"/>
        <v/>
      </c>
      <c r="K431" s="13" t="str">
        <f t="shared" si="118"/>
        <v/>
      </c>
      <c r="L431" s="12" t="str">
        <f t="shared" si="126"/>
        <v/>
      </c>
      <c r="M431" s="12" t="str">
        <f t="shared" si="126"/>
        <v/>
      </c>
      <c r="N431" s="13" t="str">
        <f t="shared" si="119"/>
        <v/>
      </c>
      <c r="O431" s="12" t="str">
        <f t="shared" si="127"/>
        <v/>
      </c>
      <c r="P431" s="12" t="str">
        <f t="shared" si="127"/>
        <v/>
      </c>
      <c r="Q431" s="13" t="str">
        <f t="shared" si="120"/>
        <v/>
      </c>
      <c r="R431" s="12" t="str">
        <f t="shared" si="115"/>
        <v/>
      </c>
      <c r="S431" s="12" t="str">
        <f t="shared" si="116"/>
        <v/>
      </c>
      <c r="T431" s="12" t="str">
        <f t="shared" si="121"/>
        <v/>
      </c>
      <c r="W431" s="88" t="str">
        <f>IF('BASE DATOS CONDUCTORES'!F431="","",'BASE DATOS CONDUCTORES'!F431)</f>
        <v/>
      </c>
      <c r="X431" s="88" t="str">
        <f>'BASE DATOS CONDUCTORES'!J431</f>
        <v/>
      </c>
      <c r="Y431" s="88" t="str">
        <f>'BASE DATOS CONDUCTORES'!M431</f>
        <v/>
      </c>
      <c r="Z431" s="88" t="str">
        <f>'BASE DATOS CONDUCTORES'!P431</f>
        <v/>
      </c>
      <c r="AA431" s="88" t="str">
        <f>'BASE DATOS CONDUCTORES'!S431</f>
        <v/>
      </c>
      <c r="AB431" s="88" t="str">
        <f>IF('BASE DATOS CONDUCTORES'!D431="","",'BASE DATOS CONDUCTORES'!D431)</f>
        <v/>
      </c>
    </row>
    <row r="432" spans="2:28">
      <c r="B432" s="12"/>
      <c r="C432" s="14"/>
      <c r="D432" s="14"/>
      <c r="E432" s="15"/>
      <c r="F432" s="14"/>
      <c r="G432" s="12" t="str">
        <f t="shared" si="114"/>
        <v/>
      </c>
      <c r="H432" s="13" t="str">
        <f t="shared" si="117"/>
        <v/>
      </c>
      <c r="I432" s="12" t="str">
        <f t="shared" si="125"/>
        <v/>
      </c>
      <c r="J432" s="12" t="str">
        <f t="shared" si="125"/>
        <v/>
      </c>
      <c r="K432" s="13" t="str">
        <f t="shared" si="118"/>
        <v/>
      </c>
      <c r="L432" s="12" t="str">
        <f t="shared" si="126"/>
        <v/>
      </c>
      <c r="M432" s="12" t="str">
        <f t="shared" si="126"/>
        <v/>
      </c>
      <c r="N432" s="13" t="str">
        <f t="shared" si="119"/>
        <v/>
      </c>
      <c r="O432" s="12" t="str">
        <f t="shared" si="127"/>
        <v/>
      </c>
      <c r="P432" s="12" t="str">
        <f t="shared" si="127"/>
        <v/>
      </c>
      <c r="Q432" s="13" t="str">
        <f t="shared" si="120"/>
        <v/>
      </c>
      <c r="R432" s="12" t="str">
        <f t="shared" si="115"/>
        <v/>
      </c>
      <c r="S432" s="12" t="str">
        <f t="shared" si="116"/>
        <v/>
      </c>
      <c r="T432" s="12" t="str">
        <f t="shared" si="121"/>
        <v/>
      </c>
      <c r="W432" s="88" t="str">
        <f>IF('BASE DATOS CONDUCTORES'!F432="","",'BASE DATOS CONDUCTORES'!F432)</f>
        <v/>
      </c>
      <c r="X432" s="88" t="str">
        <f>'BASE DATOS CONDUCTORES'!J432</f>
        <v/>
      </c>
      <c r="Y432" s="88" t="str">
        <f>'BASE DATOS CONDUCTORES'!M432</f>
        <v/>
      </c>
      <c r="Z432" s="88" t="str">
        <f>'BASE DATOS CONDUCTORES'!P432</f>
        <v/>
      </c>
      <c r="AA432" s="88" t="str">
        <f>'BASE DATOS CONDUCTORES'!S432</f>
        <v/>
      </c>
      <c r="AB432" s="88" t="str">
        <f>IF('BASE DATOS CONDUCTORES'!D432="","",'BASE DATOS CONDUCTORES'!D432)</f>
        <v/>
      </c>
    </row>
    <row r="433" spans="2:28">
      <c r="B433" s="12"/>
      <c r="C433" s="14"/>
      <c r="D433" s="14"/>
      <c r="E433" s="15"/>
      <c r="F433" s="14"/>
      <c r="G433" s="12" t="str">
        <f t="shared" si="114"/>
        <v/>
      </c>
      <c r="H433" s="13" t="str">
        <f t="shared" si="117"/>
        <v/>
      </c>
      <c r="I433" s="12" t="str">
        <f t="shared" si="125"/>
        <v/>
      </c>
      <c r="J433" s="12" t="str">
        <f t="shared" si="125"/>
        <v/>
      </c>
      <c r="K433" s="13" t="str">
        <f t="shared" si="118"/>
        <v/>
      </c>
      <c r="L433" s="12" t="str">
        <f t="shared" si="126"/>
        <v/>
      </c>
      <c r="M433" s="12" t="str">
        <f t="shared" si="126"/>
        <v/>
      </c>
      <c r="N433" s="13" t="str">
        <f t="shared" si="119"/>
        <v/>
      </c>
      <c r="O433" s="12" t="str">
        <f t="shared" si="127"/>
        <v/>
      </c>
      <c r="P433" s="12" t="str">
        <f t="shared" si="127"/>
        <v/>
      </c>
      <c r="Q433" s="13" t="str">
        <f t="shared" si="120"/>
        <v/>
      </c>
      <c r="R433" s="12" t="str">
        <f t="shared" si="115"/>
        <v/>
      </c>
      <c r="S433" s="12" t="str">
        <f t="shared" si="116"/>
        <v/>
      </c>
      <c r="T433" s="12" t="str">
        <f t="shared" si="121"/>
        <v/>
      </c>
      <c r="W433" s="88" t="str">
        <f>IF('BASE DATOS CONDUCTORES'!F433="","",'BASE DATOS CONDUCTORES'!F433)</f>
        <v/>
      </c>
      <c r="X433" s="88" t="str">
        <f>'BASE DATOS CONDUCTORES'!J433</f>
        <v/>
      </c>
      <c r="Y433" s="88" t="str">
        <f>'BASE DATOS CONDUCTORES'!M433</f>
        <v/>
      </c>
      <c r="Z433" s="88" t="str">
        <f>'BASE DATOS CONDUCTORES'!P433</f>
        <v/>
      </c>
      <c r="AA433" s="88" t="str">
        <f>'BASE DATOS CONDUCTORES'!S433</f>
        <v/>
      </c>
      <c r="AB433" s="88" t="str">
        <f>IF('BASE DATOS CONDUCTORES'!D433="","",'BASE DATOS CONDUCTORES'!D433)</f>
        <v/>
      </c>
    </row>
    <row r="434" spans="2:28">
      <c r="B434" s="12"/>
      <c r="C434" s="14"/>
      <c r="D434" s="14"/>
      <c r="E434" s="15"/>
      <c r="F434" s="14"/>
      <c r="G434" s="12" t="str">
        <f t="shared" si="114"/>
        <v/>
      </c>
      <c r="H434" s="13" t="str">
        <f t="shared" si="117"/>
        <v/>
      </c>
      <c r="I434" s="12" t="str">
        <f t="shared" si="125"/>
        <v/>
      </c>
      <c r="J434" s="12" t="str">
        <f t="shared" si="125"/>
        <v/>
      </c>
      <c r="K434" s="13" t="str">
        <f t="shared" si="118"/>
        <v/>
      </c>
      <c r="L434" s="12" t="str">
        <f t="shared" si="126"/>
        <v/>
      </c>
      <c r="M434" s="12" t="str">
        <f t="shared" si="126"/>
        <v/>
      </c>
      <c r="N434" s="13" t="str">
        <f t="shared" si="119"/>
        <v/>
      </c>
      <c r="O434" s="12" t="str">
        <f t="shared" si="127"/>
        <v/>
      </c>
      <c r="P434" s="12" t="str">
        <f t="shared" si="127"/>
        <v/>
      </c>
      <c r="Q434" s="13" t="str">
        <f t="shared" si="120"/>
        <v/>
      </c>
      <c r="R434" s="12" t="str">
        <f t="shared" si="115"/>
        <v/>
      </c>
      <c r="S434" s="12" t="str">
        <f t="shared" si="116"/>
        <v/>
      </c>
      <c r="T434" s="12" t="str">
        <f t="shared" si="121"/>
        <v/>
      </c>
      <c r="W434" s="88" t="str">
        <f>IF('BASE DATOS CONDUCTORES'!F434="","",'BASE DATOS CONDUCTORES'!F434)</f>
        <v/>
      </c>
      <c r="X434" s="88" t="str">
        <f>'BASE DATOS CONDUCTORES'!J434</f>
        <v/>
      </c>
      <c r="Y434" s="88" t="str">
        <f>'BASE DATOS CONDUCTORES'!M434</f>
        <v/>
      </c>
      <c r="Z434" s="88" t="str">
        <f>'BASE DATOS CONDUCTORES'!P434</f>
        <v/>
      </c>
      <c r="AA434" s="88" t="str">
        <f>'BASE DATOS CONDUCTORES'!S434</f>
        <v/>
      </c>
      <c r="AB434" s="88" t="str">
        <f>IF('BASE DATOS CONDUCTORES'!D434="","",'BASE DATOS CONDUCTORES'!D434)</f>
        <v/>
      </c>
    </row>
    <row r="435" spans="2:28">
      <c r="B435" s="12"/>
      <c r="C435" s="14"/>
      <c r="D435" s="14"/>
      <c r="E435" s="15"/>
      <c r="F435" s="14"/>
      <c r="G435" s="12" t="str">
        <f t="shared" si="114"/>
        <v/>
      </c>
      <c r="H435" s="13" t="str">
        <f t="shared" si="117"/>
        <v/>
      </c>
      <c r="I435" s="12" t="str">
        <f t="shared" si="125"/>
        <v/>
      </c>
      <c r="J435" s="12" t="str">
        <f t="shared" si="125"/>
        <v/>
      </c>
      <c r="K435" s="13" t="str">
        <f t="shared" si="118"/>
        <v/>
      </c>
      <c r="L435" s="12" t="str">
        <f t="shared" si="126"/>
        <v/>
      </c>
      <c r="M435" s="12" t="str">
        <f t="shared" si="126"/>
        <v/>
      </c>
      <c r="N435" s="13" t="str">
        <f t="shared" si="119"/>
        <v/>
      </c>
      <c r="O435" s="12" t="str">
        <f t="shared" si="127"/>
        <v/>
      </c>
      <c r="P435" s="12" t="str">
        <f t="shared" si="127"/>
        <v/>
      </c>
      <c r="Q435" s="13" t="str">
        <f t="shared" si="120"/>
        <v/>
      </c>
      <c r="R435" s="12" t="str">
        <f t="shared" si="115"/>
        <v/>
      </c>
      <c r="S435" s="12" t="str">
        <f t="shared" si="116"/>
        <v/>
      </c>
      <c r="T435" s="12" t="str">
        <f t="shared" si="121"/>
        <v/>
      </c>
      <c r="W435" s="88" t="str">
        <f>IF('BASE DATOS CONDUCTORES'!F435="","",'BASE DATOS CONDUCTORES'!F435)</f>
        <v/>
      </c>
      <c r="X435" s="88" t="str">
        <f>'BASE DATOS CONDUCTORES'!J435</f>
        <v/>
      </c>
      <c r="Y435" s="88" t="str">
        <f>'BASE DATOS CONDUCTORES'!M435</f>
        <v/>
      </c>
      <c r="Z435" s="88" t="str">
        <f>'BASE DATOS CONDUCTORES'!P435</f>
        <v/>
      </c>
      <c r="AA435" s="88" t="str">
        <f>'BASE DATOS CONDUCTORES'!S435</f>
        <v/>
      </c>
      <c r="AB435" s="88" t="str">
        <f>IF('BASE DATOS CONDUCTORES'!D435="","",'BASE DATOS CONDUCTORES'!D435)</f>
        <v/>
      </c>
    </row>
    <row r="436" spans="2:28">
      <c r="B436" s="12"/>
      <c r="C436" s="14"/>
      <c r="D436" s="14"/>
      <c r="E436" s="15"/>
      <c r="F436" s="14"/>
      <c r="G436" s="12" t="str">
        <f t="shared" si="114"/>
        <v/>
      </c>
      <c r="H436" s="13" t="str">
        <f t="shared" si="117"/>
        <v/>
      </c>
      <c r="I436" s="12" t="str">
        <f t="shared" si="125"/>
        <v/>
      </c>
      <c r="J436" s="12" t="str">
        <f t="shared" si="125"/>
        <v/>
      </c>
      <c r="K436" s="13" t="str">
        <f t="shared" si="118"/>
        <v/>
      </c>
      <c r="L436" s="12" t="str">
        <f t="shared" si="126"/>
        <v/>
      </c>
      <c r="M436" s="12" t="str">
        <f t="shared" si="126"/>
        <v/>
      </c>
      <c r="N436" s="13" t="str">
        <f t="shared" si="119"/>
        <v/>
      </c>
      <c r="O436" s="12" t="str">
        <f t="shared" si="127"/>
        <v/>
      </c>
      <c r="P436" s="12" t="str">
        <f t="shared" si="127"/>
        <v/>
      </c>
      <c r="Q436" s="13" t="str">
        <f t="shared" si="120"/>
        <v/>
      </c>
      <c r="R436" s="12" t="str">
        <f t="shared" si="115"/>
        <v/>
      </c>
      <c r="S436" s="12" t="str">
        <f t="shared" si="116"/>
        <v/>
      </c>
      <c r="T436" s="12" t="str">
        <f t="shared" si="121"/>
        <v/>
      </c>
      <c r="W436" s="88" t="str">
        <f>IF('BASE DATOS CONDUCTORES'!F436="","",'BASE DATOS CONDUCTORES'!F436)</f>
        <v/>
      </c>
      <c r="X436" s="88" t="str">
        <f>'BASE DATOS CONDUCTORES'!J436</f>
        <v/>
      </c>
      <c r="Y436" s="88" t="str">
        <f>'BASE DATOS CONDUCTORES'!M436</f>
        <v/>
      </c>
      <c r="Z436" s="88" t="str">
        <f>'BASE DATOS CONDUCTORES'!P436</f>
        <v/>
      </c>
      <c r="AA436" s="88" t="str">
        <f>'BASE DATOS CONDUCTORES'!S436</f>
        <v/>
      </c>
      <c r="AB436" s="88" t="str">
        <f>IF('BASE DATOS CONDUCTORES'!D436="","",'BASE DATOS CONDUCTORES'!D436)</f>
        <v/>
      </c>
    </row>
    <row r="437" spans="2:28">
      <c r="B437" s="12"/>
      <c r="C437" s="14"/>
      <c r="D437" s="14"/>
      <c r="E437" s="15"/>
      <c r="F437" s="14"/>
      <c r="G437" s="12" t="str">
        <f t="shared" si="114"/>
        <v/>
      </c>
      <c r="H437" s="13" t="str">
        <f t="shared" si="117"/>
        <v/>
      </c>
      <c r="I437" s="12" t="str">
        <f t="shared" si="125"/>
        <v/>
      </c>
      <c r="J437" s="12" t="str">
        <f t="shared" si="125"/>
        <v/>
      </c>
      <c r="K437" s="13" t="str">
        <f t="shared" si="118"/>
        <v/>
      </c>
      <c r="L437" s="12" t="str">
        <f t="shared" si="126"/>
        <v/>
      </c>
      <c r="M437" s="12" t="str">
        <f t="shared" si="126"/>
        <v/>
      </c>
      <c r="N437" s="13" t="str">
        <f t="shared" si="119"/>
        <v/>
      </c>
      <c r="O437" s="12" t="str">
        <f t="shared" si="127"/>
        <v/>
      </c>
      <c r="P437" s="12" t="str">
        <f t="shared" si="127"/>
        <v/>
      </c>
      <c r="Q437" s="13" t="str">
        <f t="shared" si="120"/>
        <v/>
      </c>
      <c r="R437" s="12" t="str">
        <f t="shared" si="115"/>
        <v/>
      </c>
      <c r="S437" s="12" t="str">
        <f t="shared" si="116"/>
        <v/>
      </c>
      <c r="T437" s="12" t="str">
        <f t="shared" si="121"/>
        <v/>
      </c>
      <c r="W437" s="88" t="str">
        <f>IF('BASE DATOS CONDUCTORES'!F437="","",'BASE DATOS CONDUCTORES'!F437)</f>
        <v/>
      </c>
      <c r="X437" s="88" t="str">
        <f>'BASE DATOS CONDUCTORES'!J437</f>
        <v/>
      </c>
      <c r="Y437" s="88" t="str">
        <f>'BASE DATOS CONDUCTORES'!M437</f>
        <v/>
      </c>
      <c r="Z437" s="88" t="str">
        <f>'BASE DATOS CONDUCTORES'!P437</f>
        <v/>
      </c>
      <c r="AA437" s="88" t="str">
        <f>'BASE DATOS CONDUCTORES'!S437</f>
        <v/>
      </c>
      <c r="AB437" s="88" t="str">
        <f>IF('BASE DATOS CONDUCTORES'!D437="","",'BASE DATOS CONDUCTORES'!D437)</f>
        <v/>
      </c>
    </row>
    <row r="438" spans="2:28">
      <c r="B438" s="12"/>
      <c r="C438" s="14"/>
      <c r="D438" s="14"/>
      <c r="E438" s="15"/>
      <c r="F438" s="14"/>
      <c r="G438" s="12" t="str">
        <f t="shared" si="114"/>
        <v/>
      </c>
      <c r="H438" s="13" t="str">
        <f t="shared" si="117"/>
        <v/>
      </c>
      <c r="I438" s="12" t="str">
        <f t="shared" si="125"/>
        <v/>
      </c>
      <c r="J438" s="12" t="str">
        <f t="shared" si="125"/>
        <v/>
      </c>
      <c r="K438" s="13" t="str">
        <f t="shared" si="118"/>
        <v/>
      </c>
      <c r="L438" s="12" t="str">
        <f t="shared" si="126"/>
        <v/>
      </c>
      <c r="M438" s="12" t="str">
        <f t="shared" si="126"/>
        <v/>
      </c>
      <c r="N438" s="13" t="str">
        <f t="shared" si="119"/>
        <v/>
      </c>
      <c r="O438" s="12" t="str">
        <f t="shared" si="127"/>
        <v/>
      </c>
      <c r="P438" s="12" t="str">
        <f t="shared" si="127"/>
        <v/>
      </c>
      <c r="Q438" s="13" t="str">
        <f t="shared" si="120"/>
        <v/>
      </c>
      <c r="R438" s="12" t="str">
        <f t="shared" si="115"/>
        <v/>
      </c>
      <c r="S438" s="12" t="str">
        <f t="shared" si="116"/>
        <v/>
      </c>
      <c r="T438" s="12" t="str">
        <f t="shared" si="121"/>
        <v/>
      </c>
      <c r="W438" s="88" t="str">
        <f>IF('BASE DATOS CONDUCTORES'!F438="","",'BASE DATOS CONDUCTORES'!F438)</f>
        <v/>
      </c>
      <c r="X438" s="88" t="str">
        <f>'BASE DATOS CONDUCTORES'!J438</f>
        <v/>
      </c>
      <c r="Y438" s="88" t="str">
        <f>'BASE DATOS CONDUCTORES'!M438</f>
        <v/>
      </c>
      <c r="Z438" s="88" t="str">
        <f>'BASE DATOS CONDUCTORES'!P438</f>
        <v/>
      </c>
      <c r="AA438" s="88" t="str">
        <f>'BASE DATOS CONDUCTORES'!S438</f>
        <v/>
      </c>
      <c r="AB438" s="88" t="str">
        <f>IF('BASE DATOS CONDUCTORES'!D438="","",'BASE DATOS CONDUCTORES'!D438)</f>
        <v/>
      </c>
    </row>
    <row r="439" spans="2:28">
      <c r="B439" s="12"/>
      <c r="C439" s="14"/>
      <c r="D439" s="14"/>
      <c r="E439" s="15"/>
      <c r="F439" s="14"/>
      <c r="G439" s="12" t="str">
        <f t="shared" si="114"/>
        <v/>
      </c>
      <c r="H439" s="13" t="str">
        <f t="shared" si="117"/>
        <v/>
      </c>
      <c r="I439" s="12" t="str">
        <f t="shared" si="125"/>
        <v/>
      </c>
      <c r="J439" s="12" t="str">
        <f t="shared" si="125"/>
        <v/>
      </c>
      <c r="K439" s="13" t="str">
        <f t="shared" si="118"/>
        <v/>
      </c>
      <c r="L439" s="12" t="str">
        <f t="shared" si="126"/>
        <v/>
      </c>
      <c r="M439" s="12" t="str">
        <f t="shared" si="126"/>
        <v/>
      </c>
      <c r="N439" s="13" t="str">
        <f t="shared" si="119"/>
        <v/>
      </c>
      <c r="O439" s="12" t="str">
        <f t="shared" si="127"/>
        <v/>
      </c>
      <c r="P439" s="12" t="str">
        <f t="shared" si="127"/>
        <v/>
      </c>
      <c r="Q439" s="13" t="str">
        <f t="shared" si="120"/>
        <v/>
      </c>
      <c r="R439" s="12" t="str">
        <f t="shared" si="115"/>
        <v/>
      </c>
      <c r="S439" s="12" t="str">
        <f t="shared" si="116"/>
        <v/>
      </c>
      <c r="T439" s="12" t="str">
        <f t="shared" si="121"/>
        <v/>
      </c>
      <c r="W439" s="88" t="str">
        <f>IF('BASE DATOS CONDUCTORES'!F439="","",'BASE DATOS CONDUCTORES'!F439)</f>
        <v/>
      </c>
      <c r="X439" s="88" t="str">
        <f>'BASE DATOS CONDUCTORES'!J439</f>
        <v/>
      </c>
      <c r="Y439" s="88" t="str">
        <f>'BASE DATOS CONDUCTORES'!M439</f>
        <v/>
      </c>
      <c r="Z439" s="88" t="str">
        <f>'BASE DATOS CONDUCTORES'!P439</f>
        <v/>
      </c>
      <c r="AA439" s="88" t="str">
        <f>'BASE DATOS CONDUCTORES'!S439</f>
        <v/>
      </c>
      <c r="AB439" s="88" t="str">
        <f>IF('BASE DATOS CONDUCTORES'!D439="","",'BASE DATOS CONDUCTORES'!D439)</f>
        <v/>
      </c>
    </row>
    <row r="440" spans="2:28">
      <c r="B440" s="12"/>
      <c r="C440" s="14"/>
      <c r="D440" s="14"/>
      <c r="E440" s="15"/>
      <c r="F440" s="14"/>
      <c r="G440" s="12" t="str">
        <f t="shared" si="114"/>
        <v/>
      </c>
      <c r="H440" s="13" t="str">
        <f t="shared" si="117"/>
        <v/>
      </c>
      <c r="I440" s="12" t="str">
        <f t="shared" si="125"/>
        <v/>
      </c>
      <c r="J440" s="12" t="str">
        <f t="shared" si="125"/>
        <v/>
      </c>
      <c r="K440" s="13" t="str">
        <f t="shared" si="118"/>
        <v/>
      </c>
      <c r="L440" s="12" t="str">
        <f t="shared" si="126"/>
        <v/>
      </c>
      <c r="M440" s="12" t="str">
        <f t="shared" si="126"/>
        <v/>
      </c>
      <c r="N440" s="13" t="str">
        <f t="shared" si="119"/>
        <v/>
      </c>
      <c r="O440" s="12" t="str">
        <f t="shared" si="127"/>
        <v/>
      </c>
      <c r="P440" s="12" t="str">
        <f t="shared" si="127"/>
        <v/>
      </c>
      <c r="Q440" s="13" t="str">
        <f t="shared" si="120"/>
        <v/>
      </c>
      <c r="R440" s="12" t="str">
        <f t="shared" si="115"/>
        <v/>
      </c>
      <c r="S440" s="12" t="str">
        <f t="shared" si="116"/>
        <v/>
      </c>
      <c r="T440" s="12" t="str">
        <f t="shared" si="121"/>
        <v/>
      </c>
      <c r="W440" s="88" t="str">
        <f>IF('BASE DATOS CONDUCTORES'!F440="","",'BASE DATOS CONDUCTORES'!F440)</f>
        <v/>
      </c>
      <c r="X440" s="88" t="str">
        <f>'BASE DATOS CONDUCTORES'!J440</f>
        <v/>
      </c>
      <c r="Y440" s="88" t="str">
        <f>'BASE DATOS CONDUCTORES'!M440</f>
        <v/>
      </c>
      <c r="Z440" s="88" t="str">
        <f>'BASE DATOS CONDUCTORES'!P440</f>
        <v/>
      </c>
      <c r="AA440" s="88" t="str">
        <f>'BASE DATOS CONDUCTORES'!S440</f>
        <v/>
      </c>
      <c r="AB440" s="88" t="str">
        <f>IF('BASE DATOS CONDUCTORES'!D440="","",'BASE DATOS CONDUCTORES'!D440)</f>
        <v/>
      </c>
    </row>
    <row r="441" spans="2:28">
      <c r="B441" s="12"/>
      <c r="C441" s="14"/>
      <c r="D441" s="14"/>
      <c r="E441" s="15"/>
      <c r="F441" s="14"/>
      <c r="G441" s="12" t="str">
        <f t="shared" si="114"/>
        <v/>
      </c>
      <c r="H441" s="13" t="str">
        <f t="shared" si="117"/>
        <v/>
      </c>
      <c r="I441" s="12" t="str">
        <f t="shared" si="125"/>
        <v/>
      </c>
      <c r="J441" s="12" t="str">
        <f t="shared" si="125"/>
        <v/>
      </c>
      <c r="K441" s="13" t="str">
        <f t="shared" si="118"/>
        <v/>
      </c>
      <c r="L441" s="12" t="str">
        <f t="shared" si="126"/>
        <v/>
      </c>
      <c r="M441" s="12" t="str">
        <f t="shared" si="126"/>
        <v/>
      </c>
      <c r="N441" s="13" t="str">
        <f t="shared" si="119"/>
        <v/>
      </c>
      <c r="O441" s="12" t="str">
        <f t="shared" si="127"/>
        <v/>
      </c>
      <c r="P441" s="12" t="str">
        <f t="shared" si="127"/>
        <v/>
      </c>
      <c r="Q441" s="13" t="str">
        <f t="shared" si="120"/>
        <v/>
      </c>
      <c r="R441" s="12" t="str">
        <f t="shared" si="115"/>
        <v/>
      </c>
      <c r="S441" s="12" t="str">
        <f t="shared" si="116"/>
        <v/>
      </c>
      <c r="T441" s="12" t="str">
        <f t="shared" si="121"/>
        <v/>
      </c>
      <c r="W441" s="88" t="str">
        <f>IF('BASE DATOS CONDUCTORES'!F441="","",'BASE DATOS CONDUCTORES'!F441)</f>
        <v/>
      </c>
      <c r="X441" s="88" t="str">
        <f>'BASE DATOS CONDUCTORES'!J441</f>
        <v/>
      </c>
      <c r="Y441" s="88" t="str">
        <f>'BASE DATOS CONDUCTORES'!M441</f>
        <v/>
      </c>
      <c r="Z441" s="88" t="str">
        <f>'BASE DATOS CONDUCTORES'!P441</f>
        <v/>
      </c>
      <c r="AA441" s="88" t="str">
        <f>'BASE DATOS CONDUCTORES'!S441</f>
        <v/>
      </c>
      <c r="AB441" s="88" t="str">
        <f>IF('BASE DATOS CONDUCTORES'!D441="","",'BASE DATOS CONDUCTORES'!D441)</f>
        <v/>
      </c>
    </row>
    <row r="442" spans="2:28">
      <c r="B442" s="12"/>
      <c r="C442" s="14"/>
      <c r="D442" s="14"/>
      <c r="E442" s="15"/>
      <c r="F442" s="14"/>
      <c r="G442" s="12" t="str">
        <f t="shared" si="114"/>
        <v/>
      </c>
      <c r="H442" s="13" t="str">
        <f t="shared" si="117"/>
        <v/>
      </c>
      <c r="I442" s="12" t="str">
        <f t="shared" si="125"/>
        <v/>
      </c>
      <c r="J442" s="12" t="str">
        <f t="shared" si="125"/>
        <v/>
      </c>
      <c r="K442" s="13" t="str">
        <f t="shared" si="118"/>
        <v/>
      </c>
      <c r="L442" s="12" t="str">
        <f t="shared" si="126"/>
        <v/>
      </c>
      <c r="M442" s="12" t="str">
        <f t="shared" si="126"/>
        <v/>
      </c>
      <c r="N442" s="13" t="str">
        <f t="shared" si="119"/>
        <v/>
      </c>
      <c r="O442" s="12" t="str">
        <f t="shared" si="127"/>
        <v/>
      </c>
      <c r="P442" s="12" t="str">
        <f t="shared" si="127"/>
        <v/>
      </c>
      <c r="Q442" s="13" t="str">
        <f t="shared" si="120"/>
        <v/>
      </c>
      <c r="R442" s="12" t="str">
        <f t="shared" si="115"/>
        <v/>
      </c>
      <c r="S442" s="12" t="str">
        <f t="shared" si="116"/>
        <v/>
      </c>
      <c r="T442" s="12" t="str">
        <f t="shared" si="121"/>
        <v/>
      </c>
      <c r="W442" s="88" t="str">
        <f>IF('BASE DATOS CONDUCTORES'!F442="","",'BASE DATOS CONDUCTORES'!F442)</f>
        <v/>
      </c>
      <c r="X442" s="88" t="str">
        <f>'BASE DATOS CONDUCTORES'!J442</f>
        <v/>
      </c>
      <c r="Y442" s="88" t="str">
        <f>'BASE DATOS CONDUCTORES'!M442</f>
        <v/>
      </c>
      <c r="Z442" s="88" t="str">
        <f>'BASE DATOS CONDUCTORES'!P442</f>
        <v/>
      </c>
      <c r="AA442" s="88" t="str">
        <f>'BASE DATOS CONDUCTORES'!S442</f>
        <v/>
      </c>
      <c r="AB442" s="88" t="str">
        <f>IF('BASE DATOS CONDUCTORES'!D442="","",'BASE DATOS CONDUCTORES'!D442)</f>
        <v/>
      </c>
    </row>
    <row r="443" spans="2:28">
      <c r="B443" s="12"/>
      <c r="C443" s="14"/>
      <c r="D443" s="14"/>
      <c r="E443" s="15"/>
      <c r="F443" s="14"/>
      <c r="G443" s="12" t="str">
        <f t="shared" si="114"/>
        <v/>
      </c>
      <c r="H443" s="13" t="str">
        <f t="shared" si="117"/>
        <v/>
      </c>
      <c r="I443" s="12" t="str">
        <f t="shared" si="125"/>
        <v/>
      </c>
      <c r="J443" s="12" t="str">
        <f t="shared" si="125"/>
        <v/>
      </c>
      <c r="K443" s="13" t="str">
        <f t="shared" si="118"/>
        <v/>
      </c>
      <c r="L443" s="12" t="str">
        <f t="shared" si="126"/>
        <v/>
      </c>
      <c r="M443" s="12" t="str">
        <f t="shared" si="126"/>
        <v/>
      </c>
      <c r="N443" s="13" t="str">
        <f t="shared" si="119"/>
        <v/>
      </c>
      <c r="O443" s="12" t="str">
        <f t="shared" si="127"/>
        <v/>
      </c>
      <c r="P443" s="12" t="str">
        <f t="shared" si="127"/>
        <v/>
      </c>
      <c r="Q443" s="13" t="str">
        <f t="shared" si="120"/>
        <v/>
      </c>
      <c r="R443" s="12" t="str">
        <f t="shared" si="115"/>
        <v/>
      </c>
      <c r="S443" s="12" t="str">
        <f t="shared" si="116"/>
        <v/>
      </c>
      <c r="T443" s="12" t="str">
        <f t="shared" si="121"/>
        <v/>
      </c>
      <c r="W443" s="88" t="str">
        <f>IF('BASE DATOS CONDUCTORES'!F443="","",'BASE DATOS CONDUCTORES'!F443)</f>
        <v/>
      </c>
      <c r="X443" s="88" t="str">
        <f>'BASE DATOS CONDUCTORES'!J443</f>
        <v/>
      </c>
      <c r="Y443" s="88" t="str">
        <f>'BASE DATOS CONDUCTORES'!M443</f>
        <v/>
      </c>
      <c r="Z443" s="88" t="str">
        <f>'BASE DATOS CONDUCTORES'!P443</f>
        <v/>
      </c>
      <c r="AA443" s="88" t="str">
        <f>'BASE DATOS CONDUCTORES'!S443</f>
        <v/>
      </c>
      <c r="AB443" s="88" t="str">
        <f>IF('BASE DATOS CONDUCTORES'!D443="","",'BASE DATOS CONDUCTORES'!D443)</f>
        <v/>
      </c>
    </row>
    <row r="444" spans="2:28">
      <c r="B444" s="12"/>
      <c r="C444" s="14"/>
      <c r="D444" s="14"/>
      <c r="E444" s="15"/>
      <c r="F444" s="14"/>
      <c r="G444" s="12" t="str">
        <f t="shared" si="114"/>
        <v/>
      </c>
      <c r="H444" s="13" t="str">
        <f t="shared" si="117"/>
        <v/>
      </c>
      <c r="I444" s="12" t="str">
        <f t="shared" ref="I444:J463" si="128">IF(H444="","",RANK(H444,H$4:H$1001))</f>
        <v/>
      </c>
      <c r="J444" s="12" t="str">
        <f t="shared" si="128"/>
        <v/>
      </c>
      <c r="K444" s="13" t="str">
        <f t="shared" si="118"/>
        <v/>
      </c>
      <c r="L444" s="12" t="str">
        <f t="shared" ref="L444:M463" si="129">IF(K444="","",RANK(K444,K$4:K$1001))</f>
        <v/>
      </c>
      <c r="M444" s="12" t="str">
        <f t="shared" si="129"/>
        <v/>
      </c>
      <c r="N444" s="13" t="str">
        <f t="shared" si="119"/>
        <v/>
      </c>
      <c r="O444" s="12" t="str">
        <f t="shared" ref="O444:P463" si="130">IF(N444="","",RANK(N444,N$4:N$1001))</f>
        <v/>
      </c>
      <c r="P444" s="12" t="str">
        <f t="shared" si="130"/>
        <v/>
      </c>
      <c r="Q444" s="13" t="str">
        <f t="shared" si="120"/>
        <v/>
      </c>
      <c r="R444" s="12" t="str">
        <f t="shared" si="115"/>
        <v/>
      </c>
      <c r="S444" s="12" t="str">
        <f t="shared" si="116"/>
        <v/>
      </c>
      <c r="T444" s="12" t="str">
        <f t="shared" si="121"/>
        <v/>
      </c>
      <c r="W444" s="88" t="str">
        <f>IF('BASE DATOS CONDUCTORES'!F444="","",'BASE DATOS CONDUCTORES'!F444)</f>
        <v/>
      </c>
      <c r="X444" s="88" t="str">
        <f>'BASE DATOS CONDUCTORES'!J444</f>
        <v/>
      </c>
      <c r="Y444" s="88" t="str">
        <f>'BASE DATOS CONDUCTORES'!M444</f>
        <v/>
      </c>
      <c r="Z444" s="88" t="str">
        <f>'BASE DATOS CONDUCTORES'!P444</f>
        <v/>
      </c>
      <c r="AA444" s="88" t="str">
        <f>'BASE DATOS CONDUCTORES'!S444</f>
        <v/>
      </c>
      <c r="AB444" s="88" t="str">
        <f>IF('BASE DATOS CONDUCTORES'!D444="","",'BASE DATOS CONDUCTORES'!D444)</f>
        <v/>
      </c>
    </row>
    <row r="445" spans="2:28">
      <c r="B445" s="12"/>
      <c r="C445" s="14"/>
      <c r="D445" s="14"/>
      <c r="E445" s="15"/>
      <c r="F445" s="14"/>
      <c r="G445" s="12" t="str">
        <f t="shared" si="114"/>
        <v/>
      </c>
      <c r="H445" s="13" t="str">
        <f t="shared" si="117"/>
        <v/>
      </c>
      <c r="I445" s="12" t="str">
        <f t="shared" si="128"/>
        <v/>
      </c>
      <c r="J445" s="12" t="str">
        <f t="shared" si="128"/>
        <v/>
      </c>
      <c r="K445" s="13" t="str">
        <f t="shared" si="118"/>
        <v/>
      </c>
      <c r="L445" s="12" t="str">
        <f t="shared" si="129"/>
        <v/>
      </c>
      <c r="M445" s="12" t="str">
        <f t="shared" si="129"/>
        <v/>
      </c>
      <c r="N445" s="13" t="str">
        <f t="shared" si="119"/>
        <v/>
      </c>
      <c r="O445" s="12" t="str">
        <f t="shared" si="130"/>
        <v/>
      </c>
      <c r="P445" s="12" t="str">
        <f t="shared" si="130"/>
        <v/>
      </c>
      <c r="Q445" s="13" t="str">
        <f t="shared" si="120"/>
        <v/>
      </c>
      <c r="R445" s="12" t="str">
        <f t="shared" si="115"/>
        <v/>
      </c>
      <c r="S445" s="12" t="str">
        <f t="shared" si="116"/>
        <v/>
      </c>
      <c r="T445" s="12" t="str">
        <f t="shared" si="121"/>
        <v/>
      </c>
      <c r="W445" s="88" t="str">
        <f>IF('BASE DATOS CONDUCTORES'!F445="","",'BASE DATOS CONDUCTORES'!F445)</f>
        <v/>
      </c>
      <c r="X445" s="88" t="str">
        <f>'BASE DATOS CONDUCTORES'!J445</f>
        <v/>
      </c>
      <c r="Y445" s="88" t="str">
        <f>'BASE DATOS CONDUCTORES'!M445</f>
        <v/>
      </c>
      <c r="Z445" s="88" t="str">
        <f>'BASE DATOS CONDUCTORES'!P445</f>
        <v/>
      </c>
      <c r="AA445" s="88" t="str">
        <f>'BASE DATOS CONDUCTORES'!S445</f>
        <v/>
      </c>
      <c r="AB445" s="88" t="str">
        <f>IF('BASE DATOS CONDUCTORES'!D445="","",'BASE DATOS CONDUCTORES'!D445)</f>
        <v/>
      </c>
    </row>
    <row r="446" spans="2:28">
      <c r="B446" s="12"/>
      <c r="C446" s="14"/>
      <c r="D446" s="14"/>
      <c r="E446" s="15"/>
      <c r="F446" s="14"/>
      <c r="G446" s="12" t="str">
        <f t="shared" si="114"/>
        <v/>
      </c>
      <c r="H446" s="13" t="str">
        <f t="shared" si="117"/>
        <v/>
      </c>
      <c r="I446" s="12" t="str">
        <f t="shared" si="128"/>
        <v/>
      </c>
      <c r="J446" s="12" t="str">
        <f t="shared" si="128"/>
        <v/>
      </c>
      <c r="K446" s="13" t="str">
        <f t="shared" si="118"/>
        <v/>
      </c>
      <c r="L446" s="12" t="str">
        <f t="shared" si="129"/>
        <v/>
      </c>
      <c r="M446" s="12" t="str">
        <f t="shared" si="129"/>
        <v/>
      </c>
      <c r="N446" s="13" t="str">
        <f t="shared" si="119"/>
        <v/>
      </c>
      <c r="O446" s="12" t="str">
        <f t="shared" si="130"/>
        <v/>
      </c>
      <c r="P446" s="12" t="str">
        <f t="shared" si="130"/>
        <v/>
      </c>
      <c r="Q446" s="13" t="str">
        <f t="shared" si="120"/>
        <v/>
      </c>
      <c r="R446" s="12" t="str">
        <f t="shared" si="115"/>
        <v/>
      </c>
      <c r="S446" s="12" t="str">
        <f t="shared" si="116"/>
        <v/>
      </c>
      <c r="T446" s="12" t="str">
        <f t="shared" si="121"/>
        <v/>
      </c>
      <c r="W446" s="88" t="str">
        <f>IF('BASE DATOS CONDUCTORES'!F446="","",'BASE DATOS CONDUCTORES'!F446)</f>
        <v/>
      </c>
      <c r="X446" s="88" t="str">
        <f>'BASE DATOS CONDUCTORES'!J446</f>
        <v/>
      </c>
      <c r="Y446" s="88" t="str">
        <f>'BASE DATOS CONDUCTORES'!M446</f>
        <v/>
      </c>
      <c r="Z446" s="88" t="str">
        <f>'BASE DATOS CONDUCTORES'!P446</f>
        <v/>
      </c>
      <c r="AA446" s="88" t="str">
        <f>'BASE DATOS CONDUCTORES'!S446</f>
        <v/>
      </c>
      <c r="AB446" s="88" t="str">
        <f>IF('BASE DATOS CONDUCTORES'!D446="","",'BASE DATOS CONDUCTORES'!D446)</f>
        <v/>
      </c>
    </row>
    <row r="447" spans="2:28">
      <c r="B447" s="12"/>
      <c r="C447" s="14"/>
      <c r="D447" s="14"/>
      <c r="E447" s="15"/>
      <c r="F447" s="14"/>
      <c r="G447" s="12" t="str">
        <f t="shared" si="114"/>
        <v/>
      </c>
      <c r="H447" s="13" t="str">
        <f t="shared" si="117"/>
        <v/>
      </c>
      <c r="I447" s="12" t="str">
        <f t="shared" si="128"/>
        <v/>
      </c>
      <c r="J447" s="12" t="str">
        <f t="shared" si="128"/>
        <v/>
      </c>
      <c r="K447" s="13" t="str">
        <f t="shared" si="118"/>
        <v/>
      </c>
      <c r="L447" s="12" t="str">
        <f t="shared" si="129"/>
        <v/>
      </c>
      <c r="M447" s="12" t="str">
        <f t="shared" si="129"/>
        <v/>
      </c>
      <c r="N447" s="13" t="str">
        <f t="shared" si="119"/>
        <v/>
      </c>
      <c r="O447" s="12" t="str">
        <f t="shared" si="130"/>
        <v/>
      </c>
      <c r="P447" s="12" t="str">
        <f t="shared" si="130"/>
        <v/>
      </c>
      <c r="Q447" s="13" t="str">
        <f t="shared" si="120"/>
        <v/>
      </c>
      <c r="R447" s="12" t="str">
        <f t="shared" si="115"/>
        <v/>
      </c>
      <c r="S447" s="12" t="str">
        <f t="shared" si="116"/>
        <v/>
      </c>
      <c r="T447" s="12" t="str">
        <f t="shared" si="121"/>
        <v/>
      </c>
      <c r="W447" s="88" t="str">
        <f>IF('BASE DATOS CONDUCTORES'!F447="","",'BASE DATOS CONDUCTORES'!F447)</f>
        <v/>
      </c>
      <c r="X447" s="88" t="str">
        <f>'BASE DATOS CONDUCTORES'!J447</f>
        <v/>
      </c>
      <c r="Y447" s="88" t="str">
        <f>'BASE DATOS CONDUCTORES'!M447</f>
        <v/>
      </c>
      <c r="Z447" s="88" t="str">
        <f>'BASE DATOS CONDUCTORES'!P447</f>
        <v/>
      </c>
      <c r="AA447" s="88" t="str">
        <f>'BASE DATOS CONDUCTORES'!S447</f>
        <v/>
      </c>
      <c r="AB447" s="88" t="str">
        <f>IF('BASE DATOS CONDUCTORES'!D447="","",'BASE DATOS CONDUCTORES'!D447)</f>
        <v/>
      </c>
    </row>
    <row r="448" spans="2:28">
      <c r="B448" s="12"/>
      <c r="C448" s="14"/>
      <c r="D448" s="14"/>
      <c r="E448" s="15"/>
      <c r="F448" s="14"/>
      <c r="G448" s="12" t="str">
        <f t="shared" si="114"/>
        <v/>
      </c>
      <c r="H448" s="13" t="str">
        <f t="shared" si="117"/>
        <v/>
      </c>
      <c r="I448" s="12" t="str">
        <f t="shared" si="128"/>
        <v/>
      </c>
      <c r="J448" s="12" t="str">
        <f t="shared" si="128"/>
        <v/>
      </c>
      <c r="K448" s="13" t="str">
        <f t="shared" si="118"/>
        <v/>
      </c>
      <c r="L448" s="12" t="str">
        <f t="shared" si="129"/>
        <v/>
      </c>
      <c r="M448" s="12" t="str">
        <f t="shared" si="129"/>
        <v/>
      </c>
      <c r="N448" s="13" t="str">
        <f t="shared" si="119"/>
        <v/>
      </c>
      <c r="O448" s="12" t="str">
        <f t="shared" si="130"/>
        <v/>
      </c>
      <c r="P448" s="12" t="str">
        <f t="shared" si="130"/>
        <v/>
      </c>
      <c r="Q448" s="13" t="str">
        <f t="shared" si="120"/>
        <v/>
      </c>
      <c r="R448" s="12" t="str">
        <f t="shared" si="115"/>
        <v/>
      </c>
      <c r="S448" s="12" t="str">
        <f t="shared" si="116"/>
        <v/>
      </c>
      <c r="T448" s="12" t="str">
        <f t="shared" si="121"/>
        <v/>
      </c>
      <c r="W448" s="88" t="str">
        <f>IF('BASE DATOS CONDUCTORES'!F448="","",'BASE DATOS CONDUCTORES'!F448)</f>
        <v/>
      </c>
      <c r="X448" s="88" t="str">
        <f>'BASE DATOS CONDUCTORES'!J448</f>
        <v/>
      </c>
      <c r="Y448" s="88" t="str">
        <f>'BASE DATOS CONDUCTORES'!M448</f>
        <v/>
      </c>
      <c r="Z448" s="88" t="str">
        <f>'BASE DATOS CONDUCTORES'!P448</f>
        <v/>
      </c>
      <c r="AA448" s="88" t="str">
        <f>'BASE DATOS CONDUCTORES'!S448</f>
        <v/>
      </c>
      <c r="AB448" s="88" t="str">
        <f>IF('BASE DATOS CONDUCTORES'!D448="","",'BASE DATOS CONDUCTORES'!D448)</f>
        <v/>
      </c>
    </row>
    <row r="449" spans="2:28">
      <c r="B449" s="12"/>
      <c r="C449" s="14"/>
      <c r="D449" s="14"/>
      <c r="E449" s="15"/>
      <c r="F449" s="14"/>
      <c r="G449" s="12" t="str">
        <f t="shared" si="114"/>
        <v/>
      </c>
      <c r="H449" s="13" t="str">
        <f t="shared" si="117"/>
        <v/>
      </c>
      <c r="I449" s="12" t="str">
        <f t="shared" si="128"/>
        <v/>
      </c>
      <c r="J449" s="12" t="str">
        <f t="shared" si="128"/>
        <v/>
      </c>
      <c r="K449" s="13" t="str">
        <f t="shared" si="118"/>
        <v/>
      </c>
      <c r="L449" s="12" t="str">
        <f t="shared" si="129"/>
        <v/>
      </c>
      <c r="M449" s="12" t="str">
        <f t="shared" si="129"/>
        <v/>
      </c>
      <c r="N449" s="13" t="str">
        <f t="shared" si="119"/>
        <v/>
      </c>
      <c r="O449" s="12" t="str">
        <f t="shared" si="130"/>
        <v/>
      </c>
      <c r="P449" s="12" t="str">
        <f t="shared" si="130"/>
        <v/>
      </c>
      <c r="Q449" s="13" t="str">
        <f t="shared" si="120"/>
        <v/>
      </c>
      <c r="R449" s="12" t="str">
        <f t="shared" si="115"/>
        <v/>
      </c>
      <c r="S449" s="12" t="str">
        <f t="shared" si="116"/>
        <v/>
      </c>
      <c r="T449" s="12" t="str">
        <f t="shared" si="121"/>
        <v/>
      </c>
      <c r="W449" s="88" t="str">
        <f>IF('BASE DATOS CONDUCTORES'!F449="","",'BASE DATOS CONDUCTORES'!F449)</f>
        <v/>
      </c>
      <c r="X449" s="88" t="str">
        <f>'BASE DATOS CONDUCTORES'!J449</f>
        <v/>
      </c>
      <c r="Y449" s="88" t="str">
        <f>'BASE DATOS CONDUCTORES'!M449</f>
        <v/>
      </c>
      <c r="Z449" s="88" t="str">
        <f>'BASE DATOS CONDUCTORES'!P449</f>
        <v/>
      </c>
      <c r="AA449" s="88" t="str">
        <f>'BASE DATOS CONDUCTORES'!S449</f>
        <v/>
      </c>
      <c r="AB449" s="88" t="str">
        <f>IF('BASE DATOS CONDUCTORES'!D449="","",'BASE DATOS CONDUCTORES'!D449)</f>
        <v/>
      </c>
    </row>
    <row r="450" spans="2:28">
      <c r="B450" s="12"/>
      <c r="C450" s="14"/>
      <c r="D450" s="14"/>
      <c r="E450" s="15"/>
      <c r="F450" s="14"/>
      <c r="G450" s="12" t="str">
        <f t="shared" si="114"/>
        <v/>
      </c>
      <c r="H450" s="13" t="str">
        <f t="shared" si="117"/>
        <v/>
      </c>
      <c r="I450" s="12" t="str">
        <f t="shared" si="128"/>
        <v/>
      </c>
      <c r="J450" s="12" t="str">
        <f t="shared" si="128"/>
        <v/>
      </c>
      <c r="K450" s="13" t="str">
        <f t="shared" si="118"/>
        <v/>
      </c>
      <c r="L450" s="12" t="str">
        <f t="shared" si="129"/>
        <v/>
      </c>
      <c r="M450" s="12" t="str">
        <f t="shared" si="129"/>
        <v/>
      </c>
      <c r="N450" s="13" t="str">
        <f t="shared" si="119"/>
        <v/>
      </c>
      <c r="O450" s="12" t="str">
        <f t="shared" si="130"/>
        <v/>
      </c>
      <c r="P450" s="12" t="str">
        <f t="shared" si="130"/>
        <v/>
      </c>
      <c r="Q450" s="13" t="str">
        <f t="shared" si="120"/>
        <v/>
      </c>
      <c r="R450" s="12" t="str">
        <f t="shared" si="115"/>
        <v/>
      </c>
      <c r="S450" s="12" t="str">
        <f t="shared" si="116"/>
        <v/>
      </c>
      <c r="T450" s="12" t="str">
        <f t="shared" si="121"/>
        <v/>
      </c>
      <c r="W450" s="88" t="str">
        <f>IF('BASE DATOS CONDUCTORES'!F450="","",'BASE DATOS CONDUCTORES'!F450)</f>
        <v/>
      </c>
      <c r="X450" s="88" t="str">
        <f>'BASE DATOS CONDUCTORES'!J450</f>
        <v/>
      </c>
      <c r="Y450" s="88" t="str">
        <f>'BASE DATOS CONDUCTORES'!M450</f>
        <v/>
      </c>
      <c r="Z450" s="88" t="str">
        <f>'BASE DATOS CONDUCTORES'!P450</f>
        <v/>
      </c>
      <c r="AA450" s="88" t="str">
        <f>'BASE DATOS CONDUCTORES'!S450</f>
        <v/>
      </c>
      <c r="AB450" s="88" t="str">
        <f>IF('BASE DATOS CONDUCTORES'!D450="","",'BASE DATOS CONDUCTORES'!D450)</f>
        <v/>
      </c>
    </row>
    <row r="451" spans="2:28">
      <c r="B451" s="12"/>
      <c r="C451" s="14"/>
      <c r="D451" s="14"/>
      <c r="E451" s="15"/>
      <c r="F451" s="14"/>
      <c r="G451" s="12" t="str">
        <f t="shared" si="114"/>
        <v/>
      </c>
      <c r="H451" s="13" t="str">
        <f t="shared" si="117"/>
        <v/>
      </c>
      <c r="I451" s="12" t="str">
        <f t="shared" si="128"/>
        <v/>
      </c>
      <c r="J451" s="12" t="str">
        <f t="shared" si="128"/>
        <v/>
      </c>
      <c r="K451" s="13" t="str">
        <f t="shared" si="118"/>
        <v/>
      </c>
      <c r="L451" s="12" t="str">
        <f t="shared" si="129"/>
        <v/>
      </c>
      <c r="M451" s="12" t="str">
        <f t="shared" si="129"/>
        <v/>
      </c>
      <c r="N451" s="13" t="str">
        <f t="shared" si="119"/>
        <v/>
      </c>
      <c r="O451" s="12" t="str">
        <f t="shared" si="130"/>
        <v/>
      </c>
      <c r="P451" s="12" t="str">
        <f t="shared" si="130"/>
        <v/>
      </c>
      <c r="Q451" s="13" t="str">
        <f t="shared" si="120"/>
        <v/>
      </c>
      <c r="R451" s="12" t="str">
        <f t="shared" si="115"/>
        <v/>
      </c>
      <c r="S451" s="12" t="str">
        <f t="shared" si="116"/>
        <v/>
      </c>
      <c r="T451" s="12" t="str">
        <f t="shared" si="121"/>
        <v/>
      </c>
      <c r="W451" s="88" t="str">
        <f>IF('BASE DATOS CONDUCTORES'!F451="","",'BASE DATOS CONDUCTORES'!F451)</f>
        <v/>
      </c>
      <c r="X451" s="88" t="str">
        <f>'BASE DATOS CONDUCTORES'!J451</f>
        <v/>
      </c>
      <c r="Y451" s="88" t="str">
        <f>'BASE DATOS CONDUCTORES'!M451</f>
        <v/>
      </c>
      <c r="Z451" s="88" t="str">
        <f>'BASE DATOS CONDUCTORES'!P451</f>
        <v/>
      </c>
      <c r="AA451" s="88" t="str">
        <f>'BASE DATOS CONDUCTORES'!S451</f>
        <v/>
      </c>
      <c r="AB451" s="88" t="str">
        <f>IF('BASE DATOS CONDUCTORES'!D451="","",'BASE DATOS CONDUCTORES'!D451)</f>
        <v/>
      </c>
    </row>
    <row r="452" spans="2:28">
      <c r="B452" s="12"/>
      <c r="C452" s="14"/>
      <c r="D452" s="14"/>
      <c r="E452" s="15"/>
      <c r="F452" s="14"/>
      <c r="G452" s="12" t="str">
        <f t="shared" ref="G452:G515" si="131">IF(D452="","",IF(F452="TRALUSA",1000,IF(F452="AULUSA",200,IF(F452="CASTROMIL",300,IF(F452="AULUSA TEO",4000,0))))+IF(F452="",0,RANK(D452,$D$4:$D$1001)))</f>
        <v/>
      </c>
      <c r="H452" s="13" t="str">
        <f t="shared" si="117"/>
        <v/>
      </c>
      <c r="I452" s="12" t="str">
        <f t="shared" si="128"/>
        <v/>
      </c>
      <c r="J452" s="12" t="str">
        <f t="shared" si="128"/>
        <v/>
      </c>
      <c r="K452" s="13" t="str">
        <f t="shared" si="118"/>
        <v/>
      </c>
      <c r="L452" s="12" t="str">
        <f t="shared" si="129"/>
        <v/>
      </c>
      <c r="M452" s="12" t="str">
        <f t="shared" si="129"/>
        <v/>
      </c>
      <c r="N452" s="13" t="str">
        <f t="shared" si="119"/>
        <v/>
      </c>
      <c r="O452" s="12" t="str">
        <f t="shared" si="130"/>
        <v/>
      </c>
      <c r="P452" s="12" t="str">
        <f t="shared" si="130"/>
        <v/>
      </c>
      <c r="Q452" s="13" t="str">
        <f t="shared" si="120"/>
        <v/>
      </c>
      <c r="R452" s="12" t="str">
        <f t="shared" ref="R452:R515" si="132">IF(Q452="","",RANK(Q452,Q$4:Q$1001))</f>
        <v/>
      </c>
      <c r="S452" s="12" t="str">
        <f t="shared" ref="S452:S515" si="133">IF(R452="","",RANK(R452,R$4:R$1001))</f>
        <v/>
      </c>
      <c r="T452" s="12" t="str">
        <f t="shared" si="121"/>
        <v/>
      </c>
      <c r="W452" s="88" t="str">
        <f>IF('BASE DATOS CONDUCTORES'!F452="","",'BASE DATOS CONDUCTORES'!F452)</f>
        <v/>
      </c>
      <c r="X452" s="88" t="str">
        <f>'BASE DATOS CONDUCTORES'!J452</f>
        <v/>
      </c>
      <c r="Y452" s="88" t="str">
        <f>'BASE DATOS CONDUCTORES'!M452</f>
        <v/>
      </c>
      <c r="Z452" s="88" t="str">
        <f>'BASE DATOS CONDUCTORES'!P452</f>
        <v/>
      </c>
      <c r="AA452" s="88" t="str">
        <f>'BASE DATOS CONDUCTORES'!S452</f>
        <v/>
      </c>
      <c r="AB452" s="88" t="str">
        <f>IF('BASE DATOS CONDUCTORES'!D452="","",'BASE DATOS CONDUCTORES'!D452)</f>
        <v/>
      </c>
    </row>
    <row r="453" spans="2:28">
      <c r="B453" s="12"/>
      <c r="C453" s="14"/>
      <c r="D453" s="14"/>
      <c r="E453" s="15"/>
      <c r="F453" s="14"/>
      <c r="G453" s="12" t="str">
        <f t="shared" si="131"/>
        <v/>
      </c>
      <c r="H453" s="13" t="str">
        <f t="shared" ref="H453:H516" si="134">IF(D453="","",IF(F453=$H$1,RANK(G453,$G$4:$G$1001),""))</f>
        <v/>
      </c>
      <c r="I453" s="12" t="str">
        <f t="shared" si="128"/>
        <v/>
      </c>
      <c r="J453" s="12" t="str">
        <f t="shared" si="128"/>
        <v/>
      </c>
      <c r="K453" s="13" t="str">
        <f t="shared" ref="K453:K516" si="135">IF(D453="","",IF(F453=$K$1,RANK(G453,$G$4:$G$1001),""))</f>
        <v/>
      </c>
      <c r="L453" s="12" t="str">
        <f t="shared" si="129"/>
        <v/>
      </c>
      <c r="M453" s="12" t="str">
        <f t="shared" si="129"/>
        <v/>
      </c>
      <c r="N453" s="13" t="str">
        <f t="shared" ref="N453:N516" si="136">IF(D453="","",IF(F453=$N$1,RANK(G453,$G$4:$G$1001),""))</f>
        <v/>
      </c>
      <c r="O453" s="12" t="str">
        <f t="shared" si="130"/>
        <v/>
      </c>
      <c r="P453" s="12" t="str">
        <f t="shared" si="130"/>
        <v/>
      </c>
      <c r="Q453" s="13" t="str">
        <f t="shared" ref="Q453:Q516" si="137">IF(D453="","",IF(F453=$Q$1,RANK(G453,$G$4:$G$1001),""))</f>
        <v/>
      </c>
      <c r="R453" s="12" t="str">
        <f t="shared" si="132"/>
        <v/>
      </c>
      <c r="S453" s="12" t="str">
        <f t="shared" si="133"/>
        <v/>
      </c>
      <c r="T453" s="12" t="str">
        <f t="shared" ref="T453:T516" si="138">IF(F453="","",F453)</f>
        <v/>
      </c>
      <c r="W453" s="88" t="str">
        <f>IF('BASE DATOS CONDUCTORES'!F453="","",'BASE DATOS CONDUCTORES'!F453)</f>
        <v/>
      </c>
      <c r="X453" s="88" t="str">
        <f>'BASE DATOS CONDUCTORES'!J453</f>
        <v/>
      </c>
      <c r="Y453" s="88" t="str">
        <f>'BASE DATOS CONDUCTORES'!M453</f>
        <v/>
      </c>
      <c r="Z453" s="88" t="str">
        <f>'BASE DATOS CONDUCTORES'!P453</f>
        <v/>
      </c>
      <c r="AA453" s="88" t="str">
        <f>'BASE DATOS CONDUCTORES'!S453</f>
        <v/>
      </c>
      <c r="AB453" s="88" t="str">
        <f>IF('BASE DATOS CONDUCTORES'!D453="","",'BASE DATOS CONDUCTORES'!D453)</f>
        <v/>
      </c>
    </row>
    <row r="454" spans="2:28">
      <c r="B454" s="12"/>
      <c r="C454" s="14"/>
      <c r="D454" s="14"/>
      <c r="E454" s="15"/>
      <c r="F454" s="14"/>
      <c r="G454" s="12" t="str">
        <f t="shared" si="131"/>
        <v/>
      </c>
      <c r="H454" s="13" t="str">
        <f t="shared" si="134"/>
        <v/>
      </c>
      <c r="I454" s="12" t="str">
        <f t="shared" si="128"/>
        <v/>
      </c>
      <c r="J454" s="12" t="str">
        <f t="shared" si="128"/>
        <v/>
      </c>
      <c r="K454" s="13" t="str">
        <f t="shared" si="135"/>
        <v/>
      </c>
      <c r="L454" s="12" t="str">
        <f t="shared" si="129"/>
        <v/>
      </c>
      <c r="M454" s="12" t="str">
        <f t="shared" si="129"/>
        <v/>
      </c>
      <c r="N454" s="13" t="str">
        <f t="shared" si="136"/>
        <v/>
      </c>
      <c r="O454" s="12" t="str">
        <f t="shared" si="130"/>
        <v/>
      </c>
      <c r="P454" s="12" t="str">
        <f t="shared" si="130"/>
        <v/>
      </c>
      <c r="Q454" s="13" t="str">
        <f t="shared" si="137"/>
        <v/>
      </c>
      <c r="R454" s="12" t="str">
        <f t="shared" si="132"/>
        <v/>
      </c>
      <c r="S454" s="12" t="str">
        <f t="shared" si="133"/>
        <v/>
      </c>
      <c r="T454" s="12" t="str">
        <f t="shared" si="138"/>
        <v/>
      </c>
      <c r="W454" s="88" t="str">
        <f>IF('BASE DATOS CONDUCTORES'!F454="","",'BASE DATOS CONDUCTORES'!F454)</f>
        <v/>
      </c>
      <c r="X454" s="88" t="str">
        <f>'BASE DATOS CONDUCTORES'!J454</f>
        <v/>
      </c>
      <c r="Y454" s="88" t="str">
        <f>'BASE DATOS CONDUCTORES'!M454</f>
        <v/>
      </c>
      <c r="Z454" s="88" t="str">
        <f>'BASE DATOS CONDUCTORES'!P454</f>
        <v/>
      </c>
      <c r="AA454" s="88" t="str">
        <f>'BASE DATOS CONDUCTORES'!S454</f>
        <v/>
      </c>
      <c r="AB454" s="88" t="str">
        <f>IF('BASE DATOS CONDUCTORES'!D454="","",'BASE DATOS CONDUCTORES'!D454)</f>
        <v/>
      </c>
    </row>
    <row r="455" spans="2:28">
      <c r="B455" s="12"/>
      <c r="C455" s="14"/>
      <c r="D455" s="14"/>
      <c r="E455" s="15"/>
      <c r="F455" s="14"/>
      <c r="G455" s="12" t="str">
        <f t="shared" si="131"/>
        <v/>
      </c>
      <c r="H455" s="13" t="str">
        <f t="shared" si="134"/>
        <v/>
      </c>
      <c r="I455" s="12" t="str">
        <f t="shared" si="128"/>
        <v/>
      </c>
      <c r="J455" s="12" t="str">
        <f t="shared" si="128"/>
        <v/>
      </c>
      <c r="K455" s="13" t="str">
        <f t="shared" si="135"/>
        <v/>
      </c>
      <c r="L455" s="12" t="str">
        <f t="shared" si="129"/>
        <v/>
      </c>
      <c r="M455" s="12" t="str">
        <f t="shared" si="129"/>
        <v/>
      </c>
      <c r="N455" s="13" t="str">
        <f t="shared" si="136"/>
        <v/>
      </c>
      <c r="O455" s="12" t="str">
        <f t="shared" si="130"/>
        <v/>
      </c>
      <c r="P455" s="12" t="str">
        <f t="shared" si="130"/>
        <v/>
      </c>
      <c r="Q455" s="13" t="str">
        <f t="shared" si="137"/>
        <v/>
      </c>
      <c r="R455" s="12" t="str">
        <f t="shared" si="132"/>
        <v/>
      </c>
      <c r="S455" s="12" t="str">
        <f t="shared" si="133"/>
        <v/>
      </c>
      <c r="T455" s="12" t="str">
        <f t="shared" si="138"/>
        <v/>
      </c>
      <c r="W455" s="88" t="str">
        <f>IF('BASE DATOS CONDUCTORES'!F455="","",'BASE DATOS CONDUCTORES'!F455)</f>
        <v/>
      </c>
      <c r="X455" s="88" t="str">
        <f>'BASE DATOS CONDUCTORES'!J455</f>
        <v/>
      </c>
      <c r="Y455" s="88" t="str">
        <f>'BASE DATOS CONDUCTORES'!M455</f>
        <v/>
      </c>
      <c r="Z455" s="88" t="str">
        <f>'BASE DATOS CONDUCTORES'!P455</f>
        <v/>
      </c>
      <c r="AA455" s="88" t="str">
        <f>'BASE DATOS CONDUCTORES'!S455</f>
        <v/>
      </c>
      <c r="AB455" s="88" t="str">
        <f>IF('BASE DATOS CONDUCTORES'!D455="","",'BASE DATOS CONDUCTORES'!D455)</f>
        <v/>
      </c>
    </row>
    <row r="456" spans="2:28">
      <c r="B456" s="12"/>
      <c r="C456" s="14"/>
      <c r="D456" s="14"/>
      <c r="E456" s="15"/>
      <c r="F456" s="14"/>
      <c r="G456" s="12" t="str">
        <f t="shared" si="131"/>
        <v/>
      </c>
      <c r="H456" s="13" t="str">
        <f t="shared" si="134"/>
        <v/>
      </c>
      <c r="I456" s="12" t="str">
        <f t="shared" si="128"/>
        <v/>
      </c>
      <c r="J456" s="12" t="str">
        <f t="shared" si="128"/>
        <v/>
      </c>
      <c r="K456" s="13" t="str">
        <f t="shared" si="135"/>
        <v/>
      </c>
      <c r="L456" s="12" t="str">
        <f t="shared" si="129"/>
        <v/>
      </c>
      <c r="M456" s="12" t="str">
        <f t="shared" si="129"/>
        <v/>
      </c>
      <c r="N456" s="13" t="str">
        <f t="shared" si="136"/>
        <v/>
      </c>
      <c r="O456" s="12" t="str">
        <f t="shared" si="130"/>
        <v/>
      </c>
      <c r="P456" s="12" t="str">
        <f t="shared" si="130"/>
        <v/>
      </c>
      <c r="Q456" s="13" t="str">
        <f t="shared" si="137"/>
        <v/>
      </c>
      <c r="R456" s="12" t="str">
        <f t="shared" si="132"/>
        <v/>
      </c>
      <c r="S456" s="12" t="str">
        <f t="shared" si="133"/>
        <v/>
      </c>
      <c r="T456" s="12" t="str">
        <f t="shared" si="138"/>
        <v/>
      </c>
      <c r="W456" s="88" t="str">
        <f>IF('BASE DATOS CONDUCTORES'!F456="","",'BASE DATOS CONDUCTORES'!F456)</f>
        <v/>
      </c>
      <c r="X456" s="88" t="str">
        <f>'BASE DATOS CONDUCTORES'!J456</f>
        <v/>
      </c>
      <c r="Y456" s="88" t="str">
        <f>'BASE DATOS CONDUCTORES'!M456</f>
        <v/>
      </c>
      <c r="Z456" s="88" t="str">
        <f>'BASE DATOS CONDUCTORES'!P456</f>
        <v/>
      </c>
      <c r="AA456" s="88" t="str">
        <f>'BASE DATOS CONDUCTORES'!S456</f>
        <v/>
      </c>
      <c r="AB456" s="88" t="str">
        <f>IF('BASE DATOS CONDUCTORES'!D456="","",'BASE DATOS CONDUCTORES'!D456)</f>
        <v/>
      </c>
    </row>
    <row r="457" spans="2:28">
      <c r="B457" s="12"/>
      <c r="C457" s="14"/>
      <c r="D457" s="14"/>
      <c r="E457" s="15"/>
      <c r="F457" s="14"/>
      <c r="G457" s="12" t="str">
        <f t="shared" si="131"/>
        <v/>
      </c>
      <c r="H457" s="13" t="str">
        <f t="shared" si="134"/>
        <v/>
      </c>
      <c r="I457" s="12" t="str">
        <f t="shared" si="128"/>
        <v/>
      </c>
      <c r="J457" s="12" t="str">
        <f t="shared" si="128"/>
        <v/>
      </c>
      <c r="K457" s="13" t="str">
        <f t="shared" si="135"/>
        <v/>
      </c>
      <c r="L457" s="12" t="str">
        <f t="shared" si="129"/>
        <v/>
      </c>
      <c r="M457" s="12" t="str">
        <f t="shared" si="129"/>
        <v/>
      </c>
      <c r="N457" s="13" t="str">
        <f t="shared" si="136"/>
        <v/>
      </c>
      <c r="O457" s="12" t="str">
        <f t="shared" si="130"/>
        <v/>
      </c>
      <c r="P457" s="12" t="str">
        <f t="shared" si="130"/>
        <v/>
      </c>
      <c r="Q457" s="13" t="str">
        <f t="shared" si="137"/>
        <v/>
      </c>
      <c r="R457" s="12" t="str">
        <f t="shared" si="132"/>
        <v/>
      </c>
      <c r="S457" s="12" t="str">
        <f t="shared" si="133"/>
        <v/>
      </c>
      <c r="T457" s="12" t="str">
        <f t="shared" si="138"/>
        <v/>
      </c>
      <c r="W457" s="88" t="str">
        <f>IF('BASE DATOS CONDUCTORES'!F457="","",'BASE DATOS CONDUCTORES'!F457)</f>
        <v/>
      </c>
      <c r="X457" s="88" t="str">
        <f>'BASE DATOS CONDUCTORES'!J457</f>
        <v/>
      </c>
      <c r="Y457" s="88" t="str">
        <f>'BASE DATOS CONDUCTORES'!M457</f>
        <v/>
      </c>
      <c r="Z457" s="88" t="str">
        <f>'BASE DATOS CONDUCTORES'!P457</f>
        <v/>
      </c>
      <c r="AA457" s="88" t="str">
        <f>'BASE DATOS CONDUCTORES'!S457</f>
        <v/>
      </c>
      <c r="AB457" s="88" t="str">
        <f>IF('BASE DATOS CONDUCTORES'!D457="","",'BASE DATOS CONDUCTORES'!D457)</f>
        <v/>
      </c>
    </row>
    <row r="458" spans="2:28">
      <c r="B458" s="12"/>
      <c r="C458" s="14"/>
      <c r="D458" s="14"/>
      <c r="E458" s="15"/>
      <c r="F458" s="14"/>
      <c r="G458" s="12" t="str">
        <f t="shared" si="131"/>
        <v/>
      </c>
      <c r="H458" s="13" t="str">
        <f t="shared" si="134"/>
        <v/>
      </c>
      <c r="I458" s="12" t="str">
        <f t="shared" si="128"/>
        <v/>
      </c>
      <c r="J458" s="12" t="str">
        <f t="shared" si="128"/>
        <v/>
      </c>
      <c r="K458" s="13" t="str">
        <f t="shared" si="135"/>
        <v/>
      </c>
      <c r="L458" s="12" t="str">
        <f t="shared" si="129"/>
        <v/>
      </c>
      <c r="M458" s="12" t="str">
        <f t="shared" si="129"/>
        <v/>
      </c>
      <c r="N458" s="13" t="str">
        <f t="shared" si="136"/>
        <v/>
      </c>
      <c r="O458" s="12" t="str">
        <f t="shared" si="130"/>
        <v/>
      </c>
      <c r="P458" s="12" t="str">
        <f t="shared" si="130"/>
        <v/>
      </c>
      <c r="Q458" s="13" t="str">
        <f t="shared" si="137"/>
        <v/>
      </c>
      <c r="R458" s="12" t="str">
        <f t="shared" si="132"/>
        <v/>
      </c>
      <c r="S458" s="12" t="str">
        <f t="shared" si="133"/>
        <v/>
      </c>
      <c r="T458" s="12" t="str">
        <f t="shared" si="138"/>
        <v/>
      </c>
      <c r="W458" s="88" t="str">
        <f>IF('BASE DATOS CONDUCTORES'!F458="","",'BASE DATOS CONDUCTORES'!F458)</f>
        <v/>
      </c>
      <c r="X458" s="88" t="str">
        <f>'BASE DATOS CONDUCTORES'!J458</f>
        <v/>
      </c>
      <c r="Y458" s="88" t="str">
        <f>'BASE DATOS CONDUCTORES'!M458</f>
        <v/>
      </c>
      <c r="Z458" s="88" t="str">
        <f>'BASE DATOS CONDUCTORES'!P458</f>
        <v/>
      </c>
      <c r="AA458" s="88" t="str">
        <f>'BASE DATOS CONDUCTORES'!S458</f>
        <v/>
      </c>
      <c r="AB458" s="88" t="str">
        <f>IF('BASE DATOS CONDUCTORES'!D458="","",'BASE DATOS CONDUCTORES'!D458)</f>
        <v/>
      </c>
    </row>
    <row r="459" spans="2:28">
      <c r="B459" s="12"/>
      <c r="C459" s="14"/>
      <c r="D459" s="14"/>
      <c r="E459" s="15"/>
      <c r="F459" s="14"/>
      <c r="G459" s="12" t="str">
        <f t="shared" si="131"/>
        <v/>
      </c>
      <c r="H459" s="13" t="str">
        <f t="shared" si="134"/>
        <v/>
      </c>
      <c r="I459" s="12" t="str">
        <f t="shared" si="128"/>
        <v/>
      </c>
      <c r="J459" s="12" t="str">
        <f t="shared" si="128"/>
        <v/>
      </c>
      <c r="K459" s="13" t="str">
        <f t="shared" si="135"/>
        <v/>
      </c>
      <c r="L459" s="12" t="str">
        <f t="shared" si="129"/>
        <v/>
      </c>
      <c r="M459" s="12" t="str">
        <f t="shared" si="129"/>
        <v/>
      </c>
      <c r="N459" s="13" t="str">
        <f t="shared" si="136"/>
        <v/>
      </c>
      <c r="O459" s="12" t="str">
        <f t="shared" si="130"/>
        <v/>
      </c>
      <c r="P459" s="12" t="str">
        <f t="shared" si="130"/>
        <v/>
      </c>
      <c r="Q459" s="13" t="str">
        <f t="shared" si="137"/>
        <v/>
      </c>
      <c r="R459" s="12" t="str">
        <f t="shared" si="132"/>
        <v/>
      </c>
      <c r="S459" s="12" t="str">
        <f t="shared" si="133"/>
        <v/>
      </c>
      <c r="T459" s="12" t="str">
        <f t="shared" si="138"/>
        <v/>
      </c>
      <c r="W459" s="88" t="str">
        <f>IF('BASE DATOS CONDUCTORES'!F459="","",'BASE DATOS CONDUCTORES'!F459)</f>
        <v/>
      </c>
      <c r="X459" s="88" t="str">
        <f>'BASE DATOS CONDUCTORES'!J459</f>
        <v/>
      </c>
      <c r="Y459" s="88" t="str">
        <f>'BASE DATOS CONDUCTORES'!M459</f>
        <v/>
      </c>
      <c r="Z459" s="88" t="str">
        <f>'BASE DATOS CONDUCTORES'!P459</f>
        <v/>
      </c>
      <c r="AA459" s="88" t="str">
        <f>'BASE DATOS CONDUCTORES'!S459</f>
        <v/>
      </c>
      <c r="AB459" s="88" t="str">
        <f>IF('BASE DATOS CONDUCTORES'!D459="","",'BASE DATOS CONDUCTORES'!D459)</f>
        <v/>
      </c>
    </row>
    <row r="460" spans="2:28">
      <c r="B460" s="12"/>
      <c r="C460" s="14"/>
      <c r="D460" s="14"/>
      <c r="E460" s="15"/>
      <c r="F460" s="14"/>
      <c r="G460" s="12" t="str">
        <f t="shared" si="131"/>
        <v/>
      </c>
      <c r="H460" s="13" t="str">
        <f t="shared" si="134"/>
        <v/>
      </c>
      <c r="I460" s="12" t="str">
        <f t="shared" si="128"/>
        <v/>
      </c>
      <c r="J460" s="12" t="str">
        <f t="shared" si="128"/>
        <v/>
      </c>
      <c r="K460" s="13" t="str">
        <f t="shared" si="135"/>
        <v/>
      </c>
      <c r="L460" s="12" t="str">
        <f t="shared" si="129"/>
        <v/>
      </c>
      <c r="M460" s="12" t="str">
        <f t="shared" si="129"/>
        <v/>
      </c>
      <c r="N460" s="13" t="str">
        <f t="shared" si="136"/>
        <v/>
      </c>
      <c r="O460" s="12" t="str">
        <f t="shared" si="130"/>
        <v/>
      </c>
      <c r="P460" s="12" t="str">
        <f t="shared" si="130"/>
        <v/>
      </c>
      <c r="Q460" s="13" t="str">
        <f t="shared" si="137"/>
        <v/>
      </c>
      <c r="R460" s="12" t="str">
        <f t="shared" si="132"/>
        <v/>
      </c>
      <c r="S460" s="12" t="str">
        <f t="shared" si="133"/>
        <v/>
      </c>
      <c r="T460" s="12" t="str">
        <f t="shared" si="138"/>
        <v/>
      </c>
      <c r="W460" s="88" t="str">
        <f>IF('BASE DATOS CONDUCTORES'!F460="","",'BASE DATOS CONDUCTORES'!F460)</f>
        <v/>
      </c>
      <c r="X460" s="88" t="str">
        <f>'BASE DATOS CONDUCTORES'!J460</f>
        <v/>
      </c>
      <c r="Y460" s="88" t="str">
        <f>'BASE DATOS CONDUCTORES'!M460</f>
        <v/>
      </c>
      <c r="Z460" s="88" t="str">
        <f>'BASE DATOS CONDUCTORES'!P460</f>
        <v/>
      </c>
      <c r="AA460" s="88" t="str">
        <f>'BASE DATOS CONDUCTORES'!S460</f>
        <v/>
      </c>
      <c r="AB460" s="88" t="str">
        <f>IF('BASE DATOS CONDUCTORES'!D460="","",'BASE DATOS CONDUCTORES'!D460)</f>
        <v/>
      </c>
    </row>
    <row r="461" spans="2:28">
      <c r="B461" s="12"/>
      <c r="C461" s="14"/>
      <c r="D461" s="14"/>
      <c r="E461" s="15"/>
      <c r="F461" s="14"/>
      <c r="G461" s="12" t="str">
        <f t="shared" si="131"/>
        <v/>
      </c>
      <c r="H461" s="13" t="str">
        <f t="shared" si="134"/>
        <v/>
      </c>
      <c r="I461" s="12" t="str">
        <f t="shared" si="128"/>
        <v/>
      </c>
      <c r="J461" s="12" t="str">
        <f t="shared" si="128"/>
        <v/>
      </c>
      <c r="K461" s="13" t="str">
        <f t="shared" si="135"/>
        <v/>
      </c>
      <c r="L461" s="12" t="str">
        <f t="shared" si="129"/>
        <v/>
      </c>
      <c r="M461" s="12" t="str">
        <f t="shared" si="129"/>
        <v/>
      </c>
      <c r="N461" s="13" t="str">
        <f t="shared" si="136"/>
        <v/>
      </c>
      <c r="O461" s="12" t="str">
        <f t="shared" si="130"/>
        <v/>
      </c>
      <c r="P461" s="12" t="str">
        <f t="shared" si="130"/>
        <v/>
      </c>
      <c r="Q461" s="13" t="str">
        <f t="shared" si="137"/>
        <v/>
      </c>
      <c r="R461" s="12" t="str">
        <f t="shared" si="132"/>
        <v/>
      </c>
      <c r="S461" s="12" t="str">
        <f t="shared" si="133"/>
        <v/>
      </c>
      <c r="T461" s="12" t="str">
        <f t="shared" si="138"/>
        <v/>
      </c>
      <c r="W461" s="88" t="str">
        <f>IF('BASE DATOS CONDUCTORES'!F461="","",'BASE DATOS CONDUCTORES'!F461)</f>
        <v/>
      </c>
      <c r="X461" s="88" t="str">
        <f>'BASE DATOS CONDUCTORES'!J461</f>
        <v/>
      </c>
      <c r="Y461" s="88" t="str">
        <f>'BASE DATOS CONDUCTORES'!M461</f>
        <v/>
      </c>
      <c r="Z461" s="88" t="str">
        <f>'BASE DATOS CONDUCTORES'!P461</f>
        <v/>
      </c>
      <c r="AA461" s="88" t="str">
        <f>'BASE DATOS CONDUCTORES'!S461</f>
        <v/>
      </c>
      <c r="AB461" s="88" t="str">
        <f>IF('BASE DATOS CONDUCTORES'!D461="","",'BASE DATOS CONDUCTORES'!D461)</f>
        <v/>
      </c>
    </row>
    <row r="462" spans="2:28">
      <c r="B462" s="12"/>
      <c r="C462" s="14"/>
      <c r="D462" s="14"/>
      <c r="E462" s="15"/>
      <c r="F462" s="14"/>
      <c r="G462" s="12" t="str">
        <f t="shared" si="131"/>
        <v/>
      </c>
      <c r="H462" s="13" t="str">
        <f t="shared" si="134"/>
        <v/>
      </c>
      <c r="I462" s="12" t="str">
        <f t="shared" si="128"/>
        <v/>
      </c>
      <c r="J462" s="12" t="str">
        <f t="shared" si="128"/>
        <v/>
      </c>
      <c r="K462" s="13" t="str">
        <f t="shared" si="135"/>
        <v/>
      </c>
      <c r="L462" s="12" t="str">
        <f t="shared" si="129"/>
        <v/>
      </c>
      <c r="M462" s="12" t="str">
        <f t="shared" si="129"/>
        <v/>
      </c>
      <c r="N462" s="13" t="str">
        <f t="shared" si="136"/>
        <v/>
      </c>
      <c r="O462" s="12" t="str">
        <f t="shared" si="130"/>
        <v/>
      </c>
      <c r="P462" s="12" t="str">
        <f t="shared" si="130"/>
        <v/>
      </c>
      <c r="Q462" s="13" t="str">
        <f t="shared" si="137"/>
        <v/>
      </c>
      <c r="R462" s="12" t="str">
        <f t="shared" si="132"/>
        <v/>
      </c>
      <c r="S462" s="12" t="str">
        <f t="shared" si="133"/>
        <v/>
      </c>
      <c r="T462" s="12" t="str">
        <f t="shared" si="138"/>
        <v/>
      </c>
      <c r="W462" s="88" t="str">
        <f>IF('BASE DATOS CONDUCTORES'!F462="","",'BASE DATOS CONDUCTORES'!F462)</f>
        <v/>
      </c>
      <c r="X462" s="88" t="str">
        <f>'BASE DATOS CONDUCTORES'!J462</f>
        <v/>
      </c>
      <c r="Y462" s="88" t="str">
        <f>'BASE DATOS CONDUCTORES'!M462</f>
        <v/>
      </c>
      <c r="Z462" s="88" t="str">
        <f>'BASE DATOS CONDUCTORES'!P462</f>
        <v/>
      </c>
      <c r="AA462" s="88" t="str">
        <f>'BASE DATOS CONDUCTORES'!S462</f>
        <v/>
      </c>
      <c r="AB462" s="88" t="str">
        <f>IF('BASE DATOS CONDUCTORES'!D462="","",'BASE DATOS CONDUCTORES'!D462)</f>
        <v/>
      </c>
    </row>
    <row r="463" spans="2:28">
      <c r="B463" s="12"/>
      <c r="C463" s="14"/>
      <c r="D463" s="14"/>
      <c r="E463" s="15"/>
      <c r="F463" s="14"/>
      <c r="G463" s="12" t="str">
        <f t="shared" si="131"/>
        <v/>
      </c>
      <c r="H463" s="13" t="str">
        <f t="shared" si="134"/>
        <v/>
      </c>
      <c r="I463" s="12" t="str">
        <f t="shared" si="128"/>
        <v/>
      </c>
      <c r="J463" s="12" t="str">
        <f t="shared" si="128"/>
        <v/>
      </c>
      <c r="K463" s="13" t="str">
        <f t="shared" si="135"/>
        <v/>
      </c>
      <c r="L463" s="12" t="str">
        <f t="shared" si="129"/>
        <v/>
      </c>
      <c r="M463" s="12" t="str">
        <f t="shared" si="129"/>
        <v/>
      </c>
      <c r="N463" s="13" t="str">
        <f t="shared" si="136"/>
        <v/>
      </c>
      <c r="O463" s="12" t="str">
        <f t="shared" si="130"/>
        <v/>
      </c>
      <c r="P463" s="12" t="str">
        <f t="shared" si="130"/>
        <v/>
      </c>
      <c r="Q463" s="13" t="str">
        <f t="shared" si="137"/>
        <v/>
      </c>
      <c r="R463" s="12" t="str">
        <f t="shared" si="132"/>
        <v/>
      </c>
      <c r="S463" s="12" t="str">
        <f t="shared" si="133"/>
        <v/>
      </c>
      <c r="T463" s="12" t="str">
        <f t="shared" si="138"/>
        <v/>
      </c>
      <c r="W463" s="88" t="str">
        <f>IF('BASE DATOS CONDUCTORES'!F463="","",'BASE DATOS CONDUCTORES'!F463)</f>
        <v/>
      </c>
      <c r="X463" s="88" t="str">
        <f>'BASE DATOS CONDUCTORES'!J463</f>
        <v/>
      </c>
      <c r="Y463" s="88" t="str">
        <f>'BASE DATOS CONDUCTORES'!M463</f>
        <v/>
      </c>
      <c r="Z463" s="88" t="str">
        <f>'BASE DATOS CONDUCTORES'!P463</f>
        <v/>
      </c>
      <c r="AA463" s="88" t="str">
        <f>'BASE DATOS CONDUCTORES'!S463</f>
        <v/>
      </c>
      <c r="AB463" s="88" t="str">
        <f>IF('BASE DATOS CONDUCTORES'!D463="","",'BASE DATOS CONDUCTORES'!D463)</f>
        <v/>
      </c>
    </row>
    <row r="464" spans="2:28">
      <c r="B464" s="12"/>
      <c r="C464" s="14"/>
      <c r="D464" s="14"/>
      <c r="E464" s="15"/>
      <c r="F464" s="14"/>
      <c r="G464" s="12" t="str">
        <f t="shared" si="131"/>
        <v/>
      </c>
      <c r="H464" s="13" t="str">
        <f t="shared" si="134"/>
        <v/>
      </c>
      <c r="I464" s="12" t="str">
        <f t="shared" ref="I464:J483" si="139">IF(H464="","",RANK(H464,H$4:H$1001))</f>
        <v/>
      </c>
      <c r="J464" s="12" t="str">
        <f t="shared" si="139"/>
        <v/>
      </c>
      <c r="K464" s="13" t="str">
        <f t="shared" si="135"/>
        <v/>
      </c>
      <c r="L464" s="12" t="str">
        <f t="shared" ref="L464:M483" si="140">IF(K464="","",RANK(K464,K$4:K$1001))</f>
        <v/>
      </c>
      <c r="M464" s="12" t="str">
        <f t="shared" si="140"/>
        <v/>
      </c>
      <c r="N464" s="13" t="str">
        <f t="shared" si="136"/>
        <v/>
      </c>
      <c r="O464" s="12" t="str">
        <f t="shared" ref="O464:P483" si="141">IF(N464="","",RANK(N464,N$4:N$1001))</f>
        <v/>
      </c>
      <c r="P464" s="12" t="str">
        <f t="shared" si="141"/>
        <v/>
      </c>
      <c r="Q464" s="13" t="str">
        <f t="shared" si="137"/>
        <v/>
      </c>
      <c r="R464" s="12" t="str">
        <f t="shared" si="132"/>
        <v/>
      </c>
      <c r="S464" s="12" t="str">
        <f t="shared" si="133"/>
        <v/>
      </c>
      <c r="T464" s="12" t="str">
        <f t="shared" si="138"/>
        <v/>
      </c>
      <c r="W464" s="88" t="str">
        <f>IF('BASE DATOS CONDUCTORES'!F464="","",'BASE DATOS CONDUCTORES'!F464)</f>
        <v/>
      </c>
      <c r="X464" s="88" t="str">
        <f>'BASE DATOS CONDUCTORES'!J464</f>
        <v/>
      </c>
      <c r="Y464" s="88" t="str">
        <f>'BASE DATOS CONDUCTORES'!M464</f>
        <v/>
      </c>
      <c r="Z464" s="88" t="str">
        <f>'BASE DATOS CONDUCTORES'!P464</f>
        <v/>
      </c>
      <c r="AA464" s="88" t="str">
        <f>'BASE DATOS CONDUCTORES'!S464</f>
        <v/>
      </c>
      <c r="AB464" s="88" t="str">
        <f>IF('BASE DATOS CONDUCTORES'!D464="","",'BASE DATOS CONDUCTORES'!D464)</f>
        <v/>
      </c>
    </row>
    <row r="465" spans="2:28">
      <c r="B465" s="12"/>
      <c r="C465" s="14"/>
      <c r="D465" s="14"/>
      <c r="E465" s="15"/>
      <c r="F465" s="14"/>
      <c r="G465" s="12" t="str">
        <f t="shared" si="131"/>
        <v/>
      </c>
      <c r="H465" s="13" t="str">
        <f t="shared" si="134"/>
        <v/>
      </c>
      <c r="I465" s="12" t="str">
        <f t="shared" si="139"/>
        <v/>
      </c>
      <c r="J465" s="12" t="str">
        <f t="shared" si="139"/>
        <v/>
      </c>
      <c r="K465" s="13" t="str">
        <f t="shared" si="135"/>
        <v/>
      </c>
      <c r="L465" s="12" t="str">
        <f t="shared" si="140"/>
        <v/>
      </c>
      <c r="M465" s="12" t="str">
        <f t="shared" si="140"/>
        <v/>
      </c>
      <c r="N465" s="13" t="str">
        <f t="shared" si="136"/>
        <v/>
      </c>
      <c r="O465" s="12" t="str">
        <f t="shared" si="141"/>
        <v/>
      </c>
      <c r="P465" s="12" t="str">
        <f t="shared" si="141"/>
        <v/>
      </c>
      <c r="Q465" s="13" t="str">
        <f t="shared" si="137"/>
        <v/>
      </c>
      <c r="R465" s="12" t="str">
        <f t="shared" si="132"/>
        <v/>
      </c>
      <c r="S465" s="12" t="str">
        <f t="shared" si="133"/>
        <v/>
      </c>
      <c r="T465" s="12" t="str">
        <f t="shared" si="138"/>
        <v/>
      </c>
      <c r="W465" s="88" t="str">
        <f>IF('BASE DATOS CONDUCTORES'!F465="","",'BASE DATOS CONDUCTORES'!F465)</f>
        <v/>
      </c>
      <c r="X465" s="88" t="str">
        <f>'BASE DATOS CONDUCTORES'!J465</f>
        <v/>
      </c>
      <c r="Y465" s="88" t="str">
        <f>'BASE DATOS CONDUCTORES'!M465</f>
        <v/>
      </c>
      <c r="Z465" s="88" t="str">
        <f>'BASE DATOS CONDUCTORES'!P465</f>
        <v/>
      </c>
      <c r="AA465" s="88" t="str">
        <f>'BASE DATOS CONDUCTORES'!S465</f>
        <v/>
      </c>
      <c r="AB465" s="88" t="str">
        <f>IF('BASE DATOS CONDUCTORES'!D465="","",'BASE DATOS CONDUCTORES'!D465)</f>
        <v/>
      </c>
    </row>
    <row r="466" spans="2:28">
      <c r="B466" s="12"/>
      <c r="C466" s="14"/>
      <c r="D466" s="14"/>
      <c r="E466" s="15"/>
      <c r="F466" s="14"/>
      <c r="G466" s="12" t="str">
        <f t="shared" si="131"/>
        <v/>
      </c>
      <c r="H466" s="13" t="str">
        <f t="shared" si="134"/>
        <v/>
      </c>
      <c r="I466" s="12" t="str">
        <f t="shared" si="139"/>
        <v/>
      </c>
      <c r="J466" s="12" t="str">
        <f t="shared" si="139"/>
        <v/>
      </c>
      <c r="K466" s="13" t="str">
        <f t="shared" si="135"/>
        <v/>
      </c>
      <c r="L466" s="12" t="str">
        <f t="shared" si="140"/>
        <v/>
      </c>
      <c r="M466" s="12" t="str">
        <f t="shared" si="140"/>
        <v/>
      </c>
      <c r="N466" s="13" t="str">
        <f t="shared" si="136"/>
        <v/>
      </c>
      <c r="O466" s="12" t="str">
        <f t="shared" si="141"/>
        <v/>
      </c>
      <c r="P466" s="12" t="str">
        <f t="shared" si="141"/>
        <v/>
      </c>
      <c r="Q466" s="13" t="str">
        <f t="shared" si="137"/>
        <v/>
      </c>
      <c r="R466" s="12" t="str">
        <f t="shared" si="132"/>
        <v/>
      </c>
      <c r="S466" s="12" t="str">
        <f t="shared" si="133"/>
        <v/>
      </c>
      <c r="T466" s="12" t="str">
        <f t="shared" si="138"/>
        <v/>
      </c>
      <c r="W466" s="88" t="str">
        <f>IF('BASE DATOS CONDUCTORES'!F466="","",'BASE DATOS CONDUCTORES'!F466)</f>
        <v/>
      </c>
      <c r="X466" s="88" t="str">
        <f>'BASE DATOS CONDUCTORES'!J466</f>
        <v/>
      </c>
      <c r="Y466" s="88" t="str">
        <f>'BASE DATOS CONDUCTORES'!M466</f>
        <v/>
      </c>
      <c r="Z466" s="88" t="str">
        <f>'BASE DATOS CONDUCTORES'!P466</f>
        <v/>
      </c>
      <c r="AA466" s="88" t="str">
        <f>'BASE DATOS CONDUCTORES'!S466</f>
        <v/>
      </c>
      <c r="AB466" s="88" t="str">
        <f>IF('BASE DATOS CONDUCTORES'!D466="","",'BASE DATOS CONDUCTORES'!D466)</f>
        <v/>
      </c>
    </row>
    <row r="467" spans="2:28">
      <c r="B467" s="12"/>
      <c r="C467" s="14"/>
      <c r="D467" s="14"/>
      <c r="E467" s="15"/>
      <c r="F467" s="14"/>
      <c r="G467" s="12" t="str">
        <f t="shared" si="131"/>
        <v/>
      </c>
      <c r="H467" s="13" t="str">
        <f t="shared" si="134"/>
        <v/>
      </c>
      <c r="I467" s="12" t="str">
        <f t="shared" si="139"/>
        <v/>
      </c>
      <c r="J467" s="12" t="str">
        <f t="shared" si="139"/>
        <v/>
      </c>
      <c r="K467" s="13" t="str">
        <f t="shared" si="135"/>
        <v/>
      </c>
      <c r="L467" s="12" t="str">
        <f t="shared" si="140"/>
        <v/>
      </c>
      <c r="M467" s="12" t="str">
        <f t="shared" si="140"/>
        <v/>
      </c>
      <c r="N467" s="13" t="str">
        <f t="shared" si="136"/>
        <v/>
      </c>
      <c r="O467" s="12" t="str">
        <f t="shared" si="141"/>
        <v/>
      </c>
      <c r="P467" s="12" t="str">
        <f t="shared" si="141"/>
        <v/>
      </c>
      <c r="Q467" s="13" t="str">
        <f t="shared" si="137"/>
        <v/>
      </c>
      <c r="R467" s="12" t="str">
        <f t="shared" si="132"/>
        <v/>
      </c>
      <c r="S467" s="12" t="str">
        <f t="shared" si="133"/>
        <v/>
      </c>
      <c r="T467" s="12" t="str">
        <f t="shared" si="138"/>
        <v/>
      </c>
      <c r="W467" s="88" t="str">
        <f>IF('BASE DATOS CONDUCTORES'!F467="","",'BASE DATOS CONDUCTORES'!F467)</f>
        <v/>
      </c>
      <c r="X467" s="88" t="str">
        <f>'BASE DATOS CONDUCTORES'!J467</f>
        <v/>
      </c>
      <c r="Y467" s="88" t="str">
        <f>'BASE DATOS CONDUCTORES'!M467</f>
        <v/>
      </c>
      <c r="Z467" s="88" t="str">
        <f>'BASE DATOS CONDUCTORES'!P467</f>
        <v/>
      </c>
      <c r="AA467" s="88" t="str">
        <f>'BASE DATOS CONDUCTORES'!S467</f>
        <v/>
      </c>
      <c r="AB467" s="88" t="str">
        <f>IF('BASE DATOS CONDUCTORES'!D467="","",'BASE DATOS CONDUCTORES'!D467)</f>
        <v/>
      </c>
    </row>
    <row r="468" spans="2:28">
      <c r="B468" s="12"/>
      <c r="C468" s="14"/>
      <c r="D468" s="14"/>
      <c r="E468" s="15"/>
      <c r="F468" s="14"/>
      <c r="G468" s="12" t="str">
        <f t="shared" si="131"/>
        <v/>
      </c>
      <c r="H468" s="13" t="str">
        <f t="shared" si="134"/>
        <v/>
      </c>
      <c r="I468" s="12" t="str">
        <f t="shared" si="139"/>
        <v/>
      </c>
      <c r="J468" s="12" t="str">
        <f t="shared" si="139"/>
        <v/>
      </c>
      <c r="K468" s="13" t="str">
        <f t="shared" si="135"/>
        <v/>
      </c>
      <c r="L468" s="12" t="str">
        <f t="shared" si="140"/>
        <v/>
      </c>
      <c r="M468" s="12" t="str">
        <f t="shared" si="140"/>
        <v/>
      </c>
      <c r="N468" s="13" t="str">
        <f t="shared" si="136"/>
        <v/>
      </c>
      <c r="O468" s="12" t="str">
        <f t="shared" si="141"/>
        <v/>
      </c>
      <c r="P468" s="12" t="str">
        <f t="shared" si="141"/>
        <v/>
      </c>
      <c r="Q468" s="13" t="str">
        <f t="shared" si="137"/>
        <v/>
      </c>
      <c r="R468" s="12" t="str">
        <f t="shared" si="132"/>
        <v/>
      </c>
      <c r="S468" s="12" t="str">
        <f t="shared" si="133"/>
        <v/>
      </c>
      <c r="T468" s="12" t="str">
        <f t="shared" si="138"/>
        <v/>
      </c>
      <c r="W468" s="88" t="str">
        <f>IF('BASE DATOS CONDUCTORES'!F468="","",'BASE DATOS CONDUCTORES'!F468)</f>
        <v/>
      </c>
      <c r="X468" s="88" t="str">
        <f>'BASE DATOS CONDUCTORES'!J468</f>
        <v/>
      </c>
      <c r="Y468" s="88" t="str">
        <f>'BASE DATOS CONDUCTORES'!M468</f>
        <v/>
      </c>
      <c r="Z468" s="88" t="str">
        <f>'BASE DATOS CONDUCTORES'!P468</f>
        <v/>
      </c>
      <c r="AA468" s="88" t="str">
        <f>'BASE DATOS CONDUCTORES'!S468</f>
        <v/>
      </c>
      <c r="AB468" s="88" t="str">
        <f>IF('BASE DATOS CONDUCTORES'!D468="","",'BASE DATOS CONDUCTORES'!D468)</f>
        <v/>
      </c>
    </row>
    <row r="469" spans="2:28">
      <c r="B469" s="12"/>
      <c r="C469" s="14"/>
      <c r="D469" s="14"/>
      <c r="E469" s="15"/>
      <c r="F469" s="14"/>
      <c r="G469" s="12" t="str">
        <f t="shared" si="131"/>
        <v/>
      </c>
      <c r="H469" s="13" t="str">
        <f t="shared" si="134"/>
        <v/>
      </c>
      <c r="I469" s="12" t="str">
        <f t="shared" si="139"/>
        <v/>
      </c>
      <c r="J469" s="12" t="str">
        <f t="shared" si="139"/>
        <v/>
      </c>
      <c r="K469" s="13" t="str">
        <f t="shared" si="135"/>
        <v/>
      </c>
      <c r="L469" s="12" t="str">
        <f t="shared" si="140"/>
        <v/>
      </c>
      <c r="M469" s="12" t="str">
        <f t="shared" si="140"/>
        <v/>
      </c>
      <c r="N469" s="13" t="str">
        <f t="shared" si="136"/>
        <v/>
      </c>
      <c r="O469" s="12" t="str">
        <f t="shared" si="141"/>
        <v/>
      </c>
      <c r="P469" s="12" t="str">
        <f t="shared" si="141"/>
        <v/>
      </c>
      <c r="Q469" s="13" t="str">
        <f t="shared" si="137"/>
        <v/>
      </c>
      <c r="R469" s="12" t="str">
        <f t="shared" si="132"/>
        <v/>
      </c>
      <c r="S469" s="12" t="str">
        <f t="shared" si="133"/>
        <v/>
      </c>
      <c r="T469" s="12" t="str">
        <f t="shared" si="138"/>
        <v/>
      </c>
      <c r="W469" s="88" t="str">
        <f>IF('BASE DATOS CONDUCTORES'!F469="","",'BASE DATOS CONDUCTORES'!F469)</f>
        <v/>
      </c>
      <c r="X469" s="88" t="str">
        <f>'BASE DATOS CONDUCTORES'!J469</f>
        <v/>
      </c>
      <c r="Y469" s="88" t="str">
        <f>'BASE DATOS CONDUCTORES'!M469</f>
        <v/>
      </c>
      <c r="Z469" s="88" t="str">
        <f>'BASE DATOS CONDUCTORES'!P469</f>
        <v/>
      </c>
      <c r="AA469" s="88" t="str">
        <f>'BASE DATOS CONDUCTORES'!S469</f>
        <v/>
      </c>
      <c r="AB469" s="88" t="str">
        <f>IF('BASE DATOS CONDUCTORES'!D469="","",'BASE DATOS CONDUCTORES'!D469)</f>
        <v/>
      </c>
    </row>
    <row r="470" spans="2:28">
      <c r="B470" s="12"/>
      <c r="C470" s="14"/>
      <c r="D470" s="14"/>
      <c r="E470" s="15"/>
      <c r="F470" s="14"/>
      <c r="G470" s="12" t="str">
        <f t="shared" si="131"/>
        <v/>
      </c>
      <c r="H470" s="13" t="str">
        <f t="shared" si="134"/>
        <v/>
      </c>
      <c r="I470" s="12" t="str">
        <f t="shared" si="139"/>
        <v/>
      </c>
      <c r="J470" s="12" t="str">
        <f t="shared" si="139"/>
        <v/>
      </c>
      <c r="K470" s="13" t="str">
        <f t="shared" si="135"/>
        <v/>
      </c>
      <c r="L470" s="12" t="str">
        <f t="shared" si="140"/>
        <v/>
      </c>
      <c r="M470" s="12" t="str">
        <f t="shared" si="140"/>
        <v/>
      </c>
      <c r="N470" s="13" t="str">
        <f t="shared" si="136"/>
        <v/>
      </c>
      <c r="O470" s="12" t="str">
        <f t="shared" si="141"/>
        <v/>
      </c>
      <c r="P470" s="12" t="str">
        <f t="shared" si="141"/>
        <v/>
      </c>
      <c r="Q470" s="13" t="str">
        <f t="shared" si="137"/>
        <v/>
      </c>
      <c r="R470" s="12" t="str">
        <f t="shared" si="132"/>
        <v/>
      </c>
      <c r="S470" s="12" t="str">
        <f t="shared" si="133"/>
        <v/>
      </c>
      <c r="T470" s="12" t="str">
        <f t="shared" si="138"/>
        <v/>
      </c>
      <c r="W470" s="88" t="str">
        <f>IF('BASE DATOS CONDUCTORES'!F470="","",'BASE DATOS CONDUCTORES'!F470)</f>
        <v/>
      </c>
      <c r="X470" s="88" t="str">
        <f>'BASE DATOS CONDUCTORES'!J470</f>
        <v/>
      </c>
      <c r="Y470" s="88" t="str">
        <f>'BASE DATOS CONDUCTORES'!M470</f>
        <v/>
      </c>
      <c r="Z470" s="88" t="str">
        <f>'BASE DATOS CONDUCTORES'!P470</f>
        <v/>
      </c>
      <c r="AA470" s="88" t="str">
        <f>'BASE DATOS CONDUCTORES'!S470</f>
        <v/>
      </c>
      <c r="AB470" s="88" t="str">
        <f>IF('BASE DATOS CONDUCTORES'!D470="","",'BASE DATOS CONDUCTORES'!D470)</f>
        <v/>
      </c>
    </row>
    <row r="471" spans="2:28">
      <c r="B471" s="12"/>
      <c r="C471" s="14"/>
      <c r="D471" s="14"/>
      <c r="E471" s="15"/>
      <c r="F471" s="14"/>
      <c r="G471" s="12" t="str">
        <f t="shared" si="131"/>
        <v/>
      </c>
      <c r="H471" s="13" t="str">
        <f t="shared" si="134"/>
        <v/>
      </c>
      <c r="I471" s="12" t="str">
        <f t="shared" si="139"/>
        <v/>
      </c>
      <c r="J471" s="12" t="str">
        <f t="shared" si="139"/>
        <v/>
      </c>
      <c r="K471" s="13" t="str">
        <f t="shared" si="135"/>
        <v/>
      </c>
      <c r="L471" s="12" t="str">
        <f t="shared" si="140"/>
        <v/>
      </c>
      <c r="M471" s="12" t="str">
        <f t="shared" si="140"/>
        <v/>
      </c>
      <c r="N471" s="13" t="str">
        <f t="shared" si="136"/>
        <v/>
      </c>
      <c r="O471" s="12" t="str">
        <f t="shared" si="141"/>
        <v/>
      </c>
      <c r="P471" s="12" t="str">
        <f t="shared" si="141"/>
        <v/>
      </c>
      <c r="Q471" s="13" t="str">
        <f t="shared" si="137"/>
        <v/>
      </c>
      <c r="R471" s="12" t="str">
        <f t="shared" si="132"/>
        <v/>
      </c>
      <c r="S471" s="12" t="str">
        <f t="shared" si="133"/>
        <v/>
      </c>
      <c r="T471" s="12" t="str">
        <f t="shared" si="138"/>
        <v/>
      </c>
      <c r="W471" s="88" t="str">
        <f>IF('BASE DATOS CONDUCTORES'!F471="","",'BASE DATOS CONDUCTORES'!F471)</f>
        <v/>
      </c>
      <c r="X471" s="88" t="str">
        <f>'BASE DATOS CONDUCTORES'!J471</f>
        <v/>
      </c>
      <c r="Y471" s="88" t="str">
        <f>'BASE DATOS CONDUCTORES'!M471</f>
        <v/>
      </c>
      <c r="Z471" s="88" t="str">
        <f>'BASE DATOS CONDUCTORES'!P471</f>
        <v/>
      </c>
      <c r="AA471" s="88" t="str">
        <f>'BASE DATOS CONDUCTORES'!S471</f>
        <v/>
      </c>
      <c r="AB471" s="88" t="str">
        <f>IF('BASE DATOS CONDUCTORES'!D471="","",'BASE DATOS CONDUCTORES'!D471)</f>
        <v/>
      </c>
    </row>
    <row r="472" spans="2:28">
      <c r="B472" s="12"/>
      <c r="C472" s="14"/>
      <c r="D472" s="14"/>
      <c r="E472" s="15"/>
      <c r="F472" s="14"/>
      <c r="G472" s="12" t="str">
        <f t="shared" si="131"/>
        <v/>
      </c>
      <c r="H472" s="13" t="str">
        <f t="shared" si="134"/>
        <v/>
      </c>
      <c r="I472" s="12" t="str">
        <f t="shared" si="139"/>
        <v/>
      </c>
      <c r="J472" s="12" t="str">
        <f t="shared" si="139"/>
        <v/>
      </c>
      <c r="K472" s="13" t="str">
        <f t="shared" si="135"/>
        <v/>
      </c>
      <c r="L472" s="12" t="str">
        <f t="shared" si="140"/>
        <v/>
      </c>
      <c r="M472" s="12" t="str">
        <f t="shared" si="140"/>
        <v/>
      </c>
      <c r="N472" s="13" t="str">
        <f t="shared" si="136"/>
        <v/>
      </c>
      <c r="O472" s="12" t="str">
        <f t="shared" si="141"/>
        <v/>
      </c>
      <c r="P472" s="12" t="str">
        <f t="shared" si="141"/>
        <v/>
      </c>
      <c r="Q472" s="13" t="str">
        <f t="shared" si="137"/>
        <v/>
      </c>
      <c r="R472" s="12" t="str">
        <f t="shared" si="132"/>
        <v/>
      </c>
      <c r="S472" s="12" t="str">
        <f t="shared" si="133"/>
        <v/>
      </c>
      <c r="T472" s="12" t="str">
        <f t="shared" si="138"/>
        <v/>
      </c>
      <c r="W472" s="88" t="str">
        <f>IF('BASE DATOS CONDUCTORES'!F472="","",'BASE DATOS CONDUCTORES'!F472)</f>
        <v/>
      </c>
      <c r="X472" s="88" t="str">
        <f>'BASE DATOS CONDUCTORES'!J472</f>
        <v/>
      </c>
      <c r="Y472" s="88" t="str">
        <f>'BASE DATOS CONDUCTORES'!M472</f>
        <v/>
      </c>
      <c r="Z472" s="88" t="str">
        <f>'BASE DATOS CONDUCTORES'!P472</f>
        <v/>
      </c>
      <c r="AA472" s="88" t="str">
        <f>'BASE DATOS CONDUCTORES'!S472</f>
        <v/>
      </c>
      <c r="AB472" s="88" t="str">
        <f>IF('BASE DATOS CONDUCTORES'!D472="","",'BASE DATOS CONDUCTORES'!D472)</f>
        <v/>
      </c>
    </row>
    <row r="473" spans="2:28">
      <c r="B473" s="12"/>
      <c r="C473" s="14"/>
      <c r="D473" s="14"/>
      <c r="E473" s="15"/>
      <c r="F473" s="14"/>
      <c r="G473" s="12" t="str">
        <f t="shared" si="131"/>
        <v/>
      </c>
      <c r="H473" s="13" t="str">
        <f t="shared" si="134"/>
        <v/>
      </c>
      <c r="I473" s="12" t="str">
        <f t="shared" si="139"/>
        <v/>
      </c>
      <c r="J473" s="12" t="str">
        <f t="shared" si="139"/>
        <v/>
      </c>
      <c r="K473" s="13" t="str">
        <f t="shared" si="135"/>
        <v/>
      </c>
      <c r="L473" s="12" t="str">
        <f t="shared" si="140"/>
        <v/>
      </c>
      <c r="M473" s="12" t="str">
        <f t="shared" si="140"/>
        <v/>
      </c>
      <c r="N473" s="13" t="str">
        <f t="shared" si="136"/>
        <v/>
      </c>
      <c r="O473" s="12" t="str">
        <f t="shared" si="141"/>
        <v/>
      </c>
      <c r="P473" s="12" t="str">
        <f t="shared" si="141"/>
        <v/>
      </c>
      <c r="Q473" s="13" t="str">
        <f t="shared" si="137"/>
        <v/>
      </c>
      <c r="R473" s="12" t="str">
        <f t="shared" si="132"/>
        <v/>
      </c>
      <c r="S473" s="12" t="str">
        <f t="shared" si="133"/>
        <v/>
      </c>
      <c r="T473" s="12" t="str">
        <f t="shared" si="138"/>
        <v/>
      </c>
      <c r="W473" s="88" t="str">
        <f>IF('BASE DATOS CONDUCTORES'!F473="","",'BASE DATOS CONDUCTORES'!F473)</f>
        <v/>
      </c>
      <c r="X473" s="88" t="str">
        <f>'BASE DATOS CONDUCTORES'!J473</f>
        <v/>
      </c>
      <c r="Y473" s="88" t="str">
        <f>'BASE DATOS CONDUCTORES'!M473</f>
        <v/>
      </c>
      <c r="Z473" s="88" t="str">
        <f>'BASE DATOS CONDUCTORES'!P473</f>
        <v/>
      </c>
      <c r="AA473" s="88" t="str">
        <f>'BASE DATOS CONDUCTORES'!S473</f>
        <v/>
      </c>
      <c r="AB473" s="88" t="str">
        <f>IF('BASE DATOS CONDUCTORES'!D473="","",'BASE DATOS CONDUCTORES'!D473)</f>
        <v/>
      </c>
    </row>
    <row r="474" spans="2:28">
      <c r="B474" s="12"/>
      <c r="C474" s="14"/>
      <c r="D474" s="14"/>
      <c r="E474" s="15"/>
      <c r="F474" s="14"/>
      <c r="G474" s="12" t="str">
        <f t="shared" si="131"/>
        <v/>
      </c>
      <c r="H474" s="13" t="str">
        <f t="shared" si="134"/>
        <v/>
      </c>
      <c r="I474" s="12" t="str">
        <f t="shared" si="139"/>
        <v/>
      </c>
      <c r="J474" s="12" t="str">
        <f t="shared" si="139"/>
        <v/>
      </c>
      <c r="K474" s="13" t="str">
        <f t="shared" si="135"/>
        <v/>
      </c>
      <c r="L474" s="12" t="str">
        <f t="shared" si="140"/>
        <v/>
      </c>
      <c r="M474" s="12" t="str">
        <f t="shared" si="140"/>
        <v/>
      </c>
      <c r="N474" s="13" t="str">
        <f t="shared" si="136"/>
        <v/>
      </c>
      <c r="O474" s="12" t="str">
        <f t="shared" si="141"/>
        <v/>
      </c>
      <c r="P474" s="12" t="str">
        <f t="shared" si="141"/>
        <v/>
      </c>
      <c r="Q474" s="13" t="str">
        <f t="shared" si="137"/>
        <v/>
      </c>
      <c r="R474" s="12" t="str">
        <f t="shared" si="132"/>
        <v/>
      </c>
      <c r="S474" s="12" t="str">
        <f t="shared" si="133"/>
        <v/>
      </c>
      <c r="T474" s="12" t="str">
        <f t="shared" si="138"/>
        <v/>
      </c>
      <c r="W474" s="88" t="str">
        <f>IF('BASE DATOS CONDUCTORES'!F474="","",'BASE DATOS CONDUCTORES'!F474)</f>
        <v/>
      </c>
      <c r="X474" s="88" t="str">
        <f>'BASE DATOS CONDUCTORES'!J474</f>
        <v/>
      </c>
      <c r="Y474" s="88" t="str">
        <f>'BASE DATOS CONDUCTORES'!M474</f>
        <v/>
      </c>
      <c r="Z474" s="88" t="str">
        <f>'BASE DATOS CONDUCTORES'!P474</f>
        <v/>
      </c>
      <c r="AA474" s="88" t="str">
        <f>'BASE DATOS CONDUCTORES'!S474</f>
        <v/>
      </c>
      <c r="AB474" s="88" t="str">
        <f>IF('BASE DATOS CONDUCTORES'!D474="","",'BASE DATOS CONDUCTORES'!D474)</f>
        <v/>
      </c>
    </row>
    <row r="475" spans="2:28">
      <c r="B475" s="12"/>
      <c r="C475" s="14"/>
      <c r="D475" s="14"/>
      <c r="E475" s="15"/>
      <c r="F475" s="14"/>
      <c r="G475" s="12" t="str">
        <f t="shared" si="131"/>
        <v/>
      </c>
      <c r="H475" s="13" t="str">
        <f t="shared" si="134"/>
        <v/>
      </c>
      <c r="I475" s="12" t="str">
        <f t="shared" si="139"/>
        <v/>
      </c>
      <c r="J475" s="12" t="str">
        <f t="shared" si="139"/>
        <v/>
      </c>
      <c r="K475" s="13" t="str">
        <f t="shared" si="135"/>
        <v/>
      </c>
      <c r="L475" s="12" t="str">
        <f t="shared" si="140"/>
        <v/>
      </c>
      <c r="M475" s="12" t="str">
        <f t="shared" si="140"/>
        <v/>
      </c>
      <c r="N475" s="13" t="str">
        <f t="shared" si="136"/>
        <v/>
      </c>
      <c r="O475" s="12" t="str">
        <f t="shared" si="141"/>
        <v/>
      </c>
      <c r="P475" s="12" t="str">
        <f t="shared" si="141"/>
        <v/>
      </c>
      <c r="Q475" s="13" t="str">
        <f t="shared" si="137"/>
        <v/>
      </c>
      <c r="R475" s="12" t="str">
        <f t="shared" si="132"/>
        <v/>
      </c>
      <c r="S475" s="12" t="str">
        <f t="shared" si="133"/>
        <v/>
      </c>
      <c r="T475" s="12" t="str">
        <f t="shared" si="138"/>
        <v/>
      </c>
      <c r="W475" s="88" t="str">
        <f>IF('BASE DATOS CONDUCTORES'!F475="","",'BASE DATOS CONDUCTORES'!F475)</f>
        <v/>
      </c>
      <c r="X475" s="88" t="str">
        <f>'BASE DATOS CONDUCTORES'!J475</f>
        <v/>
      </c>
      <c r="Y475" s="88" t="str">
        <f>'BASE DATOS CONDUCTORES'!M475</f>
        <v/>
      </c>
      <c r="Z475" s="88" t="str">
        <f>'BASE DATOS CONDUCTORES'!P475</f>
        <v/>
      </c>
      <c r="AA475" s="88" t="str">
        <f>'BASE DATOS CONDUCTORES'!S475</f>
        <v/>
      </c>
      <c r="AB475" s="88" t="str">
        <f>IF('BASE DATOS CONDUCTORES'!D475="","",'BASE DATOS CONDUCTORES'!D475)</f>
        <v/>
      </c>
    </row>
    <row r="476" spans="2:28">
      <c r="B476" s="12"/>
      <c r="C476" s="14"/>
      <c r="D476" s="14"/>
      <c r="E476" s="15"/>
      <c r="F476" s="14"/>
      <c r="G476" s="12" t="str">
        <f t="shared" si="131"/>
        <v/>
      </c>
      <c r="H476" s="13" t="str">
        <f t="shared" si="134"/>
        <v/>
      </c>
      <c r="I476" s="12" t="str">
        <f t="shared" si="139"/>
        <v/>
      </c>
      <c r="J476" s="12" t="str">
        <f t="shared" si="139"/>
        <v/>
      </c>
      <c r="K476" s="13" t="str">
        <f t="shared" si="135"/>
        <v/>
      </c>
      <c r="L476" s="12" t="str">
        <f t="shared" si="140"/>
        <v/>
      </c>
      <c r="M476" s="12" t="str">
        <f t="shared" si="140"/>
        <v/>
      </c>
      <c r="N476" s="13" t="str">
        <f t="shared" si="136"/>
        <v/>
      </c>
      <c r="O476" s="12" t="str">
        <f t="shared" si="141"/>
        <v/>
      </c>
      <c r="P476" s="12" t="str">
        <f t="shared" si="141"/>
        <v/>
      </c>
      <c r="Q476" s="13" t="str">
        <f t="shared" si="137"/>
        <v/>
      </c>
      <c r="R476" s="12" t="str">
        <f t="shared" si="132"/>
        <v/>
      </c>
      <c r="S476" s="12" t="str">
        <f t="shared" si="133"/>
        <v/>
      </c>
      <c r="T476" s="12" t="str">
        <f t="shared" si="138"/>
        <v/>
      </c>
      <c r="W476" s="88" t="str">
        <f>IF('BASE DATOS CONDUCTORES'!F476="","",'BASE DATOS CONDUCTORES'!F476)</f>
        <v/>
      </c>
      <c r="X476" s="88" t="str">
        <f>'BASE DATOS CONDUCTORES'!J476</f>
        <v/>
      </c>
      <c r="Y476" s="88" t="str">
        <f>'BASE DATOS CONDUCTORES'!M476</f>
        <v/>
      </c>
      <c r="Z476" s="88" t="str">
        <f>'BASE DATOS CONDUCTORES'!P476</f>
        <v/>
      </c>
      <c r="AA476" s="88" t="str">
        <f>'BASE DATOS CONDUCTORES'!S476</f>
        <v/>
      </c>
      <c r="AB476" s="88" t="str">
        <f>IF('BASE DATOS CONDUCTORES'!D476="","",'BASE DATOS CONDUCTORES'!D476)</f>
        <v/>
      </c>
    </row>
    <row r="477" spans="2:28">
      <c r="B477" s="12"/>
      <c r="C477" s="14"/>
      <c r="D477" s="14"/>
      <c r="E477" s="15"/>
      <c r="F477" s="14"/>
      <c r="G477" s="12" t="str">
        <f t="shared" si="131"/>
        <v/>
      </c>
      <c r="H477" s="13" t="str">
        <f t="shared" si="134"/>
        <v/>
      </c>
      <c r="I477" s="12" t="str">
        <f t="shared" si="139"/>
        <v/>
      </c>
      <c r="J477" s="12" t="str">
        <f t="shared" si="139"/>
        <v/>
      </c>
      <c r="K477" s="13" t="str">
        <f t="shared" si="135"/>
        <v/>
      </c>
      <c r="L477" s="12" t="str">
        <f t="shared" si="140"/>
        <v/>
      </c>
      <c r="M477" s="12" t="str">
        <f t="shared" si="140"/>
        <v/>
      </c>
      <c r="N477" s="13" t="str">
        <f t="shared" si="136"/>
        <v/>
      </c>
      <c r="O477" s="12" t="str">
        <f t="shared" si="141"/>
        <v/>
      </c>
      <c r="P477" s="12" t="str">
        <f t="shared" si="141"/>
        <v/>
      </c>
      <c r="Q477" s="13" t="str">
        <f t="shared" si="137"/>
        <v/>
      </c>
      <c r="R477" s="12" t="str">
        <f t="shared" si="132"/>
        <v/>
      </c>
      <c r="S477" s="12" t="str">
        <f t="shared" si="133"/>
        <v/>
      </c>
      <c r="T477" s="12" t="str">
        <f t="shared" si="138"/>
        <v/>
      </c>
      <c r="W477" s="88" t="str">
        <f>IF('BASE DATOS CONDUCTORES'!F477="","",'BASE DATOS CONDUCTORES'!F477)</f>
        <v/>
      </c>
      <c r="X477" s="88" t="str">
        <f>'BASE DATOS CONDUCTORES'!J477</f>
        <v/>
      </c>
      <c r="Y477" s="88" t="str">
        <f>'BASE DATOS CONDUCTORES'!M477</f>
        <v/>
      </c>
      <c r="Z477" s="88" t="str">
        <f>'BASE DATOS CONDUCTORES'!P477</f>
        <v/>
      </c>
      <c r="AA477" s="88" t="str">
        <f>'BASE DATOS CONDUCTORES'!S477</f>
        <v/>
      </c>
      <c r="AB477" s="88" t="str">
        <f>IF('BASE DATOS CONDUCTORES'!D477="","",'BASE DATOS CONDUCTORES'!D477)</f>
        <v/>
      </c>
    </row>
    <row r="478" spans="2:28">
      <c r="B478" s="12"/>
      <c r="C478" s="14"/>
      <c r="D478" s="14"/>
      <c r="E478" s="15"/>
      <c r="F478" s="14"/>
      <c r="G478" s="12" t="str">
        <f t="shared" si="131"/>
        <v/>
      </c>
      <c r="H478" s="13" t="str">
        <f t="shared" si="134"/>
        <v/>
      </c>
      <c r="I478" s="12" t="str">
        <f t="shared" si="139"/>
        <v/>
      </c>
      <c r="J478" s="12" t="str">
        <f t="shared" si="139"/>
        <v/>
      </c>
      <c r="K478" s="13" t="str">
        <f t="shared" si="135"/>
        <v/>
      </c>
      <c r="L478" s="12" t="str">
        <f t="shared" si="140"/>
        <v/>
      </c>
      <c r="M478" s="12" t="str">
        <f t="shared" si="140"/>
        <v/>
      </c>
      <c r="N478" s="13" t="str">
        <f t="shared" si="136"/>
        <v/>
      </c>
      <c r="O478" s="12" t="str">
        <f t="shared" si="141"/>
        <v/>
      </c>
      <c r="P478" s="12" t="str">
        <f t="shared" si="141"/>
        <v/>
      </c>
      <c r="Q478" s="13" t="str">
        <f t="shared" si="137"/>
        <v/>
      </c>
      <c r="R478" s="12" t="str">
        <f t="shared" si="132"/>
        <v/>
      </c>
      <c r="S478" s="12" t="str">
        <f t="shared" si="133"/>
        <v/>
      </c>
      <c r="T478" s="12" t="str">
        <f t="shared" si="138"/>
        <v/>
      </c>
      <c r="W478" s="88" t="str">
        <f>IF('BASE DATOS CONDUCTORES'!F478="","",'BASE DATOS CONDUCTORES'!F478)</f>
        <v/>
      </c>
      <c r="X478" s="88" t="str">
        <f>'BASE DATOS CONDUCTORES'!J478</f>
        <v/>
      </c>
      <c r="Y478" s="88" t="str">
        <f>'BASE DATOS CONDUCTORES'!M478</f>
        <v/>
      </c>
      <c r="Z478" s="88" t="str">
        <f>'BASE DATOS CONDUCTORES'!P478</f>
        <v/>
      </c>
      <c r="AA478" s="88" t="str">
        <f>'BASE DATOS CONDUCTORES'!S478</f>
        <v/>
      </c>
      <c r="AB478" s="88" t="str">
        <f>IF('BASE DATOS CONDUCTORES'!D478="","",'BASE DATOS CONDUCTORES'!D478)</f>
        <v/>
      </c>
    </row>
    <row r="479" spans="2:28">
      <c r="B479" s="12"/>
      <c r="C479" s="14"/>
      <c r="D479" s="14"/>
      <c r="E479" s="15"/>
      <c r="F479" s="14"/>
      <c r="G479" s="12" t="str">
        <f t="shared" si="131"/>
        <v/>
      </c>
      <c r="H479" s="13" t="str">
        <f t="shared" si="134"/>
        <v/>
      </c>
      <c r="I479" s="12" t="str">
        <f t="shared" si="139"/>
        <v/>
      </c>
      <c r="J479" s="12" t="str">
        <f t="shared" si="139"/>
        <v/>
      </c>
      <c r="K479" s="13" t="str">
        <f t="shared" si="135"/>
        <v/>
      </c>
      <c r="L479" s="12" t="str">
        <f t="shared" si="140"/>
        <v/>
      </c>
      <c r="M479" s="12" t="str">
        <f t="shared" si="140"/>
        <v/>
      </c>
      <c r="N479" s="13" t="str">
        <f t="shared" si="136"/>
        <v/>
      </c>
      <c r="O479" s="12" t="str">
        <f t="shared" si="141"/>
        <v/>
      </c>
      <c r="P479" s="12" t="str">
        <f t="shared" si="141"/>
        <v/>
      </c>
      <c r="Q479" s="13" t="str">
        <f t="shared" si="137"/>
        <v/>
      </c>
      <c r="R479" s="12" t="str">
        <f t="shared" si="132"/>
        <v/>
      </c>
      <c r="S479" s="12" t="str">
        <f t="shared" si="133"/>
        <v/>
      </c>
      <c r="T479" s="12" t="str">
        <f t="shared" si="138"/>
        <v/>
      </c>
      <c r="W479" s="88" t="str">
        <f>IF('BASE DATOS CONDUCTORES'!F479="","",'BASE DATOS CONDUCTORES'!F479)</f>
        <v/>
      </c>
      <c r="X479" s="88" t="str">
        <f>'BASE DATOS CONDUCTORES'!J479</f>
        <v/>
      </c>
      <c r="Y479" s="88" t="str">
        <f>'BASE DATOS CONDUCTORES'!M479</f>
        <v/>
      </c>
      <c r="Z479" s="88" t="str">
        <f>'BASE DATOS CONDUCTORES'!P479</f>
        <v/>
      </c>
      <c r="AA479" s="88" t="str">
        <f>'BASE DATOS CONDUCTORES'!S479</f>
        <v/>
      </c>
      <c r="AB479" s="88" t="str">
        <f>IF('BASE DATOS CONDUCTORES'!D479="","",'BASE DATOS CONDUCTORES'!D479)</f>
        <v/>
      </c>
    </row>
    <row r="480" spans="2:28">
      <c r="B480" s="12"/>
      <c r="C480" s="14"/>
      <c r="D480" s="14"/>
      <c r="E480" s="15"/>
      <c r="F480" s="14"/>
      <c r="G480" s="12" t="str">
        <f t="shared" si="131"/>
        <v/>
      </c>
      <c r="H480" s="13" t="str">
        <f t="shared" si="134"/>
        <v/>
      </c>
      <c r="I480" s="12" t="str">
        <f t="shared" si="139"/>
        <v/>
      </c>
      <c r="J480" s="12" t="str">
        <f t="shared" si="139"/>
        <v/>
      </c>
      <c r="K480" s="13" t="str">
        <f t="shared" si="135"/>
        <v/>
      </c>
      <c r="L480" s="12" t="str">
        <f t="shared" si="140"/>
        <v/>
      </c>
      <c r="M480" s="12" t="str">
        <f t="shared" si="140"/>
        <v/>
      </c>
      <c r="N480" s="13" t="str">
        <f t="shared" si="136"/>
        <v/>
      </c>
      <c r="O480" s="12" t="str">
        <f t="shared" si="141"/>
        <v/>
      </c>
      <c r="P480" s="12" t="str">
        <f t="shared" si="141"/>
        <v/>
      </c>
      <c r="Q480" s="13" t="str">
        <f t="shared" si="137"/>
        <v/>
      </c>
      <c r="R480" s="12" t="str">
        <f t="shared" si="132"/>
        <v/>
      </c>
      <c r="S480" s="12" t="str">
        <f t="shared" si="133"/>
        <v/>
      </c>
      <c r="T480" s="12" t="str">
        <f t="shared" si="138"/>
        <v/>
      </c>
      <c r="W480" s="88" t="str">
        <f>IF('BASE DATOS CONDUCTORES'!F480="","",'BASE DATOS CONDUCTORES'!F480)</f>
        <v/>
      </c>
      <c r="X480" s="88" t="str">
        <f>'BASE DATOS CONDUCTORES'!J480</f>
        <v/>
      </c>
      <c r="Y480" s="88" t="str">
        <f>'BASE DATOS CONDUCTORES'!M480</f>
        <v/>
      </c>
      <c r="Z480" s="88" t="str">
        <f>'BASE DATOS CONDUCTORES'!P480</f>
        <v/>
      </c>
      <c r="AA480" s="88" t="str">
        <f>'BASE DATOS CONDUCTORES'!S480</f>
        <v/>
      </c>
      <c r="AB480" s="88" t="str">
        <f>IF('BASE DATOS CONDUCTORES'!D480="","",'BASE DATOS CONDUCTORES'!D480)</f>
        <v/>
      </c>
    </row>
    <row r="481" spans="2:28">
      <c r="B481" s="12"/>
      <c r="C481" s="14"/>
      <c r="D481" s="14"/>
      <c r="E481" s="15"/>
      <c r="F481" s="14"/>
      <c r="G481" s="12" t="str">
        <f t="shared" si="131"/>
        <v/>
      </c>
      <c r="H481" s="13" t="str">
        <f t="shared" si="134"/>
        <v/>
      </c>
      <c r="I481" s="12" t="str">
        <f t="shared" si="139"/>
        <v/>
      </c>
      <c r="J481" s="12" t="str">
        <f t="shared" si="139"/>
        <v/>
      </c>
      <c r="K481" s="13" t="str">
        <f t="shared" si="135"/>
        <v/>
      </c>
      <c r="L481" s="12" t="str">
        <f t="shared" si="140"/>
        <v/>
      </c>
      <c r="M481" s="12" t="str">
        <f t="shared" si="140"/>
        <v/>
      </c>
      <c r="N481" s="13" t="str">
        <f t="shared" si="136"/>
        <v/>
      </c>
      <c r="O481" s="12" t="str">
        <f t="shared" si="141"/>
        <v/>
      </c>
      <c r="P481" s="12" t="str">
        <f t="shared" si="141"/>
        <v/>
      </c>
      <c r="Q481" s="13" t="str">
        <f t="shared" si="137"/>
        <v/>
      </c>
      <c r="R481" s="12" t="str">
        <f t="shared" si="132"/>
        <v/>
      </c>
      <c r="S481" s="12" t="str">
        <f t="shared" si="133"/>
        <v/>
      </c>
      <c r="T481" s="12" t="str">
        <f t="shared" si="138"/>
        <v/>
      </c>
      <c r="W481" s="88" t="str">
        <f>IF('BASE DATOS CONDUCTORES'!F481="","",'BASE DATOS CONDUCTORES'!F481)</f>
        <v/>
      </c>
      <c r="X481" s="88" t="str">
        <f>'BASE DATOS CONDUCTORES'!J481</f>
        <v/>
      </c>
      <c r="Y481" s="88" t="str">
        <f>'BASE DATOS CONDUCTORES'!M481</f>
        <v/>
      </c>
      <c r="Z481" s="88" t="str">
        <f>'BASE DATOS CONDUCTORES'!P481</f>
        <v/>
      </c>
      <c r="AA481" s="88" t="str">
        <f>'BASE DATOS CONDUCTORES'!S481</f>
        <v/>
      </c>
      <c r="AB481" s="88" t="str">
        <f>IF('BASE DATOS CONDUCTORES'!D481="","",'BASE DATOS CONDUCTORES'!D481)</f>
        <v/>
      </c>
    </row>
    <row r="482" spans="2:28">
      <c r="B482" s="12"/>
      <c r="C482" s="14"/>
      <c r="D482" s="14"/>
      <c r="E482" s="15"/>
      <c r="F482" s="14"/>
      <c r="G482" s="12" t="str">
        <f t="shared" si="131"/>
        <v/>
      </c>
      <c r="H482" s="13" t="str">
        <f t="shared" si="134"/>
        <v/>
      </c>
      <c r="I482" s="12" t="str">
        <f t="shared" si="139"/>
        <v/>
      </c>
      <c r="J482" s="12" t="str">
        <f t="shared" si="139"/>
        <v/>
      </c>
      <c r="K482" s="13" t="str">
        <f t="shared" si="135"/>
        <v/>
      </c>
      <c r="L482" s="12" t="str">
        <f t="shared" si="140"/>
        <v/>
      </c>
      <c r="M482" s="12" t="str">
        <f t="shared" si="140"/>
        <v/>
      </c>
      <c r="N482" s="13" t="str">
        <f t="shared" si="136"/>
        <v/>
      </c>
      <c r="O482" s="12" t="str">
        <f t="shared" si="141"/>
        <v/>
      </c>
      <c r="P482" s="12" t="str">
        <f t="shared" si="141"/>
        <v/>
      </c>
      <c r="Q482" s="13" t="str">
        <f t="shared" si="137"/>
        <v/>
      </c>
      <c r="R482" s="12" t="str">
        <f t="shared" si="132"/>
        <v/>
      </c>
      <c r="S482" s="12" t="str">
        <f t="shared" si="133"/>
        <v/>
      </c>
      <c r="T482" s="12" t="str">
        <f t="shared" si="138"/>
        <v/>
      </c>
      <c r="W482" s="88" t="str">
        <f>IF('BASE DATOS CONDUCTORES'!F482="","",'BASE DATOS CONDUCTORES'!F482)</f>
        <v/>
      </c>
      <c r="X482" s="88" t="str">
        <f>'BASE DATOS CONDUCTORES'!J482</f>
        <v/>
      </c>
      <c r="Y482" s="88" t="str">
        <f>'BASE DATOS CONDUCTORES'!M482</f>
        <v/>
      </c>
      <c r="Z482" s="88" t="str">
        <f>'BASE DATOS CONDUCTORES'!P482</f>
        <v/>
      </c>
      <c r="AA482" s="88" t="str">
        <f>'BASE DATOS CONDUCTORES'!S482</f>
        <v/>
      </c>
      <c r="AB482" s="88" t="str">
        <f>IF('BASE DATOS CONDUCTORES'!D482="","",'BASE DATOS CONDUCTORES'!D482)</f>
        <v/>
      </c>
    </row>
    <row r="483" spans="2:28">
      <c r="B483" s="12"/>
      <c r="C483" s="14"/>
      <c r="D483" s="14"/>
      <c r="E483" s="15"/>
      <c r="F483" s="14"/>
      <c r="G483" s="12" t="str">
        <f t="shared" si="131"/>
        <v/>
      </c>
      <c r="H483" s="13" t="str">
        <f t="shared" si="134"/>
        <v/>
      </c>
      <c r="I483" s="12" t="str">
        <f t="shared" si="139"/>
        <v/>
      </c>
      <c r="J483" s="12" t="str">
        <f t="shared" si="139"/>
        <v/>
      </c>
      <c r="K483" s="13" t="str">
        <f t="shared" si="135"/>
        <v/>
      </c>
      <c r="L483" s="12" t="str">
        <f t="shared" si="140"/>
        <v/>
      </c>
      <c r="M483" s="12" t="str">
        <f t="shared" si="140"/>
        <v/>
      </c>
      <c r="N483" s="13" t="str">
        <f t="shared" si="136"/>
        <v/>
      </c>
      <c r="O483" s="12" t="str">
        <f t="shared" si="141"/>
        <v/>
      </c>
      <c r="P483" s="12" t="str">
        <f t="shared" si="141"/>
        <v/>
      </c>
      <c r="Q483" s="13" t="str">
        <f t="shared" si="137"/>
        <v/>
      </c>
      <c r="R483" s="12" t="str">
        <f t="shared" si="132"/>
        <v/>
      </c>
      <c r="S483" s="12" t="str">
        <f t="shared" si="133"/>
        <v/>
      </c>
      <c r="T483" s="12" t="str">
        <f t="shared" si="138"/>
        <v/>
      </c>
      <c r="W483" s="88" t="str">
        <f>IF('BASE DATOS CONDUCTORES'!F483="","",'BASE DATOS CONDUCTORES'!F483)</f>
        <v/>
      </c>
      <c r="X483" s="88" t="str">
        <f>'BASE DATOS CONDUCTORES'!J483</f>
        <v/>
      </c>
      <c r="Y483" s="88" t="str">
        <f>'BASE DATOS CONDUCTORES'!M483</f>
        <v/>
      </c>
      <c r="Z483" s="88" t="str">
        <f>'BASE DATOS CONDUCTORES'!P483</f>
        <v/>
      </c>
      <c r="AA483" s="88" t="str">
        <f>'BASE DATOS CONDUCTORES'!S483</f>
        <v/>
      </c>
      <c r="AB483" s="88" t="str">
        <f>IF('BASE DATOS CONDUCTORES'!D483="","",'BASE DATOS CONDUCTORES'!D483)</f>
        <v/>
      </c>
    </row>
    <row r="484" spans="2:28">
      <c r="B484" s="12"/>
      <c r="C484" s="14"/>
      <c r="D484" s="14"/>
      <c r="E484" s="15"/>
      <c r="F484" s="14"/>
      <c r="G484" s="12" t="str">
        <f t="shared" si="131"/>
        <v/>
      </c>
      <c r="H484" s="13" t="str">
        <f t="shared" si="134"/>
        <v/>
      </c>
      <c r="I484" s="12" t="str">
        <f t="shared" ref="I484:J503" si="142">IF(H484="","",RANK(H484,H$4:H$1001))</f>
        <v/>
      </c>
      <c r="J484" s="12" t="str">
        <f t="shared" si="142"/>
        <v/>
      </c>
      <c r="K484" s="13" t="str">
        <f t="shared" si="135"/>
        <v/>
      </c>
      <c r="L484" s="12" t="str">
        <f t="shared" ref="L484:M503" si="143">IF(K484="","",RANK(K484,K$4:K$1001))</f>
        <v/>
      </c>
      <c r="M484" s="12" t="str">
        <f t="shared" si="143"/>
        <v/>
      </c>
      <c r="N484" s="13" t="str">
        <f t="shared" si="136"/>
        <v/>
      </c>
      <c r="O484" s="12" t="str">
        <f t="shared" ref="O484:P503" si="144">IF(N484="","",RANK(N484,N$4:N$1001))</f>
        <v/>
      </c>
      <c r="P484" s="12" t="str">
        <f t="shared" si="144"/>
        <v/>
      </c>
      <c r="Q484" s="13" t="str">
        <f t="shared" si="137"/>
        <v/>
      </c>
      <c r="R484" s="12" t="str">
        <f t="shared" si="132"/>
        <v/>
      </c>
      <c r="S484" s="12" t="str">
        <f t="shared" si="133"/>
        <v/>
      </c>
      <c r="T484" s="12" t="str">
        <f t="shared" si="138"/>
        <v/>
      </c>
      <c r="W484" s="88" t="str">
        <f>IF('BASE DATOS CONDUCTORES'!F484="","",'BASE DATOS CONDUCTORES'!F484)</f>
        <v/>
      </c>
      <c r="X484" s="88" t="str">
        <f>'BASE DATOS CONDUCTORES'!J484</f>
        <v/>
      </c>
      <c r="Y484" s="88" t="str">
        <f>'BASE DATOS CONDUCTORES'!M484</f>
        <v/>
      </c>
      <c r="Z484" s="88" t="str">
        <f>'BASE DATOS CONDUCTORES'!P484</f>
        <v/>
      </c>
      <c r="AA484" s="88" t="str">
        <f>'BASE DATOS CONDUCTORES'!S484</f>
        <v/>
      </c>
      <c r="AB484" s="88" t="str">
        <f>IF('BASE DATOS CONDUCTORES'!D484="","",'BASE DATOS CONDUCTORES'!D484)</f>
        <v/>
      </c>
    </row>
    <row r="485" spans="2:28">
      <c r="B485" s="12"/>
      <c r="C485" s="14"/>
      <c r="D485" s="14"/>
      <c r="E485" s="15"/>
      <c r="F485" s="14"/>
      <c r="G485" s="12" t="str">
        <f t="shared" si="131"/>
        <v/>
      </c>
      <c r="H485" s="13" t="str">
        <f t="shared" si="134"/>
        <v/>
      </c>
      <c r="I485" s="12" t="str">
        <f t="shared" si="142"/>
        <v/>
      </c>
      <c r="J485" s="12" t="str">
        <f t="shared" si="142"/>
        <v/>
      </c>
      <c r="K485" s="13" t="str">
        <f t="shared" si="135"/>
        <v/>
      </c>
      <c r="L485" s="12" t="str">
        <f t="shared" si="143"/>
        <v/>
      </c>
      <c r="M485" s="12" t="str">
        <f t="shared" si="143"/>
        <v/>
      </c>
      <c r="N485" s="13" t="str">
        <f t="shared" si="136"/>
        <v/>
      </c>
      <c r="O485" s="12" t="str">
        <f t="shared" si="144"/>
        <v/>
      </c>
      <c r="P485" s="12" t="str">
        <f t="shared" si="144"/>
        <v/>
      </c>
      <c r="Q485" s="13" t="str">
        <f t="shared" si="137"/>
        <v/>
      </c>
      <c r="R485" s="12" t="str">
        <f t="shared" si="132"/>
        <v/>
      </c>
      <c r="S485" s="12" t="str">
        <f t="shared" si="133"/>
        <v/>
      </c>
      <c r="T485" s="12" t="str">
        <f t="shared" si="138"/>
        <v/>
      </c>
      <c r="W485" s="88" t="str">
        <f>IF('BASE DATOS CONDUCTORES'!F485="","",'BASE DATOS CONDUCTORES'!F485)</f>
        <v/>
      </c>
      <c r="X485" s="88" t="str">
        <f>'BASE DATOS CONDUCTORES'!J485</f>
        <v/>
      </c>
      <c r="Y485" s="88" t="str">
        <f>'BASE DATOS CONDUCTORES'!M485</f>
        <v/>
      </c>
      <c r="Z485" s="88" t="str">
        <f>'BASE DATOS CONDUCTORES'!P485</f>
        <v/>
      </c>
      <c r="AA485" s="88" t="str">
        <f>'BASE DATOS CONDUCTORES'!S485</f>
        <v/>
      </c>
      <c r="AB485" s="88" t="str">
        <f>IF('BASE DATOS CONDUCTORES'!D485="","",'BASE DATOS CONDUCTORES'!D485)</f>
        <v/>
      </c>
    </row>
    <row r="486" spans="2:28">
      <c r="B486" s="12"/>
      <c r="C486" s="14"/>
      <c r="D486" s="14"/>
      <c r="E486" s="15"/>
      <c r="F486" s="14"/>
      <c r="G486" s="12" t="str">
        <f t="shared" si="131"/>
        <v/>
      </c>
      <c r="H486" s="13" t="str">
        <f t="shared" si="134"/>
        <v/>
      </c>
      <c r="I486" s="12" t="str">
        <f t="shared" si="142"/>
        <v/>
      </c>
      <c r="J486" s="12" t="str">
        <f t="shared" si="142"/>
        <v/>
      </c>
      <c r="K486" s="13" t="str">
        <f t="shared" si="135"/>
        <v/>
      </c>
      <c r="L486" s="12" t="str">
        <f t="shared" si="143"/>
        <v/>
      </c>
      <c r="M486" s="12" t="str">
        <f t="shared" si="143"/>
        <v/>
      </c>
      <c r="N486" s="13" t="str">
        <f t="shared" si="136"/>
        <v/>
      </c>
      <c r="O486" s="12" t="str">
        <f t="shared" si="144"/>
        <v/>
      </c>
      <c r="P486" s="12" t="str">
        <f t="shared" si="144"/>
        <v/>
      </c>
      <c r="Q486" s="13" t="str">
        <f t="shared" si="137"/>
        <v/>
      </c>
      <c r="R486" s="12" t="str">
        <f t="shared" si="132"/>
        <v/>
      </c>
      <c r="S486" s="12" t="str">
        <f t="shared" si="133"/>
        <v/>
      </c>
      <c r="T486" s="12" t="str">
        <f t="shared" si="138"/>
        <v/>
      </c>
      <c r="W486" s="88" t="str">
        <f>IF('BASE DATOS CONDUCTORES'!F486="","",'BASE DATOS CONDUCTORES'!F486)</f>
        <v/>
      </c>
      <c r="X486" s="88" t="str">
        <f>'BASE DATOS CONDUCTORES'!J486</f>
        <v/>
      </c>
      <c r="Y486" s="88" t="str">
        <f>'BASE DATOS CONDUCTORES'!M486</f>
        <v/>
      </c>
      <c r="Z486" s="88" t="str">
        <f>'BASE DATOS CONDUCTORES'!P486</f>
        <v/>
      </c>
      <c r="AA486" s="88" t="str">
        <f>'BASE DATOS CONDUCTORES'!S486</f>
        <v/>
      </c>
      <c r="AB486" s="88" t="str">
        <f>IF('BASE DATOS CONDUCTORES'!D486="","",'BASE DATOS CONDUCTORES'!D486)</f>
        <v/>
      </c>
    </row>
    <row r="487" spans="2:28">
      <c r="B487" s="12"/>
      <c r="C487" s="14"/>
      <c r="D487" s="14"/>
      <c r="E487" s="15"/>
      <c r="F487" s="14"/>
      <c r="G487" s="12" t="str">
        <f t="shared" si="131"/>
        <v/>
      </c>
      <c r="H487" s="13" t="str">
        <f t="shared" si="134"/>
        <v/>
      </c>
      <c r="I487" s="12" t="str">
        <f t="shared" si="142"/>
        <v/>
      </c>
      <c r="J487" s="12" t="str">
        <f t="shared" si="142"/>
        <v/>
      </c>
      <c r="K487" s="13" t="str">
        <f t="shared" si="135"/>
        <v/>
      </c>
      <c r="L487" s="12" t="str">
        <f t="shared" si="143"/>
        <v/>
      </c>
      <c r="M487" s="12" t="str">
        <f t="shared" si="143"/>
        <v/>
      </c>
      <c r="N487" s="13" t="str">
        <f t="shared" si="136"/>
        <v/>
      </c>
      <c r="O487" s="12" t="str">
        <f t="shared" si="144"/>
        <v/>
      </c>
      <c r="P487" s="12" t="str">
        <f t="shared" si="144"/>
        <v/>
      </c>
      <c r="Q487" s="13" t="str">
        <f t="shared" si="137"/>
        <v/>
      </c>
      <c r="R487" s="12" t="str">
        <f t="shared" si="132"/>
        <v/>
      </c>
      <c r="S487" s="12" t="str">
        <f t="shared" si="133"/>
        <v/>
      </c>
      <c r="T487" s="12" t="str">
        <f t="shared" si="138"/>
        <v/>
      </c>
      <c r="W487" s="88" t="str">
        <f>IF('BASE DATOS CONDUCTORES'!F487="","",'BASE DATOS CONDUCTORES'!F487)</f>
        <v/>
      </c>
      <c r="X487" s="88" t="str">
        <f>'BASE DATOS CONDUCTORES'!J487</f>
        <v/>
      </c>
      <c r="Y487" s="88" t="str">
        <f>'BASE DATOS CONDUCTORES'!M487</f>
        <v/>
      </c>
      <c r="Z487" s="88" t="str">
        <f>'BASE DATOS CONDUCTORES'!P487</f>
        <v/>
      </c>
      <c r="AA487" s="88" t="str">
        <f>'BASE DATOS CONDUCTORES'!S487</f>
        <v/>
      </c>
      <c r="AB487" s="88" t="str">
        <f>IF('BASE DATOS CONDUCTORES'!D487="","",'BASE DATOS CONDUCTORES'!D487)</f>
        <v/>
      </c>
    </row>
    <row r="488" spans="2:28">
      <c r="B488" s="12"/>
      <c r="C488" s="14"/>
      <c r="D488" s="14"/>
      <c r="E488" s="15"/>
      <c r="F488" s="14"/>
      <c r="G488" s="12" t="str">
        <f t="shared" si="131"/>
        <v/>
      </c>
      <c r="H488" s="13" t="str">
        <f t="shared" si="134"/>
        <v/>
      </c>
      <c r="I488" s="12" t="str">
        <f t="shared" si="142"/>
        <v/>
      </c>
      <c r="J488" s="12" t="str">
        <f t="shared" si="142"/>
        <v/>
      </c>
      <c r="K488" s="13" t="str">
        <f t="shared" si="135"/>
        <v/>
      </c>
      <c r="L488" s="12" t="str">
        <f t="shared" si="143"/>
        <v/>
      </c>
      <c r="M488" s="12" t="str">
        <f t="shared" si="143"/>
        <v/>
      </c>
      <c r="N488" s="13" t="str">
        <f t="shared" si="136"/>
        <v/>
      </c>
      <c r="O488" s="12" t="str">
        <f t="shared" si="144"/>
        <v/>
      </c>
      <c r="P488" s="12" t="str">
        <f t="shared" si="144"/>
        <v/>
      </c>
      <c r="Q488" s="13" t="str">
        <f t="shared" si="137"/>
        <v/>
      </c>
      <c r="R488" s="12" t="str">
        <f t="shared" si="132"/>
        <v/>
      </c>
      <c r="S488" s="12" t="str">
        <f t="shared" si="133"/>
        <v/>
      </c>
      <c r="T488" s="12" t="str">
        <f t="shared" si="138"/>
        <v/>
      </c>
      <c r="W488" s="88" t="str">
        <f>IF('BASE DATOS CONDUCTORES'!F488="","",'BASE DATOS CONDUCTORES'!F488)</f>
        <v/>
      </c>
      <c r="X488" s="88" t="str">
        <f>'BASE DATOS CONDUCTORES'!J488</f>
        <v/>
      </c>
      <c r="Y488" s="88" t="str">
        <f>'BASE DATOS CONDUCTORES'!M488</f>
        <v/>
      </c>
      <c r="Z488" s="88" t="str">
        <f>'BASE DATOS CONDUCTORES'!P488</f>
        <v/>
      </c>
      <c r="AA488" s="88" t="str">
        <f>'BASE DATOS CONDUCTORES'!S488</f>
        <v/>
      </c>
      <c r="AB488" s="88" t="str">
        <f>IF('BASE DATOS CONDUCTORES'!D488="","",'BASE DATOS CONDUCTORES'!D488)</f>
        <v/>
      </c>
    </row>
    <row r="489" spans="2:28">
      <c r="B489" s="12"/>
      <c r="C489" s="14"/>
      <c r="D489" s="14"/>
      <c r="E489" s="15"/>
      <c r="F489" s="14"/>
      <c r="G489" s="12" t="str">
        <f t="shared" si="131"/>
        <v/>
      </c>
      <c r="H489" s="13" t="str">
        <f t="shared" si="134"/>
        <v/>
      </c>
      <c r="I489" s="12" t="str">
        <f t="shared" si="142"/>
        <v/>
      </c>
      <c r="J489" s="12" t="str">
        <f t="shared" si="142"/>
        <v/>
      </c>
      <c r="K489" s="13" t="str">
        <f t="shared" si="135"/>
        <v/>
      </c>
      <c r="L489" s="12" t="str">
        <f t="shared" si="143"/>
        <v/>
      </c>
      <c r="M489" s="12" t="str">
        <f t="shared" si="143"/>
        <v/>
      </c>
      <c r="N489" s="13" t="str">
        <f t="shared" si="136"/>
        <v/>
      </c>
      <c r="O489" s="12" t="str">
        <f t="shared" si="144"/>
        <v/>
      </c>
      <c r="P489" s="12" t="str">
        <f t="shared" si="144"/>
        <v/>
      </c>
      <c r="Q489" s="13" t="str">
        <f t="shared" si="137"/>
        <v/>
      </c>
      <c r="R489" s="12" t="str">
        <f t="shared" si="132"/>
        <v/>
      </c>
      <c r="S489" s="12" t="str">
        <f t="shared" si="133"/>
        <v/>
      </c>
      <c r="T489" s="12" t="str">
        <f t="shared" si="138"/>
        <v/>
      </c>
      <c r="W489" s="88" t="str">
        <f>IF('BASE DATOS CONDUCTORES'!F489="","",'BASE DATOS CONDUCTORES'!F489)</f>
        <v/>
      </c>
      <c r="X489" s="88" t="str">
        <f>'BASE DATOS CONDUCTORES'!J489</f>
        <v/>
      </c>
      <c r="Y489" s="88" t="str">
        <f>'BASE DATOS CONDUCTORES'!M489</f>
        <v/>
      </c>
      <c r="Z489" s="88" t="str">
        <f>'BASE DATOS CONDUCTORES'!P489</f>
        <v/>
      </c>
      <c r="AA489" s="88" t="str">
        <f>'BASE DATOS CONDUCTORES'!S489</f>
        <v/>
      </c>
      <c r="AB489" s="88" t="str">
        <f>IF('BASE DATOS CONDUCTORES'!D489="","",'BASE DATOS CONDUCTORES'!D489)</f>
        <v/>
      </c>
    </row>
    <row r="490" spans="2:28">
      <c r="B490" s="12"/>
      <c r="C490" s="14"/>
      <c r="D490" s="14"/>
      <c r="E490" s="15"/>
      <c r="F490" s="14"/>
      <c r="G490" s="12" t="str">
        <f t="shared" si="131"/>
        <v/>
      </c>
      <c r="H490" s="13" t="str">
        <f t="shared" si="134"/>
        <v/>
      </c>
      <c r="I490" s="12" t="str">
        <f t="shared" si="142"/>
        <v/>
      </c>
      <c r="J490" s="12" t="str">
        <f t="shared" si="142"/>
        <v/>
      </c>
      <c r="K490" s="13" t="str">
        <f t="shared" si="135"/>
        <v/>
      </c>
      <c r="L490" s="12" t="str">
        <f t="shared" si="143"/>
        <v/>
      </c>
      <c r="M490" s="12" t="str">
        <f t="shared" si="143"/>
        <v/>
      </c>
      <c r="N490" s="13" t="str">
        <f t="shared" si="136"/>
        <v/>
      </c>
      <c r="O490" s="12" t="str">
        <f t="shared" si="144"/>
        <v/>
      </c>
      <c r="P490" s="12" t="str">
        <f t="shared" si="144"/>
        <v/>
      </c>
      <c r="Q490" s="13" t="str">
        <f t="shared" si="137"/>
        <v/>
      </c>
      <c r="R490" s="12" t="str">
        <f t="shared" si="132"/>
        <v/>
      </c>
      <c r="S490" s="12" t="str">
        <f t="shared" si="133"/>
        <v/>
      </c>
      <c r="T490" s="12" t="str">
        <f t="shared" si="138"/>
        <v/>
      </c>
      <c r="W490" s="88" t="str">
        <f>IF('BASE DATOS CONDUCTORES'!F490="","",'BASE DATOS CONDUCTORES'!F490)</f>
        <v/>
      </c>
      <c r="X490" s="88" t="str">
        <f>'BASE DATOS CONDUCTORES'!J490</f>
        <v/>
      </c>
      <c r="Y490" s="88" t="str">
        <f>'BASE DATOS CONDUCTORES'!M490</f>
        <v/>
      </c>
      <c r="Z490" s="88" t="str">
        <f>'BASE DATOS CONDUCTORES'!P490</f>
        <v/>
      </c>
      <c r="AA490" s="88" t="str">
        <f>'BASE DATOS CONDUCTORES'!S490</f>
        <v/>
      </c>
      <c r="AB490" s="88" t="str">
        <f>IF('BASE DATOS CONDUCTORES'!D490="","",'BASE DATOS CONDUCTORES'!D490)</f>
        <v/>
      </c>
    </row>
    <row r="491" spans="2:28">
      <c r="B491" s="12"/>
      <c r="C491" s="14"/>
      <c r="D491" s="14"/>
      <c r="E491" s="15"/>
      <c r="F491" s="14"/>
      <c r="G491" s="12" t="str">
        <f t="shared" si="131"/>
        <v/>
      </c>
      <c r="H491" s="13" t="str">
        <f t="shared" si="134"/>
        <v/>
      </c>
      <c r="I491" s="12" t="str">
        <f t="shared" si="142"/>
        <v/>
      </c>
      <c r="J491" s="12" t="str">
        <f t="shared" si="142"/>
        <v/>
      </c>
      <c r="K491" s="13" t="str">
        <f t="shared" si="135"/>
        <v/>
      </c>
      <c r="L491" s="12" t="str">
        <f t="shared" si="143"/>
        <v/>
      </c>
      <c r="M491" s="12" t="str">
        <f t="shared" si="143"/>
        <v/>
      </c>
      <c r="N491" s="13" t="str">
        <f t="shared" si="136"/>
        <v/>
      </c>
      <c r="O491" s="12" t="str">
        <f t="shared" si="144"/>
        <v/>
      </c>
      <c r="P491" s="12" t="str">
        <f t="shared" si="144"/>
        <v/>
      </c>
      <c r="Q491" s="13" t="str">
        <f t="shared" si="137"/>
        <v/>
      </c>
      <c r="R491" s="12" t="str">
        <f t="shared" si="132"/>
        <v/>
      </c>
      <c r="S491" s="12" t="str">
        <f t="shared" si="133"/>
        <v/>
      </c>
      <c r="T491" s="12" t="str">
        <f t="shared" si="138"/>
        <v/>
      </c>
      <c r="W491" s="88" t="str">
        <f>IF('BASE DATOS CONDUCTORES'!F491="","",'BASE DATOS CONDUCTORES'!F491)</f>
        <v/>
      </c>
      <c r="X491" s="88" t="str">
        <f>'BASE DATOS CONDUCTORES'!J491</f>
        <v/>
      </c>
      <c r="Y491" s="88" t="str">
        <f>'BASE DATOS CONDUCTORES'!M491</f>
        <v/>
      </c>
      <c r="Z491" s="88" t="str">
        <f>'BASE DATOS CONDUCTORES'!P491</f>
        <v/>
      </c>
      <c r="AA491" s="88" t="str">
        <f>'BASE DATOS CONDUCTORES'!S491</f>
        <v/>
      </c>
      <c r="AB491" s="88" t="str">
        <f>IF('BASE DATOS CONDUCTORES'!D491="","",'BASE DATOS CONDUCTORES'!D491)</f>
        <v/>
      </c>
    </row>
    <row r="492" spans="2:28">
      <c r="B492" s="12"/>
      <c r="C492" s="14"/>
      <c r="D492" s="14"/>
      <c r="E492" s="15"/>
      <c r="F492" s="14"/>
      <c r="G492" s="12" t="str">
        <f t="shared" si="131"/>
        <v/>
      </c>
      <c r="H492" s="13" t="str">
        <f t="shared" si="134"/>
        <v/>
      </c>
      <c r="I492" s="12" t="str">
        <f t="shared" si="142"/>
        <v/>
      </c>
      <c r="J492" s="12" t="str">
        <f t="shared" si="142"/>
        <v/>
      </c>
      <c r="K492" s="13" t="str">
        <f t="shared" si="135"/>
        <v/>
      </c>
      <c r="L492" s="12" t="str">
        <f t="shared" si="143"/>
        <v/>
      </c>
      <c r="M492" s="12" t="str">
        <f t="shared" si="143"/>
        <v/>
      </c>
      <c r="N492" s="13" t="str">
        <f t="shared" si="136"/>
        <v/>
      </c>
      <c r="O492" s="12" t="str">
        <f t="shared" si="144"/>
        <v/>
      </c>
      <c r="P492" s="12" t="str">
        <f t="shared" si="144"/>
        <v/>
      </c>
      <c r="Q492" s="13" t="str">
        <f t="shared" si="137"/>
        <v/>
      </c>
      <c r="R492" s="12" t="str">
        <f t="shared" si="132"/>
        <v/>
      </c>
      <c r="S492" s="12" t="str">
        <f t="shared" si="133"/>
        <v/>
      </c>
      <c r="T492" s="12" t="str">
        <f t="shared" si="138"/>
        <v/>
      </c>
      <c r="W492" s="88" t="str">
        <f>IF('BASE DATOS CONDUCTORES'!F492="","",'BASE DATOS CONDUCTORES'!F492)</f>
        <v/>
      </c>
      <c r="X492" s="88" t="str">
        <f>'BASE DATOS CONDUCTORES'!J492</f>
        <v/>
      </c>
      <c r="Y492" s="88" t="str">
        <f>'BASE DATOS CONDUCTORES'!M492</f>
        <v/>
      </c>
      <c r="Z492" s="88" t="str">
        <f>'BASE DATOS CONDUCTORES'!P492</f>
        <v/>
      </c>
      <c r="AA492" s="88" t="str">
        <f>'BASE DATOS CONDUCTORES'!S492</f>
        <v/>
      </c>
      <c r="AB492" s="88" t="str">
        <f>IF('BASE DATOS CONDUCTORES'!D492="","",'BASE DATOS CONDUCTORES'!D492)</f>
        <v/>
      </c>
    </row>
    <row r="493" spans="2:28">
      <c r="B493" s="12"/>
      <c r="C493" s="14"/>
      <c r="D493" s="14"/>
      <c r="E493" s="15"/>
      <c r="F493" s="14"/>
      <c r="G493" s="12" t="str">
        <f t="shared" si="131"/>
        <v/>
      </c>
      <c r="H493" s="13" t="str">
        <f t="shared" si="134"/>
        <v/>
      </c>
      <c r="I493" s="12" t="str">
        <f t="shared" si="142"/>
        <v/>
      </c>
      <c r="J493" s="12" t="str">
        <f t="shared" si="142"/>
        <v/>
      </c>
      <c r="K493" s="13" t="str">
        <f t="shared" si="135"/>
        <v/>
      </c>
      <c r="L493" s="12" t="str">
        <f t="shared" si="143"/>
        <v/>
      </c>
      <c r="M493" s="12" t="str">
        <f t="shared" si="143"/>
        <v/>
      </c>
      <c r="N493" s="13" t="str">
        <f t="shared" si="136"/>
        <v/>
      </c>
      <c r="O493" s="12" t="str">
        <f t="shared" si="144"/>
        <v/>
      </c>
      <c r="P493" s="12" t="str">
        <f t="shared" si="144"/>
        <v/>
      </c>
      <c r="Q493" s="13" t="str">
        <f t="shared" si="137"/>
        <v/>
      </c>
      <c r="R493" s="12" t="str">
        <f t="shared" si="132"/>
        <v/>
      </c>
      <c r="S493" s="12" t="str">
        <f t="shared" si="133"/>
        <v/>
      </c>
      <c r="T493" s="12" t="str">
        <f t="shared" si="138"/>
        <v/>
      </c>
      <c r="W493" s="88" t="str">
        <f>IF('BASE DATOS CONDUCTORES'!F493="","",'BASE DATOS CONDUCTORES'!F493)</f>
        <v/>
      </c>
      <c r="X493" s="88" t="str">
        <f>'BASE DATOS CONDUCTORES'!J493</f>
        <v/>
      </c>
      <c r="Y493" s="88" t="str">
        <f>'BASE DATOS CONDUCTORES'!M493</f>
        <v/>
      </c>
      <c r="Z493" s="88" t="str">
        <f>'BASE DATOS CONDUCTORES'!P493</f>
        <v/>
      </c>
      <c r="AA493" s="88" t="str">
        <f>'BASE DATOS CONDUCTORES'!S493</f>
        <v/>
      </c>
      <c r="AB493" s="88" t="str">
        <f>IF('BASE DATOS CONDUCTORES'!D493="","",'BASE DATOS CONDUCTORES'!D493)</f>
        <v/>
      </c>
    </row>
    <row r="494" spans="2:28">
      <c r="B494" s="12"/>
      <c r="C494" s="14"/>
      <c r="D494" s="14"/>
      <c r="E494" s="15"/>
      <c r="F494" s="14"/>
      <c r="G494" s="12" t="str">
        <f t="shared" si="131"/>
        <v/>
      </c>
      <c r="H494" s="13" t="str">
        <f t="shared" si="134"/>
        <v/>
      </c>
      <c r="I494" s="12" t="str">
        <f t="shared" si="142"/>
        <v/>
      </c>
      <c r="J494" s="12" t="str">
        <f t="shared" si="142"/>
        <v/>
      </c>
      <c r="K494" s="13" t="str">
        <f t="shared" si="135"/>
        <v/>
      </c>
      <c r="L494" s="12" t="str">
        <f t="shared" si="143"/>
        <v/>
      </c>
      <c r="M494" s="12" t="str">
        <f t="shared" si="143"/>
        <v/>
      </c>
      <c r="N494" s="13" t="str">
        <f t="shared" si="136"/>
        <v/>
      </c>
      <c r="O494" s="12" t="str">
        <f t="shared" si="144"/>
        <v/>
      </c>
      <c r="P494" s="12" t="str">
        <f t="shared" si="144"/>
        <v/>
      </c>
      <c r="Q494" s="13" t="str">
        <f t="shared" si="137"/>
        <v/>
      </c>
      <c r="R494" s="12" t="str">
        <f t="shared" si="132"/>
        <v/>
      </c>
      <c r="S494" s="12" t="str">
        <f t="shared" si="133"/>
        <v/>
      </c>
      <c r="T494" s="12" t="str">
        <f t="shared" si="138"/>
        <v/>
      </c>
      <c r="W494" s="88" t="str">
        <f>IF('BASE DATOS CONDUCTORES'!F494="","",'BASE DATOS CONDUCTORES'!F494)</f>
        <v/>
      </c>
      <c r="X494" s="88" t="str">
        <f>'BASE DATOS CONDUCTORES'!J494</f>
        <v/>
      </c>
      <c r="Y494" s="88" t="str">
        <f>'BASE DATOS CONDUCTORES'!M494</f>
        <v/>
      </c>
      <c r="Z494" s="88" t="str">
        <f>'BASE DATOS CONDUCTORES'!P494</f>
        <v/>
      </c>
      <c r="AA494" s="88" t="str">
        <f>'BASE DATOS CONDUCTORES'!S494</f>
        <v/>
      </c>
      <c r="AB494" s="88" t="str">
        <f>IF('BASE DATOS CONDUCTORES'!D494="","",'BASE DATOS CONDUCTORES'!D494)</f>
        <v/>
      </c>
    </row>
    <row r="495" spans="2:28">
      <c r="B495" s="12"/>
      <c r="C495" s="14"/>
      <c r="D495" s="14"/>
      <c r="E495" s="15"/>
      <c r="F495" s="14"/>
      <c r="G495" s="12" t="str">
        <f t="shared" si="131"/>
        <v/>
      </c>
      <c r="H495" s="13" t="str">
        <f t="shared" si="134"/>
        <v/>
      </c>
      <c r="I495" s="12" t="str">
        <f t="shared" si="142"/>
        <v/>
      </c>
      <c r="J495" s="12" t="str">
        <f t="shared" si="142"/>
        <v/>
      </c>
      <c r="K495" s="13" t="str">
        <f t="shared" si="135"/>
        <v/>
      </c>
      <c r="L495" s="12" t="str">
        <f t="shared" si="143"/>
        <v/>
      </c>
      <c r="M495" s="12" t="str">
        <f t="shared" si="143"/>
        <v/>
      </c>
      <c r="N495" s="13" t="str">
        <f t="shared" si="136"/>
        <v/>
      </c>
      <c r="O495" s="12" t="str">
        <f t="shared" si="144"/>
        <v/>
      </c>
      <c r="P495" s="12" t="str">
        <f t="shared" si="144"/>
        <v/>
      </c>
      <c r="Q495" s="13" t="str">
        <f t="shared" si="137"/>
        <v/>
      </c>
      <c r="R495" s="12" t="str">
        <f t="shared" si="132"/>
        <v/>
      </c>
      <c r="S495" s="12" t="str">
        <f t="shared" si="133"/>
        <v/>
      </c>
      <c r="T495" s="12" t="str">
        <f t="shared" si="138"/>
        <v/>
      </c>
      <c r="W495" s="88" t="str">
        <f>IF('BASE DATOS CONDUCTORES'!F495="","",'BASE DATOS CONDUCTORES'!F495)</f>
        <v/>
      </c>
      <c r="X495" s="88" t="str">
        <f>'BASE DATOS CONDUCTORES'!J495</f>
        <v/>
      </c>
      <c r="Y495" s="88" t="str">
        <f>'BASE DATOS CONDUCTORES'!M495</f>
        <v/>
      </c>
      <c r="Z495" s="88" t="str">
        <f>'BASE DATOS CONDUCTORES'!P495</f>
        <v/>
      </c>
      <c r="AA495" s="88" t="str">
        <f>'BASE DATOS CONDUCTORES'!S495</f>
        <v/>
      </c>
      <c r="AB495" s="88" t="str">
        <f>IF('BASE DATOS CONDUCTORES'!D495="","",'BASE DATOS CONDUCTORES'!D495)</f>
        <v/>
      </c>
    </row>
    <row r="496" spans="2:28">
      <c r="B496" s="12"/>
      <c r="C496" s="14"/>
      <c r="D496" s="14"/>
      <c r="E496" s="15"/>
      <c r="F496" s="14"/>
      <c r="G496" s="12" t="str">
        <f t="shared" si="131"/>
        <v/>
      </c>
      <c r="H496" s="13" t="str">
        <f t="shared" si="134"/>
        <v/>
      </c>
      <c r="I496" s="12" t="str">
        <f t="shared" si="142"/>
        <v/>
      </c>
      <c r="J496" s="12" t="str">
        <f t="shared" si="142"/>
        <v/>
      </c>
      <c r="K496" s="13" t="str">
        <f t="shared" si="135"/>
        <v/>
      </c>
      <c r="L496" s="12" t="str">
        <f t="shared" si="143"/>
        <v/>
      </c>
      <c r="M496" s="12" t="str">
        <f t="shared" si="143"/>
        <v/>
      </c>
      <c r="N496" s="13" t="str">
        <f t="shared" si="136"/>
        <v/>
      </c>
      <c r="O496" s="12" t="str">
        <f t="shared" si="144"/>
        <v/>
      </c>
      <c r="P496" s="12" t="str">
        <f t="shared" si="144"/>
        <v/>
      </c>
      <c r="Q496" s="13" t="str">
        <f t="shared" si="137"/>
        <v/>
      </c>
      <c r="R496" s="12" t="str">
        <f t="shared" si="132"/>
        <v/>
      </c>
      <c r="S496" s="12" t="str">
        <f t="shared" si="133"/>
        <v/>
      </c>
      <c r="T496" s="12" t="str">
        <f t="shared" si="138"/>
        <v/>
      </c>
      <c r="W496" s="88" t="str">
        <f>IF('BASE DATOS CONDUCTORES'!F496="","",'BASE DATOS CONDUCTORES'!F496)</f>
        <v/>
      </c>
      <c r="X496" s="88" t="str">
        <f>'BASE DATOS CONDUCTORES'!J496</f>
        <v/>
      </c>
      <c r="Y496" s="88" t="str">
        <f>'BASE DATOS CONDUCTORES'!M496</f>
        <v/>
      </c>
      <c r="Z496" s="88" t="str">
        <f>'BASE DATOS CONDUCTORES'!P496</f>
        <v/>
      </c>
      <c r="AA496" s="88" t="str">
        <f>'BASE DATOS CONDUCTORES'!S496</f>
        <v/>
      </c>
      <c r="AB496" s="88" t="str">
        <f>IF('BASE DATOS CONDUCTORES'!D496="","",'BASE DATOS CONDUCTORES'!D496)</f>
        <v/>
      </c>
    </row>
    <row r="497" spans="2:28">
      <c r="B497" s="12"/>
      <c r="C497" s="14"/>
      <c r="D497" s="14"/>
      <c r="E497" s="15"/>
      <c r="F497" s="14"/>
      <c r="G497" s="12" t="str">
        <f t="shared" si="131"/>
        <v/>
      </c>
      <c r="H497" s="13" t="str">
        <f t="shared" si="134"/>
        <v/>
      </c>
      <c r="I497" s="12" t="str">
        <f t="shared" si="142"/>
        <v/>
      </c>
      <c r="J497" s="12" t="str">
        <f t="shared" si="142"/>
        <v/>
      </c>
      <c r="K497" s="13" t="str">
        <f t="shared" si="135"/>
        <v/>
      </c>
      <c r="L497" s="12" t="str">
        <f t="shared" si="143"/>
        <v/>
      </c>
      <c r="M497" s="12" t="str">
        <f t="shared" si="143"/>
        <v/>
      </c>
      <c r="N497" s="13" t="str">
        <f t="shared" si="136"/>
        <v/>
      </c>
      <c r="O497" s="12" t="str">
        <f t="shared" si="144"/>
        <v/>
      </c>
      <c r="P497" s="12" t="str">
        <f t="shared" si="144"/>
        <v/>
      </c>
      <c r="Q497" s="13" t="str">
        <f t="shared" si="137"/>
        <v/>
      </c>
      <c r="R497" s="12" t="str">
        <f t="shared" si="132"/>
        <v/>
      </c>
      <c r="S497" s="12" t="str">
        <f t="shared" si="133"/>
        <v/>
      </c>
      <c r="T497" s="12" t="str">
        <f t="shared" si="138"/>
        <v/>
      </c>
      <c r="W497" s="88" t="str">
        <f>IF('BASE DATOS CONDUCTORES'!F497="","",'BASE DATOS CONDUCTORES'!F497)</f>
        <v/>
      </c>
      <c r="X497" s="88" t="str">
        <f>'BASE DATOS CONDUCTORES'!J497</f>
        <v/>
      </c>
      <c r="Y497" s="88" t="str">
        <f>'BASE DATOS CONDUCTORES'!M497</f>
        <v/>
      </c>
      <c r="Z497" s="88" t="str">
        <f>'BASE DATOS CONDUCTORES'!P497</f>
        <v/>
      </c>
      <c r="AA497" s="88" t="str">
        <f>'BASE DATOS CONDUCTORES'!S497</f>
        <v/>
      </c>
      <c r="AB497" s="88" t="str">
        <f>IF('BASE DATOS CONDUCTORES'!D497="","",'BASE DATOS CONDUCTORES'!D497)</f>
        <v/>
      </c>
    </row>
    <row r="498" spans="2:28">
      <c r="B498" s="12"/>
      <c r="C498" s="14"/>
      <c r="D498" s="14"/>
      <c r="E498" s="15"/>
      <c r="F498" s="14"/>
      <c r="G498" s="12" t="str">
        <f t="shared" si="131"/>
        <v/>
      </c>
      <c r="H498" s="13" t="str">
        <f t="shared" si="134"/>
        <v/>
      </c>
      <c r="I498" s="12" t="str">
        <f t="shared" si="142"/>
        <v/>
      </c>
      <c r="J498" s="12" t="str">
        <f t="shared" si="142"/>
        <v/>
      </c>
      <c r="K498" s="13" t="str">
        <f t="shared" si="135"/>
        <v/>
      </c>
      <c r="L498" s="12" t="str">
        <f t="shared" si="143"/>
        <v/>
      </c>
      <c r="M498" s="12" t="str">
        <f t="shared" si="143"/>
        <v/>
      </c>
      <c r="N498" s="13" t="str">
        <f t="shared" si="136"/>
        <v/>
      </c>
      <c r="O498" s="12" t="str">
        <f t="shared" si="144"/>
        <v/>
      </c>
      <c r="P498" s="12" t="str">
        <f t="shared" si="144"/>
        <v/>
      </c>
      <c r="Q498" s="13" t="str">
        <f t="shared" si="137"/>
        <v/>
      </c>
      <c r="R498" s="12" t="str">
        <f t="shared" si="132"/>
        <v/>
      </c>
      <c r="S498" s="12" t="str">
        <f t="shared" si="133"/>
        <v/>
      </c>
      <c r="T498" s="12" t="str">
        <f t="shared" si="138"/>
        <v/>
      </c>
      <c r="W498" s="88" t="str">
        <f>IF('BASE DATOS CONDUCTORES'!F498="","",'BASE DATOS CONDUCTORES'!F498)</f>
        <v/>
      </c>
      <c r="X498" s="88" t="str">
        <f>'BASE DATOS CONDUCTORES'!J498</f>
        <v/>
      </c>
      <c r="Y498" s="88" t="str">
        <f>'BASE DATOS CONDUCTORES'!M498</f>
        <v/>
      </c>
      <c r="Z498" s="88" t="str">
        <f>'BASE DATOS CONDUCTORES'!P498</f>
        <v/>
      </c>
      <c r="AA498" s="88" t="str">
        <f>'BASE DATOS CONDUCTORES'!S498</f>
        <v/>
      </c>
      <c r="AB498" s="88" t="str">
        <f>IF('BASE DATOS CONDUCTORES'!D498="","",'BASE DATOS CONDUCTORES'!D498)</f>
        <v/>
      </c>
    </row>
    <row r="499" spans="2:28">
      <c r="B499" s="12"/>
      <c r="C499" s="14"/>
      <c r="D499" s="14"/>
      <c r="E499" s="15"/>
      <c r="F499" s="14"/>
      <c r="G499" s="12" t="str">
        <f t="shared" si="131"/>
        <v/>
      </c>
      <c r="H499" s="13" t="str">
        <f t="shared" si="134"/>
        <v/>
      </c>
      <c r="I499" s="12" t="str">
        <f t="shared" si="142"/>
        <v/>
      </c>
      <c r="J499" s="12" t="str">
        <f t="shared" si="142"/>
        <v/>
      </c>
      <c r="K499" s="13" t="str">
        <f t="shared" si="135"/>
        <v/>
      </c>
      <c r="L499" s="12" t="str">
        <f t="shared" si="143"/>
        <v/>
      </c>
      <c r="M499" s="12" t="str">
        <f t="shared" si="143"/>
        <v/>
      </c>
      <c r="N499" s="13" t="str">
        <f t="shared" si="136"/>
        <v/>
      </c>
      <c r="O499" s="12" t="str">
        <f t="shared" si="144"/>
        <v/>
      </c>
      <c r="P499" s="12" t="str">
        <f t="shared" si="144"/>
        <v/>
      </c>
      <c r="Q499" s="13" t="str">
        <f t="shared" si="137"/>
        <v/>
      </c>
      <c r="R499" s="12" t="str">
        <f t="shared" si="132"/>
        <v/>
      </c>
      <c r="S499" s="12" t="str">
        <f t="shared" si="133"/>
        <v/>
      </c>
      <c r="T499" s="12" t="str">
        <f t="shared" si="138"/>
        <v/>
      </c>
      <c r="W499" s="88" t="str">
        <f>IF('BASE DATOS CONDUCTORES'!F499="","",'BASE DATOS CONDUCTORES'!F499)</f>
        <v/>
      </c>
      <c r="X499" s="88" t="str">
        <f>'BASE DATOS CONDUCTORES'!J499</f>
        <v/>
      </c>
      <c r="Y499" s="88" t="str">
        <f>'BASE DATOS CONDUCTORES'!M499</f>
        <v/>
      </c>
      <c r="Z499" s="88" t="str">
        <f>'BASE DATOS CONDUCTORES'!P499</f>
        <v/>
      </c>
      <c r="AA499" s="88" t="str">
        <f>'BASE DATOS CONDUCTORES'!S499</f>
        <v/>
      </c>
      <c r="AB499" s="88" t="str">
        <f>IF('BASE DATOS CONDUCTORES'!D499="","",'BASE DATOS CONDUCTORES'!D499)</f>
        <v/>
      </c>
    </row>
    <row r="500" spans="2:28">
      <c r="B500" s="12"/>
      <c r="C500" s="14"/>
      <c r="D500" s="14"/>
      <c r="E500" s="15"/>
      <c r="F500" s="14"/>
      <c r="G500" s="12" t="str">
        <f t="shared" si="131"/>
        <v/>
      </c>
      <c r="H500" s="13" t="str">
        <f t="shared" si="134"/>
        <v/>
      </c>
      <c r="I500" s="12" t="str">
        <f t="shared" si="142"/>
        <v/>
      </c>
      <c r="J500" s="12" t="str">
        <f t="shared" si="142"/>
        <v/>
      </c>
      <c r="K500" s="13" t="str">
        <f t="shared" si="135"/>
        <v/>
      </c>
      <c r="L500" s="12" t="str">
        <f t="shared" si="143"/>
        <v/>
      </c>
      <c r="M500" s="12" t="str">
        <f t="shared" si="143"/>
        <v/>
      </c>
      <c r="N500" s="13" t="str">
        <f t="shared" si="136"/>
        <v/>
      </c>
      <c r="O500" s="12" t="str">
        <f t="shared" si="144"/>
        <v/>
      </c>
      <c r="P500" s="12" t="str">
        <f t="shared" si="144"/>
        <v/>
      </c>
      <c r="Q500" s="13" t="str">
        <f t="shared" si="137"/>
        <v/>
      </c>
      <c r="R500" s="12" t="str">
        <f t="shared" si="132"/>
        <v/>
      </c>
      <c r="S500" s="12" t="str">
        <f t="shared" si="133"/>
        <v/>
      </c>
      <c r="T500" s="12" t="str">
        <f t="shared" si="138"/>
        <v/>
      </c>
      <c r="W500" s="88" t="str">
        <f>IF('BASE DATOS CONDUCTORES'!F500="","",'BASE DATOS CONDUCTORES'!F500)</f>
        <v/>
      </c>
      <c r="X500" s="88" t="str">
        <f>'BASE DATOS CONDUCTORES'!J500</f>
        <v/>
      </c>
      <c r="Y500" s="88" t="str">
        <f>'BASE DATOS CONDUCTORES'!M500</f>
        <v/>
      </c>
      <c r="Z500" s="88" t="str">
        <f>'BASE DATOS CONDUCTORES'!P500</f>
        <v/>
      </c>
      <c r="AA500" s="88" t="str">
        <f>'BASE DATOS CONDUCTORES'!S500</f>
        <v/>
      </c>
      <c r="AB500" s="88" t="str">
        <f>IF('BASE DATOS CONDUCTORES'!D500="","",'BASE DATOS CONDUCTORES'!D500)</f>
        <v/>
      </c>
    </row>
    <row r="501" spans="2:28">
      <c r="B501" s="12"/>
      <c r="C501" s="14"/>
      <c r="D501" s="14"/>
      <c r="E501" s="15"/>
      <c r="F501" s="14"/>
      <c r="G501" s="12" t="str">
        <f t="shared" si="131"/>
        <v/>
      </c>
      <c r="H501" s="13" t="str">
        <f t="shared" si="134"/>
        <v/>
      </c>
      <c r="I501" s="12" t="str">
        <f t="shared" si="142"/>
        <v/>
      </c>
      <c r="J501" s="12" t="str">
        <f t="shared" si="142"/>
        <v/>
      </c>
      <c r="K501" s="13" t="str">
        <f t="shared" si="135"/>
        <v/>
      </c>
      <c r="L501" s="12" t="str">
        <f t="shared" si="143"/>
        <v/>
      </c>
      <c r="M501" s="12" t="str">
        <f t="shared" si="143"/>
        <v/>
      </c>
      <c r="N501" s="13" t="str">
        <f t="shared" si="136"/>
        <v/>
      </c>
      <c r="O501" s="12" t="str">
        <f t="shared" si="144"/>
        <v/>
      </c>
      <c r="P501" s="12" t="str">
        <f t="shared" si="144"/>
        <v/>
      </c>
      <c r="Q501" s="13" t="str">
        <f t="shared" si="137"/>
        <v/>
      </c>
      <c r="R501" s="12" t="str">
        <f t="shared" si="132"/>
        <v/>
      </c>
      <c r="S501" s="12" t="str">
        <f t="shared" si="133"/>
        <v/>
      </c>
      <c r="T501" s="12" t="str">
        <f t="shared" si="138"/>
        <v/>
      </c>
      <c r="W501" s="88" t="str">
        <f>IF('BASE DATOS CONDUCTORES'!F501="","",'BASE DATOS CONDUCTORES'!F501)</f>
        <v/>
      </c>
      <c r="X501" s="88" t="str">
        <f>'BASE DATOS CONDUCTORES'!J501</f>
        <v/>
      </c>
      <c r="Y501" s="88" t="str">
        <f>'BASE DATOS CONDUCTORES'!M501</f>
        <v/>
      </c>
      <c r="Z501" s="88" t="str">
        <f>'BASE DATOS CONDUCTORES'!P501</f>
        <v/>
      </c>
      <c r="AA501" s="88" t="str">
        <f>'BASE DATOS CONDUCTORES'!S501</f>
        <v/>
      </c>
      <c r="AB501" s="88" t="str">
        <f>IF('BASE DATOS CONDUCTORES'!D501="","",'BASE DATOS CONDUCTORES'!D501)</f>
        <v/>
      </c>
    </row>
    <row r="502" spans="2:28">
      <c r="B502" s="12"/>
      <c r="C502" s="14"/>
      <c r="D502" s="14"/>
      <c r="E502" s="15"/>
      <c r="F502" s="14"/>
      <c r="G502" s="12" t="str">
        <f t="shared" si="131"/>
        <v/>
      </c>
      <c r="H502" s="13" t="str">
        <f t="shared" si="134"/>
        <v/>
      </c>
      <c r="I502" s="12" t="str">
        <f t="shared" si="142"/>
        <v/>
      </c>
      <c r="J502" s="12" t="str">
        <f t="shared" si="142"/>
        <v/>
      </c>
      <c r="K502" s="13" t="str">
        <f t="shared" si="135"/>
        <v/>
      </c>
      <c r="L502" s="12" t="str">
        <f t="shared" si="143"/>
        <v/>
      </c>
      <c r="M502" s="12" t="str">
        <f t="shared" si="143"/>
        <v/>
      </c>
      <c r="N502" s="13" t="str">
        <f t="shared" si="136"/>
        <v/>
      </c>
      <c r="O502" s="12" t="str">
        <f t="shared" si="144"/>
        <v/>
      </c>
      <c r="P502" s="12" t="str">
        <f t="shared" si="144"/>
        <v/>
      </c>
      <c r="Q502" s="13" t="str">
        <f t="shared" si="137"/>
        <v/>
      </c>
      <c r="R502" s="12" t="str">
        <f t="shared" si="132"/>
        <v/>
      </c>
      <c r="S502" s="12" t="str">
        <f t="shared" si="133"/>
        <v/>
      </c>
      <c r="T502" s="12" t="str">
        <f t="shared" si="138"/>
        <v/>
      </c>
      <c r="W502" s="88" t="str">
        <f>IF('BASE DATOS CONDUCTORES'!F502="","",'BASE DATOS CONDUCTORES'!F502)</f>
        <v/>
      </c>
      <c r="X502" s="88" t="str">
        <f>'BASE DATOS CONDUCTORES'!J502</f>
        <v/>
      </c>
      <c r="Y502" s="88" t="str">
        <f>'BASE DATOS CONDUCTORES'!M502</f>
        <v/>
      </c>
      <c r="Z502" s="88" t="str">
        <f>'BASE DATOS CONDUCTORES'!P502</f>
        <v/>
      </c>
      <c r="AA502" s="88" t="str">
        <f>'BASE DATOS CONDUCTORES'!S502</f>
        <v/>
      </c>
      <c r="AB502" s="88" t="str">
        <f>IF('BASE DATOS CONDUCTORES'!D502="","",'BASE DATOS CONDUCTORES'!D502)</f>
        <v/>
      </c>
    </row>
    <row r="503" spans="2:28">
      <c r="B503" s="12"/>
      <c r="C503" s="14"/>
      <c r="D503" s="14"/>
      <c r="E503" s="15"/>
      <c r="F503" s="14"/>
      <c r="G503" s="12" t="str">
        <f t="shared" si="131"/>
        <v/>
      </c>
      <c r="H503" s="13" t="str">
        <f t="shared" si="134"/>
        <v/>
      </c>
      <c r="I503" s="12" t="str">
        <f t="shared" si="142"/>
        <v/>
      </c>
      <c r="J503" s="12" t="str">
        <f t="shared" si="142"/>
        <v/>
      </c>
      <c r="K503" s="13" t="str">
        <f t="shared" si="135"/>
        <v/>
      </c>
      <c r="L503" s="12" t="str">
        <f t="shared" si="143"/>
        <v/>
      </c>
      <c r="M503" s="12" t="str">
        <f t="shared" si="143"/>
        <v/>
      </c>
      <c r="N503" s="13" t="str">
        <f t="shared" si="136"/>
        <v/>
      </c>
      <c r="O503" s="12" t="str">
        <f t="shared" si="144"/>
        <v/>
      </c>
      <c r="P503" s="12" t="str">
        <f t="shared" si="144"/>
        <v/>
      </c>
      <c r="Q503" s="13" t="str">
        <f t="shared" si="137"/>
        <v/>
      </c>
      <c r="R503" s="12" t="str">
        <f t="shared" si="132"/>
        <v/>
      </c>
      <c r="S503" s="12" t="str">
        <f t="shared" si="133"/>
        <v/>
      </c>
      <c r="T503" s="12" t="str">
        <f t="shared" si="138"/>
        <v/>
      </c>
      <c r="W503" s="88" t="str">
        <f>IF('BASE DATOS CONDUCTORES'!F503="","",'BASE DATOS CONDUCTORES'!F503)</f>
        <v/>
      </c>
      <c r="X503" s="88" t="str">
        <f>'BASE DATOS CONDUCTORES'!J503</f>
        <v/>
      </c>
      <c r="Y503" s="88" t="str">
        <f>'BASE DATOS CONDUCTORES'!M503</f>
        <v/>
      </c>
      <c r="Z503" s="88" t="str">
        <f>'BASE DATOS CONDUCTORES'!P503</f>
        <v/>
      </c>
      <c r="AA503" s="88" t="str">
        <f>'BASE DATOS CONDUCTORES'!S503</f>
        <v/>
      </c>
      <c r="AB503" s="88" t="str">
        <f>IF('BASE DATOS CONDUCTORES'!D503="","",'BASE DATOS CONDUCTORES'!D503)</f>
        <v/>
      </c>
    </row>
    <row r="504" spans="2:28">
      <c r="B504" s="12"/>
      <c r="C504" s="14"/>
      <c r="D504" s="14"/>
      <c r="E504" s="15"/>
      <c r="F504" s="14"/>
      <c r="G504" s="12" t="str">
        <f t="shared" si="131"/>
        <v/>
      </c>
      <c r="H504" s="13" t="str">
        <f t="shared" si="134"/>
        <v/>
      </c>
      <c r="I504" s="12" t="str">
        <f t="shared" ref="I504:J523" si="145">IF(H504="","",RANK(H504,H$4:H$1001))</f>
        <v/>
      </c>
      <c r="J504" s="12" t="str">
        <f t="shared" si="145"/>
        <v/>
      </c>
      <c r="K504" s="13" t="str">
        <f t="shared" si="135"/>
        <v/>
      </c>
      <c r="L504" s="12" t="str">
        <f t="shared" ref="L504:M523" si="146">IF(K504="","",RANK(K504,K$4:K$1001))</f>
        <v/>
      </c>
      <c r="M504" s="12" t="str">
        <f t="shared" si="146"/>
        <v/>
      </c>
      <c r="N504" s="13" t="str">
        <f t="shared" si="136"/>
        <v/>
      </c>
      <c r="O504" s="12" t="str">
        <f t="shared" ref="O504:P523" si="147">IF(N504="","",RANK(N504,N$4:N$1001))</f>
        <v/>
      </c>
      <c r="P504" s="12" t="str">
        <f t="shared" si="147"/>
        <v/>
      </c>
      <c r="Q504" s="13" t="str">
        <f t="shared" si="137"/>
        <v/>
      </c>
      <c r="R504" s="12" t="str">
        <f t="shared" si="132"/>
        <v/>
      </c>
      <c r="S504" s="12" t="str">
        <f t="shared" si="133"/>
        <v/>
      </c>
      <c r="T504" s="12" t="str">
        <f t="shared" si="138"/>
        <v/>
      </c>
      <c r="W504" s="88" t="str">
        <f>IF('BASE DATOS CONDUCTORES'!F504="","",'BASE DATOS CONDUCTORES'!F504)</f>
        <v/>
      </c>
      <c r="X504" s="88" t="str">
        <f>'BASE DATOS CONDUCTORES'!J504</f>
        <v/>
      </c>
      <c r="Y504" s="88" t="str">
        <f>'BASE DATOS CONDUCTORES'!M504</f>
        <v/>
      </c>
      <c r="Z504" s="88" t="str">
        <f>'BASE DATOS CONDUCTORES'!P504</f>
        <v/>
      </c>
      <c r="AA504" s="88" t="str">
        <f>'BASE DATOS CONDUCTORES'!S504</f>
        <v/>
      </c>
      <c r="AB504" s="88" t="str">
        <f>IF('BASE DATOS CONDUCTORES'!D504="","",'BASE DATOS CONDUCTORES'!D504)</f>
        <v/>
      </c>
    </row>
    <row r="505" spans="2:28">
      <c r="B505" s="12"/>
      <c r="C505" s="14"/>
      <c r="D505" s="14"/>
      <c r="E505" s="15"/>
      <c r="F505" s="14"/>
      <c r="G505" s="12" t="str">
        <f t="shared" si="131"/>
        <v/>
      </c>
      <c r="H505" s="13" t="str">
        <f t="shared" si="134"/>
        <v/>
      </c>
      <c r="I505" s="12" t="str">
        <f t="shared" si="145"/>
        <v/>
      </c>
      <c r="J505" s="12" t="str">
        <f t="shared" si="145"/>
        <v/>
      </c>
      <c r="K505" s="13" t="str">
        <f t="shared" si="135"/>
        <v/>
      </c>
      <c r="L505" s="12" t="str">
        <f t="shared" si="146"/>
        <v/>
      </c>
      <c r="M505" s="12" t="str">
        <f t="shared" si="146"/>
        <v/>
      </c>
      <c r="N505" s="13" t="str">
        <f t="shared" si="136"/>
        <v/>
      </c>
      <c r="O505" s="12" t="str">
        <f t="shared" si="147"/>
        <v/>
      </c>
      <c r="P505" s="12" t="str">
        <f t="shared" si="147"/>
        <v/>
      </c>
      <c r="Q505" s="13" t="str">
        <f t="shared" si="137"/>
        <v/>
      </c>
      <c r="R505" s="12" t="str">
        <f t="shared" si="132"/>
        <v/>
      </c>
      <c r="S505" s="12" t="str">
        <f t="shared" si="133"/>
        <v/>
      </c>
      <c r="T505" s="12" t="str">
        <f t="shared" si="138"/>
        <v/>
      </c>
      <c r="W505" s="88" t="str">
        <f>IF('BASE DATOS CONDUCTORES'!F505="","",'BASE DATOS CONDUCTORES'!F505)</f>
        <v/>
      </c>
      <c r="X505" s="88" t="str">
        <f>'BASE DATOS CONDUCTORES'!J505</f>
        <v/>
      </c>
      <c r="Y505" s="88" t="str">
        <f>'BASE DATOS CONDUCTORES'!M505</f>
        <v/>
      </c>
      <c r="Z505" s="88" t="str">
        <f>'BASE DATOS CONDUCTORES'!P505</f>
        <v/>
      </c>
      <c r="AA505" s="88" t="str">
        <f>'BASE DATOS CONDUCTORES'!S505</f>
        <v/>
      </c>
      <c r="AB505" s="88" t="str">
        <f>IF('BASE DATOS CONDUCTORES'!D505="","",'BASE DATOS CONDUCTORES'!D505)</f>
        <v/>
      </c>
    </row>
    <row r="506" spans="2:28">
      <c r="B506" s="12"/>
      <c r="C506" s="14"/>
      <c r="D506" s="14"/>
      <c r="E506" s="15"/>
      <c r="F506" s="14"/>
      <c r="G506" s="12" t="str">
        <f t="shared" si="131"/>
        <v/>
      </c>
      <c r="H506" s="13" t="str">
        <f t="shared" si="134"/>
        <v/>
      </c>
      <c r="I506" s="12" t="str">
        <f t="shared" si="145"/>
        <v/>
      </c>
      <c r="J506" s="12" t="str">
        <f t="shared" si="145"/>
        <v/>
      </c>
      <c r="K506" s="13" t="str">
        <f t="shared" si="135"/>
        <v/>
      </c>
      <c r="L506" s="12" t="str">
        <f t="shared" si="146"/>
        <v/>
      </c>
      <c r="M506" s="12" t="str">
        <f t="shared" si="146"/>
        <v/>
      </c>
      <c r="N506" s="13" t="str">
        <f t="shared" si="136"/>
        <v/>
      </c>
      <c r="O506" s="12" t="str">
        <f t="shared" si="147"/>
        <v/>
      </c>
      <c r="P506" s="12" t="str">
        <f t="shared" si="147"/>
        <v/>
      </c>
      <c r="Q506" s="13" t="str">
        <f t="shared" si="137"/>
        <v/>
      </c>
      <c r="R506" s="12" t="str">
        <f t="shared" si="132"/>
        <v/>
      </c>
      <c r="S506" s="12" t="str">
        <f t="shared" si="133"/>
        <v/>
      </c>
      <c r="T506" s="12" t="str">
        <f t="shared" si="138"/>
        <v/>
      </c>
      <c r="W506" s="88" t="str">
        <f>IF('BASE DATOS CONDUCTORES'!F506="","",'BASE DATOS CONDUCTORES'!F506)</f>
        <v/>
      </c>
      <c r="X506" s="88" t="str">
        <f>'BASE DATOS CONDUCTORES'!J506</f>
        <v/>
      </c>
      <c r="Y506" s="88" t="str">
        <f>'BASE DATOS CONDUCTORES'!M506</f>
        <v/>
      </c>
      <c r="Z506" s="88" t="str">
        <f>'BASE DATOS CONDUCTORES'!P506</f>
        <v/>
      </c>
      <c r="AA506" s="88" t="str">
        <f>'BASE DATOS CONDUCTORES'!S506</f>
        <v/>
      </c>
      <c r="AB506" s="88" t="str">
        <f>IF('BASE DATOS CONDUCTORES'!D506="","",'BASE DATOS CONDUCTORES'!D506)</f>
        <v/>
      </c>
    </row>
    <row r="507" spans="2:28">
      <c r="B507" s="12"/>
      <c r="C507" s="14"/>
      <c r="D507" s="14"/>
      <c r="E507" s="15"/>
      <c r="F507" s="14"/>
      <c r="G507" s="12" t="str">
        <f t="shared" si="131"/>
        <v/>
      </c>
      <c r="H507" s="13" t="str">
        <f t="shared" si="134"/>
        <v/>
      </c>
      <c r="I507" s="12" t="str">
        <f t="shared" si="145"/>
        <v/>
      </c>
      <c r="J507" s="12" t="str">
        <f t="shared" si="145"/>
        <v/>
      </c>
      <c r="K507" s="13" t="str">
        <f t="shared" si="135"/>
        <v/>
      </c>
      <c r="L507" s="12" t="str">
        <f t="shared" si="146"/>
        <v/>
      </c>
      <c r="M507" s="12" t="str">
        <f t="shared" si="146"/>
        <v/>
      </c>
      <c r="N507" s="13" t="str">
        <f t="shared" si="136"/>
        <v/>
      </c>
      <c r="O507" s="12" t="str">
        <f t="shared" si="147"/>
        <v/>
      </c>
      <c r="P507" s="12" t="str">
        <f t="shared" si="147"/>
        <v/>
      </c>
      <c r="Q507" s="13" t="str">
        <f t="shared" si="137"/>
        <v/>
      </c>
      <c r="R507" s="12" t="str">
        <f t="shared" si="132"/>
        <v/>
      </c>
      <c r="S507" s="12" t="str">
        <f t="shared" si="133"/>
        <v/>
      </c>
      <c r="T507" s="12" t="str">
        <f t="shared" si="138"/>
        <v/>
      </c>
      <c r="W507" s="88" t="str">
        <f>IF('BASE DATOS CONDUCTORES'!F507="","",'BASE DATOS CONDUCTORES'!F507)</f>
        <v/>
      </c>
      <c r="X507" s="88" t="str">
        <f>'BASE DATOS CONDUCTORES'!J507</f>
        <v/>
      </c>
      <c r="Y507" s="88" t="str">
        <f>'BASE DATOS CONDUCTORES'!M507</f>
        <v/>
      </c>
      <c r="Z507" s="88" t="str">
        <f>'BASE DATOS CONDUCTORES'!P507</f>
        <v/>
      </c>
      <c r="AA507" s="88" t="str">
        <f>'BASE DATOS CONDUCTORES'!S507</f>
        <v/>
      </c>
      <c r="AB507" s="88" t="str">
        <f>IF('BASE DATOS CONDUCTORES'!D507="","",'BASE DATOS CONDUCTORES'!D507)</f>
        <v/>
      </c>
    </row>
    <row r="508" spans="2:28">
      <c r="B508" s="12"/>
      <c r="C508" s="14"/>
      <c r="D508" s="14"/>
      <c r="E508" s="15"/>
      <c r="F508" s="14"/>
      <c r="G508" s="12" t="str">
        <f t="shared" si="131"/>
        <v/>
      </c>
      <c r="H508" s="13" t="str">
        <f t="shared" si="134"/>
        <v/>
      </c>
      <c r="I508" s="12" t="str">
        <f t="shared" si="145"/>
        <v/>
      </c>
      <c r="J508" s="12" t="str">
        <f t="shared" si="145"/>
        <v/>
      </c>
      <c r="K508" s="13" t="str">
        <f t="shared" si="135"/>
        <v/>
      </c>
      <c r="L508" s="12" t="str">
        <f t="shared" si="146"/>
        <v/>
      </c>
      <c r="M508" s="12" t="str">
        <f t="shared" si="146"/>
        <v/>
      </c>
      <c r="N508" s="13" t="str">
        <f t="shared" si="136"/>
        <v/>
      </c>
      <c r="O508" s="12" t="str">
        <f t="shared" si="147"/>
        <v/>
      </c>
      <c r="P508" s="12" t="str">
        <f t="shared" si="147"/>
        <v/>
      </c>
      <c r="Q508" s="13" t="str">
        <f t="shared" si="137"/>
        <v/>
      </c>
      <c r="R508" s="12" t="str">
        <f t="shared" si="132"/>
        <v/>
      </c>
      <c r="S508" s="12" t="str">
        <f t="shared" si="133"/>
        <v/>
      </c>
      <c r="T508" s="12" t="str">
        <f t="shared" si="138"/>
        <v/>
      </c>
      <c r="W508" s="88" t="str">
        <f>IF('BASE DATOS CONDUCTORES'!F508="","",'BASE DATOS CONDUCTORES'!F508)</f>
        <v/>
      </c>
      <c r="X508" s="88" t="str">
        <f>'BASE DATOS CONDUCTORES'!J508</f>
        <v/>
      </c>
      <c r="Y508" s="88" t="str">
        <f>'BASE DATOS CONDUCTORES'!M508</f>
        <v/>
      </c>
      <c r="Z508" s="88" t="str">
        <f>'BASE DATOS CONDUCTORES'!P508</f>
        <v/>
      </c>
      <c r="AA508" s="88" t="str">
        <f>'BASE DATOS CONDUCTORES'!S508</f>
        <v/>
      </c>
      <c r="AB508" s="88" t="str">
        <f>IF('BASE DATOS CONDUCTORES'!D508="","",'BASE DATOS CONDUCTORES'!D508)</f>
        <v/>
      </c>
    </row>
    <row r="509" spans="2:28">
      <c r="B509" s="12"/>
      <c r="C509" s="14"/>
      <c r="D509" s="14"/>
      <c r="E509" s="15"/>
      <c r="F509" s="14"/>
      <c r="G509" s="12" t="str">
        <f t="shared" si="131"/>
        <v/>
      </c>
      <c r="H509" s="13" t="str">
        <f t="shared" si="134"/>
        <v/>
      </c>
      <c r="I509" s="12" t="str">
        <f t="shared" si="145"/>
        <v/>
      </c>
      <c r="J509" s="12" t="str">
        <f t="shared" si="145"/>
        <v/>
      </c>
      <c r="K509" s="13" t="str">
        <f t="shared" si="135"/>
        <v/>
      </c>
      <c r="L509" s="12" t="str">
        <f t="shared" si="146"/>
        <v/>
      </c>
      <c r="M509" s="12" t="str">
        <f t="shared" si="146"/>
        <v/>
      </c>
      <c r="N509" s="13" t="str">
        <f t="shared" si="136"/>
        <v/>
      </c>
      <c r="O509" s="12" t="str">
        <f t="shared" si="147"/>
        <v/>
      </c>
      <c r="P509" s="12" t="str">
        <f t="shared" si="147"/>
        <v/>
      </c>
      <c r="Q509" s="13" t="str">
        <f t="shared" si="137"/>
        <v/>
      </c>
      <c r="R509" s="12" t="str">
        <f t="shared" si="132"/>
        <v/>
      </c>
      <c r="S509" s="12" t="str">
        <f t="shared" si="133"/>
        <v/>
      </c>
      <c r="T509" s="12" t="str">
        <f t="shared" si="138"/>
        <v/>
      </c>
      <c r="W509" s="88" t="str">
        <f>IF('BASE DATOS CONDUCTORES'!F509="","",'BASE DATOS CONDUCTORES'!F509)</f>
        <v/>
      </c>
      <c r="X509" s="88" t="str">
        <f>'BASE DATOS CONDUCTORES'!J509</f>
        <v/>
      </c>
      <c r="Y509" s="88" t="str">
        <f>'BASE DATOS CONDUCTORES'!M509</f>
        <v/>
      </c>
      <c r="Z509" s="88" t="str">
        <f>'BASE DATOS CONDUCTORES'!P509</f>
        <v/>
      </c>
      <c r="AA509" s="88" t="str">
        <f>'BASE DATOS CONDUCTORES'!S509</f>
        <v/>
      </c>
      <c r="AB509" s="88" t="str">
        <f>IF('BASE DATOS CONDUCTORES'!D509="","",'BASE DATOS CONDUCTORES'!D509)</f>
        <v/>
      </c>
    </row>
    <row r="510" spans="2:28">
      <c r="B510" s="12"/>
      <c r="C510" s="14"/>
      <c r="D510" s="14"/>
      <c r="E510" s="15"/>
      <c r="F510" s="14"/>
      <c r="G510" s="12" t="str">
        <f t="shared" si="131"/>
        <v/>
      </c>
      <c r="H510" s="13" t="str">
        <f t="shared" si="134"/>
        <v/>
      </c>
      <c r="I510" s="12" t="str">
        <f t="shared" si="145"/>
        <v/>
      </c>
      <c r="J510" s="12" t="str">
        <f t="shared" si="145"/>
        <v/>
      </c>
      <c r="K510" s="13" t="str">
        <f t="shared" si="135"/>
        <v/>
      </c>
      <c r="L510" s="12" t="str">
        <f t="shared" si="146"/>
        <v/>
      </c>
      <c r="M510" s="12" t="str">
        <f t="shared" si="146"/>
        <v/>
      </c>
      <c r="N510" s="13" t="str">
        <f t="shared" si="136"/>
        <v/>
      </c>
      <c r="O510" s="12" t="str">
        <f t="shared" si="147"/>
        <v/>
      </c>
      <c r="P510" s="12" t="str">
        <f t="shared" si="147"/>
        <v/>
      </c>
      <c r="Q510" s="13" t="str">
        <f t="shared" si="137"/>
        <v/>
      </c>
      <c r="R510" s="12" t="str">
        <f t="shared" si="132"/>
        <v/>
      </c>
      <c r="S510" s="12" t="str">
        <f t="shared" si="133"/>
        <v/>
      </c>
      <c r="T510" s="12" t="str">
        <f t="shared" si="138"/>
        <v/>
      </c>
      <c r="W510" s="88" t="str">
        <f>IF('BASE DATOS CONDUCTORES'!F510="","",'BASE DATOS CONDUCTORES'!F510)</f>
        <v/>
      </c>
      <c r="X510" s="88" t="str">
        <f>'BASE DATOS CONDUCTORES'!J510</f>
        <v/>
      </c>
      <c r="Y510" s="88" t="str">
        <f>'BASE DATOS CONDUCTORES'!M510</f>
        <v/>
      </c>
      <c r="Z510" s="88" t="str">
        <f>'BASE DATOS CONDUCTORES'!P510</f>
        <v/>
      </c>
      <c r="AA510" s="88" t="str">
        <f>'BASE DATOS CONDUCTORES'!S510</f>
        <v/>
      </c>
      <c r="AB510" s="88" t="str">
        <f>IF('BASE DATOS CONDUCTORES'!D510="","",'BASE DATOS CONDUCTORES'!D510)</f>
        <v/>
      </c>
    </row>
    <row r="511" spans="2:28">
      <c r="B511" s="12"/>
      <c r="C511" s="14"/>
      <c r="D511" s="14"/>
      <c r="E511" s="15"/>
      <c r="F511" s="14"/>
      <c r="G511" s="12" t="str">
        <f t="shared" si="131"/>
        <v/>
      </c>
      <c r="H511" s="13" t="str">
        <f t="shared" si="134"/>
        <v/>
      </c>
      <c r="I511" s="12" t="str">
        <f t="shared" si="145"/>
        <v/>
      </c>
      <c r="J511" s="12" t="str">
        <f t="shared" si="145"/>
        <v/>
      </c>
      <c r="K511" s="13" t="str">
        <f t="shared" si="135"/>
        <v/>
      </c>
      <c r="L511" s="12" t="str">
        <f t="shared" si="146"/>
        <v/>
      </c>
      <c r="M511" s="12" t="str">
        <f t="shared" si="146"/>
        <v/>
      </c>
      <c r="N511" s="13" t="str">
        <f t="shared" si="136"/>
        <v/>
      </c>
      <c r="O511" s="12" t="str">
        <f t="shared" si="147"/>
        <v/>
      </c>
      <c r="P511" s="12" t="str">
        <f t="shared" si="147"/>
        <v/>
      </c>
      <c r="Q511" s="13" t="str">
        <f t="shared" si="137"/>
        <v/>
      </c>
      <c r="R511" s="12" t="str">
        <f t="shared" si="132"/>
        <v/>
      </c>
      <c r="S511" s="12" t="str">
        <f t="shared" si="133"/>
        <v/>
      </c>
      <c r="T511" s="12" t="str">
        <f t="shared" si="138"/>
        <v/>
      </c>
      <c r="W511" s="88" t="str">
        <f>IF('BASE DATOS CONDUCTORES'!F511="","",'BASE DATOS CONDUCTORES'!F511)</f>
        <v/>
      </c>
      <c r="X511" s="88" t="str">
        <f>'BASE DATOS CONDUCTORES'!J511</f>
        <v/>
      </c>
      <c r="Y511" s="88" t="str">
        <f>'BASE DATOS CONDUCTORES'!M511</f>
        <v/>
      </c>
      <c r="Z511" s="88" t="str">
        <f>'BASE DATOS CONDUCTORES'!P511</f>
        <v/>
      </c>
      <c r="AA511" s="88" t="str">
        <f>'BASE DATOS CONDUCTORES'!S511</f>
        <v/>
      </c>
      <c r="AB511" s="88" t="str">
        <f>IF('BASE DATOS CONDUCTORES'!D511="","",'BASE DATOS CONDUCTORES'!D511)</f>
        <v/>
      </c>
    </row>
    <row r="512" spans="2:28">
      <c r="B512" s="12"/>
      <c r="C512" s="14"/>
      <c r="D512" s="14"/>
      <c r="E512" s="15"/>
      <c r="F512" s="14"/>
      <c r="G512" s="12" t="str">
        <f t="shared" si="131"/>
        <v/>
      </c>
      <c r="H512" s="13" t="str">
        <f t="shared" si="134"/>
        <v/>
      </c>
      <c r="I512" s="12" t="str">
        <f t="shared" si="145"/>
        <v/>
      </c>
      <c r="J512" s="12" t="str">
        <f t="shared" si="145"/>
        <v/>
      </c>
      <c r="K512" s="13" t="str">
        <f t="shared" si="135"/>
        <v/>
      </c>
      <c r="L512" s="12" t="str">
        <f t="shared" si="146"/>
        <v/>
      </c>
      <c r="M512" s="12" t="str">
        <f t="shared" si="146"/>
        <v/>
      </c>
      <c r="N512" s="13" t="str">
        <f t="shared" si="136"/>
        <v/>
      </c>
      <c r="O512" s="12" t="str">
        <f t="shared" si="147"/>
        <v/>
      </c>
      <c r="P512" s="12" t="str">
        <f t="shared" si="147"/>
        <v/>
      </c>
      <c r="Q512" s="13" t="str">
        <f t="shared" si="137"/>
        <v/>
      </c>
      <c r="R512" s="12" t="str">
        <f t="shared" si="132"/>
        <v/>
      </c>
      <c r="S512" s="12" t="str">
        <f t="shared" si="133"/>
        <v/>
      </c>
      <c r="T512" s="12" t="str">
        <f t="shared" si="138"/>
        <v/>
      </c>
      <c r="W512" s="88" t="str">
        <f>IF('BASE DATOS CONDUCTORES'!F512="","",'BASE DATOS CONDUCTORES'!F512)</f>
        <v/>
      </c>
      <c r="X512" s="88" t="str">
        <f>'BASE DATOS CONDUCTORES'!J512</f>
        <v/>
      </c>
      <c r="Y512" s="88" t="str">
        <f>'BASE DATOS CONDUCTORES'!M512</f>
        <v/>
      </c>
      <c r="Z512" s="88" t="str">
        <f>'BASE DATOS CONDUCTORES'!P512</f>
        <v/>
      </c>
      <c r="AA512" s="88" t="str">
        <f>'BASE DATOS CONDUCTORES'!S512</f>
        <v/>
      </c>
      <c r="AB512" s="88" t="str">
        <f>IF('BASE DATOS CONDUCTORES'!D512="","",'BASE DATOS CONDUCTORES'!D512)</f>
        <v/>
      </c>
    </row>
    <row r="513" spans="2:28">
      <c r="B513" s="12"/>
      <c r="C513" s="14"/>
      <c r="D513" s="14"/>
      <c r="E513" s="15"/>
      <c r="F513" s="14"/>
      <c r="G513" s="12" t="str">
        <f t="shared" si="131"/>
        <v/>
      </c>
      <c r="H513" s="13" t="str">
        <f t="shared" si="134"/>
        <v/>
      </c>
      <c r="I513" s="12" t="str">
        <f t="shared" si="145"/>
        <v/>
      </c>
      <c r="J513" s="12" t="str">
        <f t="shared" si="145"/>
        <v/>
      </c>
      <c r="K513" s="13" t="str">
        <f t="shared" si="135"/>
        <v/>
      </c>
      <c r="L513" s="12" t="str">
        <f t="shared" si="146"/>
        <v/>
      </c>
      <c r="M513" s="12" t="str">
        <f t="shared" si="146"/>
        <v/>
      </c>
      <c r="N513" s="13" t="str">
        <f t="shared" si="136"/>
        <v/>
      </c>
      <c r="O513" s="12" t="str">
        <f t="shared" si="147"/>
        <v/>
      </c>
      <c r="P513" s="12" t="str">
        <f t="shared" si="147"/>
        <v/>
      </c>
      <c r="Q513" s="13" t="str">
        <f t="shared" si="137"/>
        <v/>
      </c>
      <c r="R513" s="12" t="str">
        <f t="shared" si="132"/>
        <v/>
      </c>
      <c r="S513" s="12" t="str">
        <f t="shared" si="133"/>
        <v/>
      </c>
      <c r="T513" s="12" t="str">
        <f t="shared" si="138"/>
        <v/>
      </c>
      <c r="W513" s="88" t="str">
        <f>IF('BASE DATOS CONDUCTORES'!F513="","",'BASE DATOS CONDUCTORES'!F513)</f>
        <v/>
      </c>
      <c r="X513" s="88" t="str">
        <f>'BASE DATOS CONDUCTORES'!J513</f>
        <v/>
      </c>
      <c r="Y513" s="88" t="str">
        <f>'BASE DATOS CONDUCTORES'!M513</f>
        <v/>
      </c>
      <c r="Z513" s="88" t="str">
        <f>'BASE DATOS CONDUCTORES'!P513</f>
        <v/>
      </c>
      <c r="AA513" s="88" t="str">
        <f>'BASE DATOS CONDUCTORES'!S513</f>
        <v/>
      </c>
      <c r="AB513" s="88" t="str">
        <f>IF('BASE DATOS CONDUCTORES'!D513="","",'BASE DATOS CONDUCTORES'!D513)</f>
        <v/>
      </c>
    </row>
    <row r="514" spans="2:28">
      <c r="B514" s="12"/>
      <c r="C514" s="14"/>
      <c r="D514" s="14"/>
      <c r="E514" s="15"/>
      <c r="F514" s="14"/>
      <c r="G514" s="12" t="str">
        <f t="shared" si="131"/>
        <v/>
      </c>
      <c r="H514" s="13" t="str">
        <f t="shared" si="134"/>
        <v/>
      </c>
      <c r="I514" s="12" t="str">
        <f t="shared" si="145"/>
        <v/>
      </c>
      <c r="J514" s="12" t="str">
        <f t="shared" si="145"/>
        <v/>
      </c>
      <c r="K514" s="13" t="str">
        <f t="shared" si="135"/>
        <v/>
      </c>
      <c r="L514" s="12" t="str">
        <f t="shared" si="146"/>
        <v/>
      </c>
      <c r="M514" s="12" t="str">
        <f t="shared" si="146"/>
        <v/>
      </c>
      <c r="N514" s="13" t="str">
        <f t="shared" si="136"/>
        <v/>
      </c>
      <c r="O514" s="12" t="str">
        <f t="shared" si="147"/>
        <v/>
      </c>
      <c r="P514" s="12" t="str">
        <f t="shared" si="147"/>
        <v/>
      </c>
      <c r="Q514" s="13" t="str">
        <f t="shared" si="137"/>
        <v/>
      </c>
      <c r="R514" s="12" t="str">
        <f t="shared" si="132"/>
        <v/>
      </c>
      <c r="S514" s="12" t="str">
        <f t="shared" si="133"/>
        <v/>
      </c>
      <c r="T514" s="12" t="str">
        <f t="shared" si="138"/>
        <v/>
      </c>
      <c r="W514" s="88" t="str">
        <f>IF('BASE DATOS CONDUCTORES'!F514="","",'BASE DATOS CONDUCTORES'!F514)</f>
        <v/>
      </c>
      <c r="X514" s="88" t="str">
        <f>'BASE DATOS CONDUCTORES'!J514</f>
        <v/>
      </c>
      <c r="Y514" s="88" t="str">
        <f>'BASE DATOS CONDUCTORES'!M514</f>
        <v/>
      </c>
      <c r="Z514" s="88" t="str">
        <f>'BASE DATOS CONDUCTORES'!P514</f>
        <v/>
      </c>
      <c r="AA514" s="88" t="str">
        <f>'BASE DATOS CONDUCTORES'!S514</f>
        <v/>
      </c>
      <c r="AB514" s="88" t="str">
        <f>IF('BASE DATOS CONDUCTORES'!D514="","",'BASE DATOS CONDUCTORES'!D514)</f>
        <v/>
      </c>
    </row>
    <row r="515" spans="2:28">
      <c r="B515" s="12"/>
      <c r="C515" s="14"/>
      <c r="D515" s="14"/>
      <c r="E515" s="15"/>
      <c r="F515" s="14"/>
      <c r="G515" s="12" t="str">
        <f t="shared" si="131"/>
        <v/>
      </c>
      <c r="H515" s="13" t="str">
        <f t="shared" si="134"/>
        <v/>
      </c>
      <c r="I515" s="12" t="str">
        <f t="shared" si="145"/>
        <v/>
      </c>
      <c r="J515" s="12" t="str">
        <f t="shared" si="145"/>
        <v/>
      </c>
      <c r="K515" s="13" t="str">
        <f t="shared" si="135"/>
        <v/>
      </c>
      <c r="L515" s="12" t="str">
        <f t="shared" si="146"/>
        <v/>
      </c>
      <c r="M515" s="12" t="str">
        <f t="shared" si="146"/>
        <v/>
      </c>
      <c r="N515" s="13" t="str">
        <f t="shared" si="136"/>
        <v/>
      </c>
      <c r="O515" s="12" t="str">
        <f t="shared" si="147"/>
        <v/>
      </c>
      <c r="P515" s="12" t="str">
        <f t="shared" si="147"/>
        <v/>
      </c>
      <c r="Q515" s="13" t="str">
        <f t="shared" si="137"/>
        <v/>
      </c>
      <c r="R515" s="12" t="str">
        <f t="shared" si="132"/>
        <v/>
      </c>
      <c r="S515" s="12" t="str">
        <f t="shared" si="133"/>
        <v/>
      </c>
      <c r="T515" s="12" t="str">
        <f t="shared" si="138"/>
        <v/>
      </c>
      <c r="W515" s="88" t="str">
        <f>IF('BASE DATOS CONDUCTORES'!F515="","",'BASE DATOS CONDUCTORES'!F515)</f>
        <v/>
      </c>
      <c r="X515" s="88" t="str">
        <f>'BASE DATOS CONDUCTORES'!J515</f>
        <v/>
      </c>
      <c r="Y515" s="88" t="str">
        <f>'BASE DATOS CONDUCTORES'!M515</f>
        <v/>
      </c>
      <c r="Z515" s="88" t="str">
        <f>'BASE DATOS CONDUCTORES'!P515</f>
        <v/>
      </c>
      <c r="AA515" s="88" t="str">
        <f>'BASE DATOS CONDUCTORES'!S515</f>
        <v/>
      </c>
      <c r="AB515" s="88" t="str">
        <f>IF('BASE DATOS CONDUCTORES'!D515="","",'BASE DATOS CONDUCTORES'!D515)</f>
        <v/>
      </c>
    </row>
    <row r="516" spans="2:28">
      <c r="B516" s="12"/>
      <c r="C516" s="14"/>
      <c r="D516" s="14"/>
      <c r="E516" s="15"/>
      <c r="F516" s="14"/>
      <c r="G516" s="12" t="str">
        <f t="shared" ref="G516:G579" si="148">IF(D516="","",IF(F516="TRALUSA",1000,IF(F516="AULUSA",200,IF(F516="CASTROMIL",300,IF(F516="AULUSA TEO",4000,0))))+IF(F516="",0,RANK(D516,$D$4:$D$1001)))</f>
        <v/>
      </c>
      <c r="H516" s="13" t="str">
        <f t="shared" si="134"/>
        <v/>
      </c>
      <c r="I516" s="12" t="str">
        <f t="shared" si="145"/>
        <v/>
      </c>
      <c r="J516" s="12" t="str">
        <f t="shared" si="145"/>
        <v/>
      </c>
      <c r="K516" s="13" t="str">
        <f t="shared" si="135"/>
        <v/>
      </c>
      <c r="L516" s="12" t="str">
        <f t="shared" si="146"/>
        <v/>
      </c>
      <c r="M516" s="12" t="str">
        <f t="shared" si="146"/>
        <v/>
      </c>
      <c r="N516" s="13" t="str">
        <f t="shared" si="136"/>
        <v/>
      </c>
      <c r="O516" s="12" t="str">
        <f t="shared" si="147"/>
        <v/>
      </c>
      <c r="P516" s="12" t="str">
        <f t="shared" si="147"/>
        <v/>
      </c>
      <c r="Q516" s="13" t="str">
        <f t="shared" si="137"/>
        <v/>
      </c>
      <c r="R516" s="12" t="str">
        <f t="shared" ref="R516:R579" si="149">IF(Q516="","",RANK(Q516,Q$4:Q$1001))</f>
        <v/>
      </c>
      <c r="S516" s="12" t="str">
        <f t="shared" ref="S516:S579" si="150">IF(R516="","",RANK(R516,R$4:R$1001))</f>
        <v/>
      </c>
      <c r="T516" s="12" t="str">
        <f t="shared" si="138"/>
        <v/>
      </c>
      <c r="W516" s="88" t="str">
        <f>IF('BASE DATOS CONDUCTORES'!F516="","",'BASE DATOS CONDUCTORES'!F516)</f>
        <v/>
      </c>
      <c r="X516" s="88" t="str">
        <f>'BASE DATOS CONDUCTORES'!J516</f>
        <v/>
      </c>
      <c r="Y516" s="88" t="str">
        <f>'BASE DATOS CONDUCTORES'!M516</f>
        <v/>
      </c>
      <c r="Z516" s="88" t="str">
        <f>'BASE DATOS CONDUCTORES'!P516</f>
        <v/>
      </c>
      <c r="AA516" s="88" t="str">
        <f>'BASE DATOS CONDUCTORES'!S516</f>
        <v/>
      </c>
      <c r="AB516" s="88" t="str">
        <f>IF('BASE DATOS CONDUCTORES'!D516="","",'BASE DATOS CONDUCTORES'!D516)</f>
        <v/>
      </c>
    </row>
    <row r="517" spans="2:28">
      <c r="B517" s="12"/>
      <c r="C517" s="14"/>
      <c r="D517" s="14"/>
      <c r="E517" s="15"/>
      <c r="F517" s="14"/>
      <c r="G517" s="12" t="str">
        <f t="shared" si="148"/>
        <v/>
      </c>
      <c r="H517" s="13" t="str">
        <f t="shared" ref="H517:H580" si="151">IF(D517="","",IF(F517=$H$1,RANK(G517,$G$4:$G$1001),""))</f>
        <v/>
      </c>
      <c r="I517" s="12" t="str">
        <f t="shared" si="145"/>
        <v/>
      </c>
      <c r="J517" s="12" t="str">
        <f t="shared" si="145"/>
        <v/>
      </c>
      <c r="K517" s="13" t="str">
        <f t="shared" ref="K517:K580" si="152">IF(D517="","",IF(F517=$K$1,RANK(G517,$G$4:$G$1001),""))</f>
        <v/>
      </c>
      <c r="L517" s="12" t="str">
        <f t="shared" si="146"/>
        <v/>
      </c>
      <c r="M517" s="12" t="str">
        <f t="shared" si="146"/>
        <v/>
      </c>
      <c r="N517" s="13" t="str">
        <f t="shared" ref="N517:N580" si="153">IF(D517="","",IF(F517=$N$1,RANK(G517,$G$4:$G$1001),""))</f>
        <v/>
      </c>
      <c r="O517" s="12" t="str">
        <f t="shared" si="147"/>
        <v/>
      </c>
      <c r="P517" s="12" t="str">
        <f t="shared" si="147"/>
        <v/>
      </c>
      <c r="Q517" s="13" t="str">
        <f t="shared" ref="Q517:Q580" si="154">IF(D517="","",IF(F517=$Q$1,RANK(G517,$G$4:$G$1001),""))</f>
        <v/>
      </c>
      <c r="R517" s="12" t="str">
        <f t="shared" si="149"/>
        <v/>
      </c>
      <c r="S517" s="12" t="str">
        <f t="shared" si="150"/>
        <v/>
      </c>
      <c r="T517" s="12" t="str">
        <f t="shared" ref="T517:T580" si="155">IF(F517="","",F517)</f>
        <v/>
      </c>
      <c r="W517" s="88" t="str">
        <f>IF('BASE DATOS CONDUCTORES'!F517="","",'BASE DATOS CONDUCTORES'!F517)</f>
        <v/>
      </c>
      <c r="X517" s="88" t="str">
        <f>'BASE DATOS CONDUCTORES'!J517</f>
        <v/>
      </c>
      <c r="Y517" s="88" t="str">
        <f>'BASE DATOS CONDUCTORES'!M517</f>
        <v/>
      </c>
      <c r="Z517" s="88" t="str">
        <f>'BASE DATOS CONDUCTORES'!P517</f>
        <v/>
      </c>
      <c r="AA517" s="88" t="str">
        <f>'BASE DATOS CONDUCTORES'!S517</f>
        <v/>
      </c>
      <c r="AB517" s="88" t="str">
        <f>IF('BASE DATOS CONDUCTORES'!D517="","",'BASE DATOS CONDUCTORES'!D517)</f>
        <v/>
      </c>
    </row>
    <row r="518" spans="2:28">
      <c r="B518" s="12"/>
      <c r="C518" s="14"/>
      <c r="D518" s="14"/>
      <c r="E518" s="15"/>
      <c r="F518" s="14"/>
      <c r="G518" s="12" t="str">
        <f t="shared" si="148"/>
        <v/>
      </c>
      <c r="H518" s="13" t="str">
        <f t="shared" si="151"/>
        <v/>
      </c>
      <c r="I518" s="12" t="str">
        <f t="shared" si="145"/>
        <v/>
      </c>
      <c r="J518" s="12" t="str">
        <f t="shared" si="145"/>
        <v/>
      </c>
      <c r="K518" s="13" t="str">
        <f t="shared" si="152"/>
        <v/>
      </c>
      <c r="L518" s="12" t="str">
        <f t="shared" si="146"/>
        <v/>
      </c>
      <c r="M518" s="12" t="str">
        <f t="shared" si="146"/>
        <v/>
      </c>
      <c r="N518" s="13" t="str">
        <f t="shared" si="153"/>
        <v/>
      </c>
      <c r="O518" s="12" t="str">
        <f t="shared" si="147"/>
        <v/>
      </c>
      <c r="P518" s="12" t="str">
        <f t="shared" si="147"/>
        <v/>
      </c>
      <c r="Q518" s="13" t="str">
        <f t="shared" si="154"/>
        <v/>
      </c>
      <c r="R518" s="12" t="str">
        <f t="shared" si="149"/>
        <v/>
      </c>
      <c r="S518" s="12" t="str">
        <f t="shared" si="150"/>
        <v/>
      </c>
      <c r="T518" s="12" t="str">
        <f t="shared" si="155"/>
        <v/>
      </c>
      <c r="W518" s="88" t="str">
        <f>IF('BASE DATOS CONDUCTORES'!F518="","",'BASE DATOS CONDUCTORES'!F518)</f>
        <v/>
      </c>
      <c r="X518" s="88" t="str">
        <f>'BASE DATOS CONDUCTORES'!J518</f>
        <v/>
      </c>
      <c r="Y518" s="88" t="str">
        <f>'BASE DATOS CONDUCTORES'!M518</f>
        <v/>
      </c>
      <c r="Z518" s="88" t="str">
        <f>'BASE DATOS CONDUCTORES'!P518</f>
        <v/>
      </c>
      <c r="AA518" s="88" t="str">
        <f>'BASE DATOS CONDUCTORES'!S518</f>
        <v/>
      </c>
      <c r="AB518" s="88" t="str">
        <f>IF('BASE DATOS CONDUCTORES'!D518="","",'BASE DATOS CONDUCTORES'!D518)</f>
        <v/>
      </c>
    </row>
    <row r="519" spans="2:28">
      <c r="B519" s="12"/>
      <c r="C519" s="14"/>
      <c r="D519" s="14"/>
      <c r="E519" s="15"/>
      <c r="F519" s="14"/>
      <c r="G519" s="12" t="str">
        <f t="shared" si="148"/>
        <v/>
      </c>
      <c r="H519" s="13" t="str">
        <f t="shared" si="151"/>
        <v/>
      </c>
      <c r="I519" s="12" t="str">
        <f t="shared" si="145"/>
        <v/>
      </c>
      <c r="J519" s="12" t="str">
        <f t="shared" si="145"/>
        <v/>
      </c>
      <c r="K519" s="13" t="str">
        <f t="shared" si="152"/>
        <v/>
      </c>
      <c r="L519" s="12" t="str">
        <f t="shared" si="146"/>
        <v/>
      </c>
      <c r="M519" s="12" t="str">
        <f t="shared" si="146"/>
        <v/>
      </c>
      <c r="N519" s="13" t="str">
        <f t="shared" si="153"/>
        <v/>
      </c>
      <c r="O519" s="12" t="str">
        <f t="shared" si="147"/>
        <v/>
      </c>
      <c r="P519" s="12" t="str">
        <f t="shared" si="147"/>
        <v/>
      </c>
      <c r="Q519" s="13" t="str">
        <f t="shared" si="154"/>
        <v/>
      </c>
      <c r="R519" s="12" t="str">
        <f t="shared" si="149"/>
        <v/>
      </c>
      <c r="S519" s="12" t="str">
        <f t="shared" si="150"/>
        <v/>
      </c>
      <c r="T519" s="12" t="str">
        <f t="shared" si="155"/>
        <v/>
      </c>
      <c r="W519" s="88" t="str">
        <f>IF('BASE DATOS CONDUCTORES'!F519="","",'BASE DATOS CONDUCTORES'!F519)</f>
        <v/>
      </c>
      <c r="X519" s="88" t="str">
        <f>'BASE DATOS CONDUCTORES'!J519</f>
        <v/>
      </c>
      <c r="Y519" s="88" t="str">
        <f>'BASE DATOS CONDUCTORES'!M519</f>
        <v/>
      </c>
      <c r="Z519" s="88" t="str">
        <f>'BASE DATOS CONDUCTORES'!P519</f>
        <v/>
      </c>
      <c r="AA519" s="88" t="str">
        <f>'BASE DATOS CONDUCTORES'!S519</f>
        <v/>
      </c>
      <c r="AB519" s="88" t="str">
        <f>IF('BASE DATOS CONDUCTORES'!D519="","",'BASE DATOS CONDUCTORES'!D519)</f>
        <v/>
      </c>
    </row>
    <row r="520" spans="2:28">
      <c r="B520" s="12"/>
      <c r="C520" s="14"/>
      <c r="D520" s="14"/>
      <c r="E520" s="15"/>
      <c r="F520" s="14"/>
      <c r="G520" s="12" t="str">
        <f t="shared" si="148"/>
        <v/>
      </c>
      <c r="H520" s="13" t="str">
        <f t="shared" si="151"/>
        <v/>
      </c>
      <c r="I520" s="12" t="str">
        <f t="shared" si="145"/>
        <v/>
      </c>
      <c r="J520" s="12" t="str">
        <f t="shared" si="145"/>
        <v/>
      </c>
      <c r="K520" s="13" t="str">
        <f t="shared" si="152"/>
        <v/>
      </c>
      <c r="L520" s="12" t="str">
        <f t="shared" si="146"/>
        <v/>
      </c>
      <c r="M520" s="12" t="str">
        <f t="shared" si="146"/>
        <v/>
      </c>
      <c r="N520" s="13" t="str">
        <f t="shared" si="153"/>
        <v/>
      </c>
      <c r="O520" s="12" t="str">
        <f t="shared" si="147"/>
        <v/>
      </c>
      <c r="P520" s="12" t="str">
        <f t="shared" si="147"/>
        <v/>
      </c>
      <c r="Q520" s="13" t="str">
        <f t="shared" si="154"/>
        <v/>
      </c>
      <c r="R520" s="12" t="str">
        <f t="shared" si="149"/>
        <v/>
      </c>
      <c r="S520" s="12" t="str">
        <f t="shared" si="150"/>
        <v/>
      </c>
      <c r="T520" s="12" t="str">
        <f t="shared" si="155"/>
        <v/>
      </c>
      <c r="W520" s="88" t="str">
        <f>IF('BASE DATOS CONDUCTORES'!F520="","",'BASE DATOS CONDUCTORES'!F520)</f>
        <v/>
      </c>
      <c r="X520" s="88" t="str">
        <f>'BASE DATOS CONDUCTORES'!J520</f>
        <v/>
      </c>
      <c r="Y520" s="88" t="str">
        <f>'BASE DATOS CONDUCTORES'!M520</f>
        <v/>
      </c>
      <c r="Z520" s="88" t="str">
        <f>'BASE DATOS CONDUCTORES'!P520</f>
        <v/>
      </c>
      <c r="AA520" s="88" t="str">
        <f>'BASE DATOS CONDUCTORES'!S520</f>
        <v/>
      </c>
      <c r="AB520" s="88" t="str">
        <f>IF('BASE DATOS CONDUCTORES'!D520="","",'BASE DATOS CONDUCTORES'!D520)</f>
        <v/>
      </c>
    </row>
    <row r="521" spans="2:28">
      <c r="B521" s="12"/>
      <c r="C521" s="14"/>
      <c r="D521" s="14"/>
      <c r="E521" s="15"/>
      <c r="F521" s="14"/>
      <c r="G521" s="12" t="str">
        <f t="shared" si="148"/>
        <v/>
      </c>
      <c r="H521" s="13" t="str">
        <f t="shared" si="151"/>
        <v/>
      </c>
      <c r="I521" s="12" t="str">
        <f t="shared" si="145"/>
        <v/>
      </c>
      <c r="J521" s="12" t="str">
        <f t="shared" si="145"/>
        <v/>
      </c>
      <c r="K521" s="13" t="str">
        <f t="shared" si="152"/>
        <v/>
      </c>
      <c r="L521" s="12" t="str">
        <f t="shared" si="146"/>
        <v/>
      </c>
      <c r="M521" s="12" t="str">
        <f t="shared" si="146"/>
        <v/>
      </c>
      <c r="N521" s="13" t="str">
        <f t="shared" si="153"/>
        <v/>
      </c>
      <c r="O521" s="12" t="str">
        <f t="shared" si="147"/>
        <v/>
      </c>
      <c r="P521" s="12" t="str">
        <f t="shared" si="147"/>
        <v/>
      </c>
      <c r="Q521" s="13" t="str">
        <f t="shared" si="154"/>
        <v/>
      </c>
      <c r="R521" s="12" t="str">
        <f t="shared" si="149"/>
        <v/>
      </c>
      <c r="S521" s="12" t="str">
        <f t="shared" si="150"/>
        <v/>
      </c>
      <c r="T521" s="12" t="str">
        <f t="shared" si="155"/>
        <v/>
      </c>
      <c r="W521" s="88" t="str">
        <f>IF('BASE DATOS CONDUCTORES'!F521="","",'BASE DATOS CONDUCTORES'!F521)</f>
        <v/>
      </c>
      <c r="X521" s="88" t="str">
        <f>'BASE DATOS CONDUCTORES'!J521</f>
        <v/>
      </c>
      <c r="Y521" s="88" t="str">
        <f>'BASE DATOS CONDUCTORES'!M521</f>
        <v/>
      </c>
      <c r="Z521" s="88" t="str">
        <f>'BASE DATOS CONDUCTORES'!P521</f>
        <v/>
      </c>
      <c r="AA521" s="88" t="str">
        <f>'BASE DATOS CONDUCTORES'!S521</f>
        <v/>
      </c>
      <c r="AB521" s="88" t="str">
        <f>IF('BASE DATOS CONDUCTORES'!D521="","",'BASE DATOS CONDUCTORES'!D521)</f>
        <v/>
      </c>
    </row>
    <row r="522" spans="2:28">
      <c r="B522" s="12"/>
      <c r="C522" s="14"/>
      <c r="D522" s="14"/>
      <c r="E522" s="15"/>
      <c r="F522" s="14"/>
      <c r="G522" s="12" t="str">
        <f t="shared" si="148"/>
        <v/>
      </c>
      <c r="H522" s="13" t="str">
        <f t="shared" si="151"/>
        <v/>
      </c>
      <c r="I522" s="12" t="str">
        <f t="shared" si="145"/>
        <v/>
      </c>
      <c r="J522" s="12" t="str">
        <f t="shared" si="145"/>
        <v/>
      </c>
      <c r="K522" s="13" t="str">
        <f t="shared" si="152"/>
        <v/>
      </c>
      <c r="L522" s="12" t="str">
        <f t="shared" si="146"/>
        <v/>
      </c>
      <c r="M522" s="12" t="str">
        <f t="shared" si="146"/>
        <v/>
      </c>
      <c r="N522" s="13" t="str">
        <f t="shared" si="153"/>
        <v/>
      </c>
      <c r="O522" s="12" t="str">
        <f t="shared" si="147"/>
        <v/>
      </c>
      <c r="P522" s="12" t="str">
        <f t="shared" si="147"/>
        <v/>
      </c>
      <c r="Q522" s="13" t="str">
        <f t="shared" si="154"/>
        <v/>
      </c>
      <c r="R522" s="12" t="str">
        <f t="shared" si="149"/>
        <v/>
      </c>
      <c r="S522" s="12" t="str">
        <f t="shared" si="150"/>
        <v/>
      </c>
      <c r="T522" s="12" t="str">
        <f t="shared" si="155"/>
        <v/>
      </c>
      <c r="W522" s="88" t="str">
        <f>IF('BASE DATOS CONDUCTORES'!F522="","",'BASE DATOS CONDUCTORES'!F522)</f>
        <v/>
      </c>
      <c r="X522" s="88" t="str">
        <f>'BASE DATOS CONDUCTORES'!J522</f>
        <v/>
      </c>
      <c r="Y522" s="88" t="str">
        <f>'BASE DATOS CONDUCTORES'!M522</f>
        <v/>
      </c>
      <c r="Z522" s="88" t="str">
        <f>'BASE DATOS CONDUCTORES'!P522</f>
        <v/>
      </c>
      <c r="AA522" s="88" t="str">
        <f>'BASE DATOS CONDUCTORES'!S522</f>
        <v/>
      </c>
      <c r="AB522" s="88" t="str">
        <f>IF('BASE DATOS CONDUCTORES'!D522="","",'BASE DATOS CONDUCTORES'!D522)</f>
        <v/>
      </c>
    </row>
    <row r="523" spans="2:28">
      <c r="B523" s="12"/>
      <c r="C523" s="14"/>
      <c r="D523" s="14"/>
      <c r="E523" s="15"/>
      <c r="F523" s="14"/>
      <c r="G523" s="12" t="str">
        <f t="shared" si="148"/>
        <v/>
      </c>
      <c r="H523" s="13" t="str">
        <f t="shared" si="151"/>
        <v/>
      </c>
      <c r="I523" s="12" t="str">
        <f t="shared" si="145"/>
        <v/>
      </c>
      <c r="J523" s="12" t="str">
        <f t="shared" si="145"/>
        <v/>
      </c>
      <c r="K523" s="13" t="str">
        <f t="shared" si="152"/>
        <v/>
      </c>
      <c r="L523" s="12" t="str">
        <f t="shared" si="146"/>
        <v/>
      </c>
      <c r="M523" s="12" t="str">
        <f t="shared" si="146"/>
        <v/>
      </c>
      <c r="N523" s="13" t="str">
        <f t="shared" si="153"/>
        <v/>
      </c>
      <c r="O523" s="12" t="str">
        <f t="shared" si="147"/>
        <v/>
      </c>
      <c r="P523" s="12" t="str">
        <f t="shared" si="147"/>
        <v/>
      </c>
      <c r="Q523" s="13" t="str">
        <f t="shared" si="154"/>
        <v/>
      </c>
      <c r="R523" s="12" t="str">
        <f t="shared" si="149"/>
        <v/>
      </c>
      <c r="S523" s="12" t="str">
        <f t="shared" si="150"/>
        <v/>
      </c>
      <c r="T523" s="12" t="str">
        <f t="shared" si="155"/>
        <v/>
      </c>
      <c r="W523" s="88" t="str">
        <f>IF('BASE DATOS CONDUCTORES'!F523="","",'BASE DATOS CONDUCTORES'!F523)</f>
        <v/>
      </c>
      <c r="X523" s="88" t="str">
        <f>'BASE DATOS CONDUCTORES'!J523</f>
        <v/>
      </c>
      <c r="Y523" s="88" t="str">
        <f>'BASE DATOS CONDUCTORES'!M523</f>
        <v/>
      </c>
      <c r="Z523" s="88" t="str">
        <f>'BASE DATOS CONDUCTORES'!P523</f>
        <v/>
      </c>
      <c r="AA523" s="88" t="str">
        <f>'BASE DATOS CONDUCTORES'!S523</f>
        <v/>
      </c>
      <c r="AB523" s="88" t="str">
        <f>IF('BASE DATOS CONDUCTORES'!D523="","",'BASE DATOS CONDUCTORES'!D523)</f>
        <v/>
      </c>
    </row>
    <row r="524" spans="2:28">
      <c r="B524" s="12"/>
      <c r="C524" s="14"/>
      <c r="D524" s="14"/>
      <c r="E524" s="15"/>
      <c r="F524" s="14"/>
      <c r="G524" s="12" t="str">
        <f t="shared" si="148"/>
        <v/>
      </c>
      <c r="H524" s="13" t="str">
        <f t="shared" si="151"/>
        <v/>
      </c>
      <c r="I524" s="12" t="str">
        <f t="shared" ref="I524:J543" si="156">IF(H524="","",RANK(H524,H$4:H$1001))</f>
        <v/>
      </c>
      <c r="J524" s="12" t="str">
        <f t="shared" si="156"/>
        <v/>
      </c>
      <c r="K524" s="13" t="str">
        <f t="shared" si="152"/>
        <v/>
      </c>
      <c r="L524" s="12" t="str">
        <f t="shared" ref="L524:M543" si="157">IF(K524="","",RANK(K524,K$4:K$1001))</f>
        <v/>
      </c>
      <c r="M524" s="12" t="str">
        <f t="shared" si="157"/>
        <v/>
      </c>
      <c r="N524" s="13" t="str">
        <f t="shared" si="153"/>
        <v/>
      </c>
      <c r="O524" s="12" t="str">
        <f t="shared" ref="O524:P543" si="158">IF(N524="","",RANK(N524,N$4:N$1001))</f>
        <v/>
      </c>
      <c r="P524" s="12" t="str">
        <f t="shared" si="158"/>
        <v/>
      </c>
      <c r="Q524" s="13" t="str">
        <f t="shared" si="154"/>
        <v/>
      </c>
      <c r="R524" s="12" t="str">
        <f t="shared" si="149"/>
        <v/>
      </c>
      <c r="S524" s="12" t="str">
        <f t="shared" si="150"/>
        <v/>
      </c>
      <c r="T524" s="12" t="str">
        <f t="shared" si="155"/>
        <v/>
      </c>
      <c r="W524" s="88" t="str">
        <f>IF('BASE DATOS CONDUCTORES'!F524="","",'BASE DATOS CONDUCTORES'!F524)</f>
        <v/>
      </c>
      <c r="X524" s="88" t="str">
        <f>'BASE DATOS CONDUCTORES'!J524</f>
        <v/>
      </c>
      <c r="Y524" s="88" t="str">
        <f>'BASE DATOS CONDUCTORES'!M524</f>
        <v/>
      </c>
      <c r="Z524" s="88" t="str">
        <f>'BASE DATOS CONDUCTORES'!P524</f>
        <v/>
      </c>
      <c r="AA524" s="88" t="str">
        <f>'BASE DATOS CONDUCTORES'!S524</f>
        <v/>
      </c>
      <c r="AB524" s="88" t="str">
        <f>IF('BASE DATOS CONDUCTORES'!D524="","",'BASE DATOS CONDUCTORES'!D524)</f>
        <v/>
      </c>
    </row>
    <row r="525" spans="2:28">
      <c r="B525" s="12"/>
      <c r="C525" s="14"/>
      <c r="D525" s="14"/>
      <c r="E525" s="15"/>
      <c r="F525" s="14"/>
      <c r="G525" s="12" t="str">
        <f t="shared" si="148"/>
        <v/>
      </c>
      <c r="H525" s="13" t="str">
        <f t="shared" si="151"/>
        <v/>
      </c>
      <c r="I525" s="12" t="str">
        <f t="shared" si="156"/>
        <v/>
      </c>
      <c r="J525" s="12" t="str">
        <f t="shared" si="156"/>
        <v/>
      </c>
      <c r="K525" s="13" t="str">
        <f t="shared" si="152"/>
        <v/>
      </c>
      <c r="L525" s="12" t="str">
        <f t="shared" si="157"/>
        <v/>
      </c>
      <c r="M525" s="12" t="str">
        <f t="shared" si="157"/>
        <v/>
      </c>
      <c r="N525" s="13" t="str">
        <f t="shared" si="153"/>
        <v/>
      </c>
      <c r="O525" s="12" t="str">
        <f t="shared" si="158"/>
        <v/>
      </c>
      <c r="P525" s="12" t="str">
        <f t="shared" si="158"/>
        <v/>
      </c>
      <c r="Q525" s="13" t="str">
        <f t="shared" si="154"/>
        <v/>
      </c>
      <c r="R525" s="12" t="str">
        <f t="shared" si="149"/>
        <v/>
      </c>
      <c r="S525" s="12" t="str">
        <f t="shared" si="150"/>
        <v/>
      </c>
      <c r="T525" s="12" t="str">
        <f t="shared" si="155"/>
        <v/>
      </c>
      <c r="W525" s="88" t="str">
        <f>IF('BASE DATOS CONDUCTORES'!F525="","",'BASE DATOS CONDUCTORES'!F525)</f>
        <v/>
      </c>
      <c r="X525" s="88" t="str">
        <f>'BASE DATOS CONDUCTORES'!J525</f>
        <v/>
      </c>
      <c r="Y525" s="88" t="str">
        <f>'BASE DATOS CONDUCTORES'!M525</f>
        <v/>
      </c>
      <c r="Z525" s="88" t="str">
        <f>'BASE DATOS CONDUCTORES'!P525</f>
        <v/>
      </c>
      <c r="AA525" s="88" t="str">
        <f>'BASE DATOS CONDUCTORES'!S525</f>
        <v/>
      </c>
      <c r="AB525" s="88" t="str">
        <f>IF('BASE DATOS CONDUCTORES'!D525="","",'BASE DATOS CONDUCTORES'!D525)</f>
        <v/>
      </c>
    </row>
    <row r="526" spans="2:28">
      <c r="B526" s="12"/>
      <c r="C526" s="14"/>
      <c r="D526" s="14"/>
      <c r="E526" s="15"/>
      <c r="F526" s="14"/>
      <c r="G526" s="12" t="str">
        <f t="shared" si="148"/>
        <v/>
      </c>
      <c r="H526" s="13" t="str">
        <f t="shared" si="151"/>
        <v/>
      </c>
      <c r="I526" s="12" t="str">
        <f t="shared" si="156"/>
        <v/>
      </c>
      <c r="J526" s="12" t="str">
        <f t="shared" si="156"/>
        <v/>
      </c>
      <c r="K526" s="13" t="str">
        <f t="shared" si="152"/>
        <v/>
      </c>
      <c r="L526" s="12" t="str">
        <f t="shared" si="157"/>
        <v/>
      </c>
      <c r="M526" s="12" t="str">
        <f t="shared" si="157"/>
        <v/>
      </c>
      <c r="N526" s="13" t="str">
        <f t="shared" si="153"/>
        <v/>
      </c>
      <c r="O526" s="12" t="str">
        <f t="shared" si="158"/>
        <v/>
      </c>
      <c r="P526" s="12" t="str">
        <f t="shared" si="158"/>
        <v/>
      </c>
      <c r="Q526" s="13" t="str">
        <f t="shared" si="154"/>
        <v/>
      </c>
      <c r="R526" s="12" t="str">
        <f t="shared" si="149"/>
        <v/>
      </c>
      <c r="S526" s="12" t="str">
        <f t="shared" si="150"/>
        <v/>
      </c>
      <c r="T526" s="12" t="str">
        <f t="shared" si="155"/>
        <v/>
      </c>
      <c r="W526" s="88" t="str">
        <f>IF('BASE DATOS CONDUCTORES'!F526="","",'BASE DATOS CONDUCTORES'!F526)</f>
        <v/>
      </c>
      <c r="X526" s="88" t="str">
        <f>'BASE DATOS CONDUCTORES'!J526</f>
        <v/>
      </c>
      <c r="Y526" s="88" t="str">
        <f>'BASE DATOS CONDUCTORES'!M526</f>
        <v/>
      </c>
      <c r="Z526" s="88" t="str">
        <f>'BASE DATOS CONDUCTORES'!P526</f>
        <v/>
      </c>
      <c r="AA526" s="88" t="str">
        <f>'BASE DATOS CONDUCTORES'!S526</f>
        <v/>
      </c>
      <c r="AB526" s="88" t="str">
        <f>IF('BASE DATOS CONDUCTORES'!D526="","",'BASE DATOS CONDUCTORES'!D526)</f>
        <v/>
      </c>
    </row>
    <row r="527" spans="2:28">
      <c r="B527" s="12"/>
      <c r="C527" s="14"/>
      <c r="D527" s="14"/>
      <c r="E527" s="15"/>
      <c r="F527" s="14"/>
      <c r="G527" s="12" t="str">
        <f t="shared" si="148"/>
        <v/>
      </c>
      <c r="H527" s="13" t="str">
        <f t="shared" si="151"/>
        <v/>
      </c>
      <c r="I527" s="12" t="str">
        <f t="shared" si="156"/>
        <v/>
      </c>
      <c r="J527" s="12" t="str">
        <f t="shared" si="156"/>
        <v/>
      </c>
      <c r="K527" s="13" t="str">
        <f t="shared" si="152"/>
        <v/>
      </c>
      <c r="L527" s="12" t="str">
        <f t="shared" si="157"/>
        <v/>
      </c>
      <c r="M527" s="12" t="str">
        <f t="shared" si="157"/>
        <v/>
      </c>
      <c r="N527" s="13" t="str">
        <f t="shared" si="153"/>
        <v/>
      </c>
      <c r="O527" s="12" t="str">
        <f t="shared" si="158"/>
        <v/>
      </c>
      <c r="P527" s="12" t="str">
        <f t="shared" si="158"/>
        <v/>
      </c>
      <c r="Q527" s="13" t="str">
        <f t="shared" si="154"/>
        <v/>
      </c>
      <c r="R527" s="12" t="str">
        <f t="shared" si="149"/>
        <v/>
      </c>
      <c r="S527" s="12" t="str">
        <f t="shared" si="150"/>
        <v/>
      </c>
      <c r="T527" s="12" t="str">
        <f t="shared" si="155"/>
        <v/>
      </c>
      <c r="W527" s="88" t="str">
        <f>IF('BASE DATOS CONDUCTORES'!F527="","",'BASE DATOS CONDUCTORES'!F527)</f>
        <v/>
      </c>
      <c r="X527" s="88" t="str">
        <f>'BASE DATOS CONDUCTORES'!J527</f>
        <v/>
      </c>
      <c r="Y527" s="88" t="str">
        <f>'BASE DATOS CONDUCTORES'!M527</f>
        <v/>
      </c>
      <c r="Z527" s="88" t="str">
        <f>'BASE DATOS CONDUCTORES'!P527</f>
        <v/>
      </c>
      <c r="AA527" s="88" t="str">
        <f>'BASE DATOS CONDUCTORES'!S527</f>
        <v/>
      </c>
      <c r="AB527" s="88" t="str">
        <f>IF('BASE DATOS CONDUCTORES'!D527="","",'BASE DATOS CONDUCTORES'!D527)</f>
        <v/>
      </c>
    </row>
    <row r="528" spans="2:28">
      <c r="B528" s="12"/>
      <c r="C528" s="14"/>
      <c r="D528" s="14"/>
      <c r="E528" s="15"/>
      <c r="F528" s="14"/>
      <c r="G528" s="12" t="str">
        <f t="shared" si="148"/>
        <v/>
      </c>
      <c r="H528" s="13" t="str">
        <f t="shared" si="151"/>
        <v/>
      </c>
      <c r="I528" s="12" t="str">
        <f t="shared" si="156"/>
        <v/>
      </c>
      <c r="J528" s="12" t="str">
        <f t="shared" si="156"/>
        <v/>
      </c>
      <c r="K528" s="13" t="str">
        <f t="shared" si="152"/>
        <v/>
      </c>
      <c r="L528" s="12" t="str">
        <f t="shared" si="157"/>
        <v/>
      </c>
      <c r="M528" s="12" t="str">
        <f t="shared" si="157"/>
        <v/>
      </c>
      <c r="N528" s="13" t="str">
        <f t="shared" si="153"/>
        <v/>
      </c>
      <c r="O528" s="12" t="str">
        <f t="shared" si="158"/>
        <v/>
      </c>
      <c r="P528" s="12" t="str">
        <f t="shared" si="158"/>
        <v/>
      </c>
      <c r="Q528" s="13" t="str">
        <f t="shared" si="154"/>
        <v/>
      </c>
      <c r="R528" s="12" t="str">
        <f t="shared" si="149"/>
        <v/>
      </c>
      <c r="S528" s="12" t="str">
        <f t="shared" si="150"/>
        <v/>
      </c>
      <c r="T528" s="12" t="str">
        <f t="shared" si="155"/>
        <v/>
      </c>
      <c r="W528" s="88" t="str">
        <f>IF('BASE DATOS CONDUCTORES'!F528="","",'BASE DATOS CONDUCTORES'!F528)</f>
        <v/>
      </c>
      <c r="X528" s="88" t="str">
        <f>'BASE DATOS CONDUCTORES'!J528</f>
        <v/>
      </c>
      <c r="Y528" s="88" t="str">
        <f>'BASE DATOS CONDUCTORES'!M528</f>
        <v/>
      </c>
      <c r="Z528" s="88" t="str">
        <f>'BASE DATOS CONDUCTORES'!P528</f>
        <v/>
      </c>
      <c r="AA528" s="88" t="str">
        <f>'BASE DATOS CONDUCTORES'!S528</f>
        <v/>
      </c>
      <c r="AB528" s="88" t="str">
        <f>IF('BASE DATOS CONDUCTORES'!D528="","",'BASE DATOS CONDUCTORES'!D528)</f>
        <v/>
      </c>
    </row>
    <row r="529" spans="2:28">
      <c r="B529" s="12"/>
      <c r="C529" s="14"/>
      <c r="D529" s="14"/>
      <c r="E529" s="15"/>
      <c r="F529" s="14"/>
      <c r="G529" s="12" t="str">
        <f t="shared" si="148"/>
        <v/>
      </c>
      <c r="H529" s="13" t="str">
        <f t="shared" si="151"/>
        <v/>
      </c>
      <c r="I529" s="12" t="str">
        <f t="shared" si="156"/>
        <v/>
      </c>
      <c r="J529" s="12" t="str">
        <f t="shared" si="156"/>
        <v/>
      </c>
      <c r="K529" s="13" t="str">
        <f t="shared" si="152"/>
        <v/>
      </c>
      <c r="L529" s="12" t="str">
        <f t="shared" si="157"/>
        <v/>
      </c>
      <c r="M529" s="12" t="str">
        <f t="shared" si="157"/>
        <v/>
      </c>
      <c r="N529" s="13" t="str">
        <f t="shared" si="153"/>
        <v/>
      </c>
      <c r="O529" s="12" t="str">
        <f t="shared" si="158"/>
        <v/>
      </c>
      <c r="P529" s="12" t="str">
        <f t="shared" si="158"/>
        <v/>
      </c>
      <c r="Q529" s="13" t="str">
        <f t="shared" si="154"/>
        <v/>
      </c>
      <c r="R529" s="12" t="str">
        <f t="shared" si="149"/>
        <v/>
      </c>
      <c r="S529" s="12" t="str">
        <f t="shared" si="150"/>
        <v/>
      </c>
      <c r="T529" s="12" t="str">
        <f t="shared" si="155"/>
        <v/>
      </c>
      <c r="W529" s="88" t="str">
        <f>IF('BASE DATOS CONDUCTORES'!F529="","",'BASE DATOS CONDUCTORES'!F529)</f>
        <v/>
      </c>
      <c r="X529" s="88" t="str">
        <f>'BASE DATOS CONDUCTORES'!J529</f>
        <v/>
      </c>
      <c r="Y529" s="88" t="str">
        <f>'BASE DATOS CONDUCTORES'!M529</f>
        <v/>
      </c>
      <c r="Z529" s="88" t="str">
        <f>'BASE DATOS CONDUCTORES'!P529</f>
        <v/>
      </c>
      <c r="AA529" s="88" t="str">
        <f>'BASE DATOS CONDUCTORES'!S529</f>
        <v/>
      </c>
      <c r="AB529" s="88" t="str">
        <f>IF('BASE DATOS CONDUCTORES'!D529="","",'BASE DATOS CONDUCTORES'!D529)</f>
        <v/>
      </c>
    </row>
    <row r="530" spans="2:28">
      <c r="B530" s="12"/>
      <c r="C530" s="14"/>
      <c r="D530" s="14"/>
      <c r="E530" s="15"/>
      <c r="F530" s="14"/>
      <c r="G530" s="12" t="str">
        <f t="shared" si="148"/>
        <v/>
      </c>
      <c r="H530" s="13" t="str">
        <f t="shared" si="151"/>
        <v/>
      </c>
      <c r="I530" s="12" t="str">
        <f t="shared" si="156"/>
        <v/>
      </c>
      <c r="J530" s="12" t="str">
        <f t="shared" si="156"/>
        <v/>
      </c>
      <c r="K530" s="13" t="str">
        <f t="shared" si="152"/>
        <v/>
      </c>
      <c r="L530" s="12" t="str">
        <f t="shared" si="157"/>
        <v/>
      </c>
      <c r="M530" s="12" t="str">
        <f t="shared" si="157"/>
        <v/>
      </c>
      <c r="N530" s="13" t="str">
        <f t="shared" si="153"/>
        <v/>
      </c>
      <c r="O530" s="12" t="str">
        <f t="shared" si="158"/>
        <v/>
      </c>
      <c r="P530" s="12" t="str">
        <f t="shared" si="158"/>
        <v/>
      </c>
      <c r="Q530" s="13" t="str">
        <f t="shared" si="154"/>
        <v/>
      </c>
      <c r="R530" s="12" t="str">
        <f t="shared" si="149"/>
        <v/>
      </c>
      <c r="S530" s="12" t="str">
        <f t="shared" si="150"/>
        <v/>
      </c>
      <c r="T530" s="12" t="str">
        <f t="shared" si="155"/>
        <v/>
      </c>
      <c r="W530" s="88" t="str">
        <f>IF('BASE DATOS CONDUCTORES'!F530="","",'BASE DATOS CONDUCTORES'!F530)</f>
        <v/>
      </c>
      <c r="X530" s="88" t="str">
        <f>'BASE DATOS CONDUCTORES'!J530</f>
        <v/>
      </c>
      <c r="Y530" s="88" t="str">
        <f>'BASE DATOS CONDUCTORES'!M530</f>
        <v/>
      </c>
      <c r="Z530" s="88" t="str">
        <f>'BASE DATOS CONDUCTORES'!P530</f>
        <v/>
      </c>
      <c r="AA530" s="88" t="str">
        <f>'BASE DATOS CONDUCTORES'!S530</f>
        <v/>
      </c>
      <c r="AB530" s="88" t="str">
        <f>IF('BASE DATOS CONDUCTORES'!D530="","",'BASE DATOS CONDUCTORES'!D530)</f>
        <v/>
      </c>
    </row>
    <row r="531" spans="2:28">
      <c r="B531" s="12"/>
      <c r="C531" s="14"/>
      <c r="D531" s="14"/>
      <c r="E531" s="15"/>
      <c r="F531" s="14"/>
      <c r="G531" s="12" t="str">
        <f t="shared" si="148"/>
        <v/>
      </c>
      <c r="H531" s="13" t="str">
        <f t="shared" si="151"/>
        <v/>
      </c>
      <c r="I531" s="12" t="str">
        <f t="shared" si="156"/>
        <v/>
      </c>
      <c r="J531" s="12" t="str">
        <f t="shared" si="156"/>
        <v/>
      </c>
      <c r="K531" s="13" t="str">
        <f t="shared" si="152"/>
        <v/>
      </c>
      <c r="L531" s="12" t="str">
        <f t="shared" si="157"/>
        <v/>
      </c>
      <c r="M531" s="12" t="str">
        <f t="shared" si="157"/>
        <v/>
      </c>
      <c r="N531" s="13" t="str">
        <f t="shared" si="153"/>
        <v/>
      </c>
      <c r="O531" s="12" t="str">
        <f t="shared" si="158"/>
        <v/>
      </c>
      <c r="P531" s="12" t="str">
        <f t="shared" si="158"/>
        <v/>
      </c>
      <c r="Q531" s="13" t="str">
        <f t="shared" si="154"/>
        <v/>
      </c>
      <c r="R531" s="12" t="str">
        <f t="shared" si="149"/>
        <v/>
      </c>
      <c r="S531" s="12" t="str">
        <f t="shared" si="150"/>
        <v/>
      </c>
      <c r="T531" s="12" t="str">
        <f t="shared" si="155"/>
        <v/>
      </c>
      <c r="W531" s="88" t="str">
        <f>IF('BASE DATOS CONDUCTORES'!F531="","",'BASE DATOS CONDUCTORES'!F531)</f>
        <v/>
      </c>
      <c r="X531" s="88" t="str">
        <f>'BASE DATOS CONDUCTORES'!J531</f>
        <v/>
      </c>
      <c r="Y531" s="88" t="str">
        <f>'BASE DATOS CONDUCTORES'!M531</f>
        <v/>
      </c>
      <c r="Z531" s="88" t="str">
        <f>'BASE DATOS CONDUCTORES'!P531</f>
        <v/>
      </c>
      <c r="AA531" s="88" t="str">
        <f>'BASE DATOS CONDUCTORES'!S531</f>
        <v/>
      </c>
      <c r="AB531" s="88" t="str">
        <f>IF('BASE DATOS CONDUCTORES'!D531="","",'BASE DATOS CONDUCTORES'!D531)</f>
        <v/>
      </c>
    </row>
    <row r="532" spans="2:28">
      <c r="B532" s="12"/>
      <c r="C532" s="14"/>
      <c r="D532" s="14"/>
      <c r="E532" s="15"/>
      <c r="F532" s="14"/>
      <c r="G532" s="12" t="str">
        <f t="shared" si="148"/>
        <v/>
      </c>
      <c r="H532" s="13" t="str">
        <f t="shared" si="151"/>
        <v/>
      </c>
      <c r="I532" s="12" t="str">
        <f t="shared" si="156"/>
        <v/>
      </c>
      <c r="J532" s="12" t="str">
        <f t="shared" si="156"/>
        <v/>
      </c>
      <c r="K532" s="13" t="str">
        <f t="shared" si="152"/>
        <v/>
      </c>
      <c r="L532" s="12" t="str">
        <f t="shared" si="157"/>
        <v/>
      </c>
      <c r="M532" s="12" t="str">
        <f t="shared" si="157"/>
        <v/>
      </c>
      <c r="N532" s="13" t="str">
        <f t="shared" si="153"/>
        <v/>
      </c>
      <c r="O532" s="12" t="str">
        <f t="shared" si="158"/>
        <v/>
      </c>
      <c r="P532" s="12" t="str">
        <f t="shared" si="158"/>
        <v/>
      </c>
      <c r="Q532" s="13" t="str">
        <f t="shared" si="154"/>
        <v/>
      </c>
      <c r="R532" s="12" t="str">
        <f t="shared" si="149"/>
        <v/>
      </c>
      <c r="S532" s="12" t="str">
        <f t="shared" si="150"/>
        <v/>
      </c>
      <c r="T532" s="12" t="str">
        <f t="shared" si="155"/>
        <v/>
      </c>
      <c r="W532" s="88" t="str">
        <f>IF('BASE DATOS CONDUCTORES'!F532="","",'BASE DATOS CONDUCTORES'!F532)</f>
        <v/>
      </c>
      <c r="X532" s="88" t="str">
        <f>'BASE DATOS CONDUCTORES'!J532</f>
        <v/>
      </c>
      <c r="Y532" s="88" t="str">
        <f>'BASE DATOS CONDUCTORES'!M532</f>
        <v/>
      </c>
      <c r="Z532" s="88" t="str">
        <f>'BASE DATOS CONDUCTORES'!P532</f>
        <v/>
      </c>
      <c r="AA532" s="88" t="str">
        <f>'BASE DATOS CONDUCTORES'!S532</f>
        <v/>
      </c>
      <c r="AB532" s="88" t="str">
        <f>IF('BASE DATOS CONDUCTORES'!D532="","",'BASE DATOS CONDUCTORES'!D532)</f>
        <v/>
      </c>
    </row>
    <row r="533" spans="2:28">
      <c r="B533" s="12"/>
      <c r="C533" s="14"/>
      <c r="D533" s="14"/>
      <c r="E533" s="15"/>
      <c r="F533" s="14"/>
      <c r="G533" s="12" t="str">
        <f t="shared" si="148"/>
        <v/>
      </c>
      <c r="H533" s="13" t="str">
        <f t="shared" si="151"/>
        <v/>
      </c>
      <c r="I533" s="12" t="str">
        <f t="shared" si="156"/>
        <v/>
      </c>
      <c r="J533" s="12" t="str">
        <f t="shared" si="156"/>
        <v/>
      </c>
      <c r="K533" s="13" t="str">
        <f t="shared" si="152"/>
        <v/>
      </c>
      <c r="L533" s="12" t="str">
        <f t="shared" si="157"/>
        <v/>
      </c>
      <c r="M533" s="12" t="str">
        <f t="shared" si="157"/>
        <v/>
      </c>
      <c r="N533" s="13" t="str">
        <f t="shared" si="153"/>
        <v/>
      </c>
      <c r="O533" s="12" t="str">
        <f t="shared" si="158"/>
        <v/>
      </c>
      <c r="P533" s="12" t="str">
        <f t="shared" si="158"/>
        <v/>
      </c>
      <c r="Q533" s="13" t="str">
        <f t="shared" si="154"/>
        <v/>
      </c>
      <c r="R533" s="12" t="str">
        <f t="shared" si="149"/>
        <v/>
      </c>
      <c r="S533" s="12" t="str">
        <f t="shared" si="150"/>
        <v/>
      </c>
      <c r="T533" s="12" t="str">
        <f t="shared" si="155"/>
        <v/>
      </c>
      <c r="W533" s="88" t="str">
        <f>IF('BASE DATOS CONDUCTORES'!F533="","",'BASE DATOS CONDUCTORES'!F533)</f>
        <v/>
      </c>
      <c r="X533" s="88" t="str">
        <f>'BASE DATOS CONDUCTORES'!J533</f>
        <v/>
      </c>
      <c r="Y533" s="88" t="str">
        <f>'BASE DATOS CONDUCTORES'!M533</f>
        <v/>
      </c>
      <c r="Z533" s="88" t="str">
        <f>'BASE DATOS CONDUCTORES'!P533</f>
        <v/>
      </c>
      <c r="AA533" s="88" t="str">
        <f>'BASE DATOS CONDUCTORES'!S533</f>
        <v/>
      </c>
      <c r="AB533" s="88" t="str">
        <f>IF('BASE DATOS CONDUCTORES'!D533="","",'BASE DATOS CONDUCTORES'!D533)</f>
        <v/>
      </c>
    </row>
    <row r="534" spans="2:28">
      <c r="B534" s="12"/>
      <c r="C534" s="14"/>
      <c r="D534" s="14"/>
      <c r="E534" s="15"/>
      <c r="F534" s="14"/>
      <c r="G534" s="12" t="str">
        <f t="shared" si="148"/>
        <v/>
      </c>
      <c r="H534" s="13" t="str">
        <f t="shared" si="151"/>
        <v/>
      </c>
      <c r="I534" s="12" t="str">
        <f t="shared" si="156"/>
        <v/>
      </c>
      <c r="J534" s="12" t="str">
        <f t="shared" si="156"/>
        <v/>
      </c>
      <c r="K534" s="13" t="str">
        <f t="shared" si="152"/>
        <v/>
      </c>
      <c r="L534" s="12" t="str">
        <f t="shared" si="157"/>
        <v/>
      </c>
      <c r="M534" s="12" t="str">
        <f t="shared" si="157"/>
        <v/>
      </c>
      <c r="N534" s="13" t="str">
        <f t="shared" si="153"/>
        <v/>
      </c>
      <c r="O534" s="12" t="str">
        <f t="shared" si="158"/>
        <v/>
      </c>
      <c r="P534" s="12" t="str">
        <f t="shared" si="158"/>
        <v/>
      </c>
      <c r="Q534" s="13" t="str">
        <f t="shared" si="154"/>
        <v/>
      </c>
      <c r="R534" s="12" t="str">
        <f t="shared" si="149"/>
        <v/>
      </c>
      <c r="S534" s="12" t="str">
        <f t="shared" si="150"/>
        <v/>
      </c>
      <c r="T534" s="12" t="str">
        <f t="shared" si="155"/>
        <v/>
      </c>
      <c r="W534" s="88" t="str">
        <f>IF('BASE DATOS CONDUCTORES'!F534="","",'BASE DATOS CONDUCTORES'!F534)</f>
        <v/>
      </c>
      <c r="X534" s="88" t="str">
        <f>'BASE DATOS CONDUCTORES'!J534</f>
        <v/>
      </c>
      <c r="Y534" s="88" t="str">
        <f>'BASE DATOS CONDUCTORES'!M534</f>
        <v/>
      </c>
      <c r="Z534" s="88" t="str">
        <f>'BASE DATOS CONDUCTORES'!P534</f>
        <v/>
      </c>
      <c r="AA534" s="88" t="str">
        <f>'BASE DATOS CONDUCTORES'!S534</f>
        <v/>
      </c>
      <c r="AB534" s="88" t="str">
        <f>IF('BASE DATOS CONDUCTORES'!D534="","",'BASE DATOS CONDUCTORES'!D534)</f>
        <v/>
      </c>
    </row>
    <row r="535" spans="2:28">
      <c r="B535" s="12"/>
      <c r="C535" s="14"/>
      <c r="D535" s="14"/>
      <c r="E535" s="15"/>
      <c r="F535" s="14"/>
      <c r="G535" s="12" t="str">
        <f t="shared" si="148"/>
        <v/>
      </c>
      <c r="H535" s="13" t="str">
        <f t="shared" si="151"/>
        <v/>
      </c>
      <c r="I535" s="12" t="str">
        <f t="shared" si="156"/>
        <v/>
      </c>
      <c r="J535" s="12" t="str">
        <f t="shared" si="156"/>
        <v/>
      </c>
      <c r="K535" s="13" t="str">
        <f t="shared" si="152"/>
        <v/>
      </c>
      <c r="L535" s="12" t="str">
        <f t="shared" si="157"/>
        <v/>
      </c>
      <c r="M535" s="12" t="str">
        <f t="shared" si="157"/>
        <v/>
      </c>
      <c r="N535" s="13" t="str">
        <f t="shared" si="153"/>
        <v/>
      </c>
      <c r="O535" s="12" t="str">
        <f t="shared" si="158"/>
        <v/>
      </c>
      <c r="P535" s="12" t="str">
        <f t="shared" si="158"/>
        <v/>
      </c>
      <c r="Q535" s="13" t="str">
        <f t="shared" si="154"/>
        <v/>
      </c>
      <c r="R535" s="12" t="str">
        <f t="shared" si="149"/>
        <v/>
      </c>
      <c r="S535" s="12" t="str">
        <f t="shared" si="150"/>
        <v/>
      </c>
      <c r="T535" s="12" t="str">
        <f t="shared" si="155"/>
        <v/>
      </c>
      <c r="W535" s="88" t="str">
        <f>IF('BASE DATOS CONDUCTORES'!F535="","",'BASE DATOS CONDUCTORES'!F535)</f>
        <v/>
      </c>
      <c r="X535" s="88" t="str">
        <f>'BASE DATOS CONDUCTORES'!J535</f>
        <v/>
      </c>
      <c r="Y535" s="88" t="str">
        <f>'BASE DATOS CONDUCTORES'!M535</f>
        <v/>
      </c>
      <c r="Z535" s="88" t="str">
        <f>'BASE DATOS CONDUCTORES'!P535</f>
        <v/>
      </c>
      <c r="AA535" s="88" t="str">
        <f>'BASE DATOS CONDUCTORES'!S535</f>
        <v/>
      </c>
      <c r="AB535" s="88" t="str">
        <f>IF('BASE DATOS CONDUCTORES'!D535="","",'BASE DATOS CONDUCTORES'!D535)</f>
        <v/>
      </c>
    </row>
    <row r="536" spans="2:28">
      <c r="B536" s="12"/>
      <c r="C536" s="14"/>
      <c r="D536" s="14"/>
      <c r="E536" s="15"/>
      <c r="F536" s="14"/>
      <c r="G536" s="12" t="str">
        <f t="shared" si="148"/>
        <v/>
      </c>
      <c r="H536" s="13" t="str">
        <f t="shared" si="151"/>
        <v/>
      </c>
      <c r="I536" s="12" t="str">
        <f t="shared" si="156"/>
        <v/>
      </c>
      <c r="J536" s="12" t="str">
        <f t="shared" si="156"/>
        <v/>
      </c>
      <c r="K536" s="13" t="str">
        <f t="shared" si="152"/>
        <v/>
      </c>
      <c r="L536" s="12" t="str">
        <f t="shared" si="157"/>
        <v/>
      </c>
      <c r="M536" s="12" t="str">
        <f t="shared" si="157"/>
        <v/>
      </c>
      <c r="N536" s="13" t="str">
        <f t="shared" si="153"/>
        <v/>
      </c>
      <c r="O536" s="12" t="str">
        <f t="shared" si="158"/>
        <v/>
      </c>
      <c r="P536" s="12" t="str">
        <f t="shared" si="158"/>
        <v/>
      </c>
      <c r="Q536" s="13" t="str">
        <f t="shared" si="154"/>
        <v/>
      </c>
      <c r="R536" s="12" t="str">
        <f t="shared" si="149"/>
        <v/>
      </c>
      <c r="S536" s="12" t="str">
        <f t="shared" si="150"/>
        <v/>
      </c>
      <c r="T536" s="12" t="str">
        <f t="shared" si="155"/>
        <v/>
      </c>
      <c r="W536" s="88" t="str">
        <f>IF('BASE DATOS CONDUCTORES'!F536="","",'BASE DATOS CONDUCTORES'!F536)</f>
        <v/>
      </c>
      <c r="X536" s="88" t="str">
        <f>'BASE DATOS CONDUCTORES'!J536</f>
        <v/>
      </c>
      <c r="Y536" s="88" t="str">
        <f>'BASE DATOS CONDUCTORES'!M536</f>
        <v/>
      </c>
      <c r="Z536" s="88" t="str">
        <f>'BASE DATOS CONDUCTORES'!P536</f>
        <v/>
      </c>
      <c r="AA536" s="88" t="str">
        <f>'BASE DATOS CONDUCTORES'!S536</f>
        <v/>
      </c>
      <c r="AB536" s="88" t="str">
        <f>IF('BASE DATOS CONDUCTORES'!D536="","",'BASE DATOS CONDUCTORES'!D536)</f>
        <v/>
      </c>
    </row>
    <row r="537" spans="2:28">
      <c r="B537" s="12"/>
      <c r="C537" s="14"/>
      <c r="D537" s="14"/>
      <c r="E537" s="15"/>
      <c r="F537" s="14"/>
      <c r="G537" s="12" t="str">
        <f t="shared" si="148"/>
        <v/>
      </c>
      <c r="H537" s="13" t="str">
        <f t="shared" si="151"/>
        <v/>
      </c>
      <c r="I537" s="12" t="str">
        <f t="shared" si="156"/>
        <v/>
      </c>
      <c r="J537" s="12" t="str">
        <f t="shared" si="156"/>
        <v/>
      </c>
      <c r="K537" s="13" t="str">
        <f t="shared" si="152"/>
        <v/>
      </c>
      <c r="L537" s="12" t="str">
        <f t="shared" si="157"/>
        <v/>
      </c>
      <c r="M537" s="12" t="str">
        <f t="shared" si="157"/>
        <v/>
      </c>
      <c r="N537" s="13" t="str">
        <f t="shared" si="153"/>
        <v/>
      </c>
      <c r="O537" s="12" t="str">
        <f t="shared" si="158"/>
        <v/>
      </c>
      <c r="P537" s="12" t="str">
        <f t="shared" si="158"/>
        <v/>
      </c>
      <c r="Q537" s="13" t="str">
        <f t="shared" si="154"/>
        <v/>
      </c>
      <c r="R537" s="12" t="str">
        <f t="shared" si="149"/>
        <v/>
      </c>
      <c r="S537" s="12" t="str">
        <f t="shared" si="150"/>
        <v/>
      </c>
      <c r="T537" s="12" t="str">
        <f t="shared" si="155"/>
        <v/>
      </c>
      <c r="W537" s="88" t="str">
        <f>IF('BASE DATOS CONDUCTORES'!F537="","",'BASE DATOS CONDUCTORES'!F537)</f>
        <v/>
      </c>
      <c r="X537" s="88" t="str">
        <f>'BASE DATOS CONDUCTORES'!J537</f>
        <v/>
      </c>
      <c r="Y537" s="88" t="str">
        <f>'BASE DATOS CONDUCTORES'!M537</f>
        <v/>
      </c>
      <c r="Z537" s="88" t="str">
        <f>'BASE DATOS CONDUCTORES'!P537</f>
        <v/>
      </c>
      <c r="AA537" s="88" t="str">
        <f>'BASE DATOS CONDUCTORES'!S537</f>
        <v/>
      </c>
      <c r="AB537" s="88" t="str">
        <f>IF('BASE DATOS CONDUCTORES'!D537="","",'BASE DATOS CONDUCTORES'!D537)</f>
        <v/>
      </c>
    </row>
    <row r="538" spans="2:28">
      <c r="B538" s="12"/>
      <c r="C538" s="14"/>
      <c r="D538" s="14"/>
      <c r="E538" s="15"/>
      <c r="F538" s="14"/>
      <c r="G538" s="12" t="str">
        <f t="shared" si="148"/>
        <v/>
      </c>
      <c r="H538" s="13" t="str">
        <f t="shared" si="151"/>
        <v/>
      </c>
      <c r="I538" s="12" t="str">
        <f t="shared" si="156"/>
        <v/>
      </c>
      <c r="J538" s="12" t="str">
        <f t="shared" si="156"/>
        <v/>
      </c>
      <c r="K538" s="13" t="str">
        <f t="shared" si="152"/>
        <v/>
      </c>
      <c r="L538" s="12" t="str">
        <f t="shared" si="157"/>
        <v/>
      </c>
      <c r="M538" s="12" t="str">
        <f t="shared" si="157"/>
        <v/>
      </c>
      <c r="N538" s="13" t="str">
        <f t="shared" si="153"/>
        <v/>
      </c>
      <c r="O538" s="12" t="str">
        <f t="shared" si="158"/>
        <v/>
      </c>
      <c r="P538" s="12" t="str">
        <f t="shared" si="158"/>
        <v/>
      </c>
      <c r="Q538" s="13" t="str">
        <f t="shared" si="154"/>
        <v/>
      </c>
      <c r="R538" s="12" t="str">
        <f t="shared" si="149"/>
        <v/>
      </c>
      <c r="S538" s="12" t="str">
        <f t="shared" si="150"/>
        <v/>
      </c>
      <c r="T538" s="12" t="str">
        <f t="shared" si="155"/>
        <v/>
      </c>
      <c r="W538" s="88" t="str">
        <f>IF('BASE DATOS CONDUCTORES'!F538="","",'BASE DATOS CONDUCTORES'!F538)</f>
        <v/>
      </c>
      <c r="X538" s="88" t="str">
        <f>'BASE DATOS CONDUCTORES'!J538</f>
        <v/>
      </c>
      <c r="Y538" s="88" t="str">
        <f>'BASE DATOS CONDUCTORES'!M538</f>
        <v/>
      </c>
      <c r="Z538" s="88" t="str">
        <f>'BASE DATOS CONDUCTORES'!P538</f>
        <v/>
      </c>
      <c r="AA538" s="88" t="str">
        <f>'BASE DATOS CONDUCTORES'!S538</f>
        <v/>
      </c>
      <c r="AB538" s="88" t="str">
        <f>IF('BASE DATOS CONDUCTORES'!D538="","",'BASE DATOS CONDUCTORES'!D538)</f>
        <v/>
      </c>
    </row>
    <row r="539" spans="2:28">
      <c r="B539" s="12"/>
      <c r="C539" s="14"/>
      <c r="D539" s="14"/>
      <c r="E539" s="15"/>
      <c r="F539" s="14"/>
      <c r="G539" s="12" t="str">
        <f t="shared" si="148"/>
        <v/>
      </c>
      <c r="H539" s="13" t="str">
        <f t="shared" si="151"/>
        <v/>
      </c>
      <c r="I539" s="12" t="str">
        <f t="shared" si="156"/>
        <v/>
      </c>
      <c r="J539" s="12" t="str">
        <f t="shared" si="156"/>
        <v/>
      </c>
      <c r="K539" s="13" t="str">
        <f t="shared" si="152"/>
        <v/>
      </c>
      <c r="L539" s="12" t="str">
        <f t="shared" si="157"/>
        <v/>
      </c>
      <c r="M539" s="12" t="str">
        <f t="shared" si="157"/>
        <v/>
      </c>
      <c r="N539" s="13" t="str">
        <f t="shared" si="153"/>
        <v/>
      </c>
      <c r="O539" s="12" t="str">
        <f t="shared" si="158"/>
        <v/>
      </c>
      <c r="P539" s="12" t="str">
        <f t="shared" si="158"/>
        <v/>
      </c>
      <c r="Q539" s="13" t="str">
        <f t="shared" si="154"/>
        <v/>
      </c>
      <c r="R539" s="12" t="str">
        <f t="shared" si="149"/>
        <v/>
      </c>
      <c r="S539" s="12" t="str">
        <f t="shared" si="150"/>
        <v/>
      </c>
      <c r="T539" s="12" t="str">
        <f t="shared" si="155"/>
        <v/>
      </c>
      <c r="W539" s="88" t="str">
        <f>IF('BASE DATOS CONDUCTORES'!F539="","",'BASE DATOS CONDUCTORES'!F539)</f>
        <v/>
      </c>
      <c r="X539" s="88" t="str">
        <f>'BASE DATOS CONDUCTORES'!J539</f>
        <v/>
      </c>
      <c r="Y539" s="88" t="str">
        <f>'BASE DATOS CONDUCTORES'!M539</f>
        <v/>
      </c>
      <c r="Z539" s="88" t="str">
        <f>'BASE DATOS CONDUCTORES'!P539</f>
        <v/>
      </c>
      <c r="AA539" s="88" t="str">
        <f>'BASE DATOS CONDUCTORES'!S539</f>
        <v/>
      </c>
      <c r="AB539" s="88" t="str">
        <f>IF('BASE DATOS CONDUCTORES'!D539="","",'BASE DATOS CONDUCTORES'!D539)</f>
        <v/>
      </c>
    </row>
    <row r="540" spans="2:28">
      <c r="B540" s="12"/>
      <c r="C540" s="14"/>
      <c r="D540" s="14"/>
      <c r="E540" s="15"/>
      <c r="F540" s="14"/>
      <c r="G540" s="12" t="str">
        <f t="shared" si="148"/>
        <v/>
      </c>
      <c r="H540" s="13" t="str">
        <f t="shared" si="151"/>
        <v/>
      </c>
      <c r="I540" s="12" t="str">
        <f t="shared" si="156"/>
        <v/>
      </c>
      <c r="J540" s="12" t="str">
        <f t="shared" si="156"/>
        <v/>
      </c>
      <c r="K540" s="13" t="str">
        <f t="shared" si="152"/>
        <v/>
      </c>
      <c r="L540" s="12" t="str">
        <f t="shared" si="157"/>
        <v/>
      </c>
      <c r="M540" s="12" t="str">
        <f t="shared" si="157"/>
        <v/>
      </c>
      <c r="N540" s="13" t="str">
        <f t="shared" si="153"/>
        <v/>
      </c>
      <c r="O540" s="12" t="str">
        <f t="shared" si="158"/>
        <v/>
      </c>
      <c r="P540" s="12" t="str">
        <f t="shared" si="158"/>
        <v/>
      </c>
      <c r="Q540" s="13" t="str">
        <f t="shared" si="154"/>
        <v/>
      </c>
      <c r="R540" s="12" t="str">
        <f t="shared" si="149"/>
        <v/>
      </c>
      <c r="S540" s="12" t="str">
        <f t="shared" si="150"/>
        <v/>
      </c>
      <c r="T540" s="12" t="str">
        <f t="shared" si="155"/>
        <v/>
      </c>
      <c r="W540" s="88" t="str">
        <f>IF('BASE DATOS CONDUCTORES'!F540="","",'BASE DATOS CONDUCTORES'!F540)</f>
        <v/>
      </c>
      <c r="X540" s="88" t="str">
        <f>'BASE DATOS CONDUCTORES'!J540</f>
        <v/>
      </c>
      <c r="Y540" s="88" t="str">
        <f>'BASE DATOS CONDUCTORES'!M540</f>
        <v/>
      </c>
      <c r="Z540" s="88" t="str">
        <f>'BASE DATOS CONDUCTORES'!P540</f>
        <v/>
      </c>
      <c r="AA540" s="88" t="str">
        <f>'BASE DATOS CONDUCTORES'!S540</f>
        <v/>
      </c>
      <c r="AB540" s="88" t="str">
        <f>IF('BASE DATOS CONDUCTORES'!D540="","",'BASE DATOS CONDUCTORES'!D540)</f>
        <v/>
      </c>
    </row>
    <row r="541" spans="2:28">
      <c r="B541" s="12"/>
      <c r="C541" s="14"/>
      <c r="D541" s="14"/>
      <c r="E541" s="15"/>
      <c r="F541" s="14"/>
      <c r="G541" s="12" t="str">
        <f t="shared" si="148"/>
        <v/>
      </c>
      <c r="H541" s="13" t="str">
        <f t="shared" si="151"/>
        <v/>
      </c>
      <c r="I541" s="12" t="str">
        <f t="shared" si="156"/>
        <v/>
      </c>
      <c r="J541" s="12" t="str">
        <f t="shared" si="156"/>
        <v/>
      </c>
      <c r="K541" s="13" t="str">
        <f t="shared" si="152"/>
        <v/>
      </c>
      <c r="L541" s="12" t="str">
        <f t="shared" si="157"/>
        <v/>
      </c>
      <c r="M541" s="12" t="str">
        <f t="shared" si="157"/>
        <v/>
      </c>
      <c r="N541" s="13" t="str">
        <f t="shared" si="153"/>
        <v/>
      </c>
      <c r="O541" s="12" t="str">
        <f t="shared" si="158"/>
        <v/>
      </c>
      <c r="P541" s="12" t="str">
        <f t="shared" si="158"/>
        <v/>
      </c>
      <c r="Q541" s="13" t="str">
        <f t="shared" si="154"/>
        <v/>
      </c>
      <c r="R541" s="12" t="str">
        <f t="shared" si="149"/>
        <v/>
      </c>
      <c r="S541" s="12" t="str">
        <f t="shared" si="150"/>
        <v/>
      </c>
      <c r="T541" s="12" t="str">
        <f t="shared" si="155"/>
        <v/>
      </c>
      <c r="W541" s="88" t="str">
        <f>IF('BASE DATOS CONDUCTORES'!F541="","",'BASE DATOS CONDUCTORES'!F541)</f>
        <v/>
      </c>
      <c r="X541" s="88" t="str">
        <f>'BASE DATOS CONDUCTORES'!J541</f>
        <v/>
      </c>
      <c r="Y541" s="88" t="str">
        <f>'BASE DATOS CONDUCTORES'!M541</f>
        <v/>
      </c>
      <c r="Z541" s="88" t="str">
        <f>'BASE DATOS CONDUCTORES'!P541</f>
        <v/>
      </c>
      <c r="AA541" s="88" t="str">
        <f>'BASE DATOS CONDUCTORES'!S541</f>
        <v/>
      </c>
      <c r="AB541" s="88" t="str">
        <f>IF('BASE DATOS CONDUCTORES'!D541="","",'BASE DATOS CONDUCTORES'!D541)</f>
        <v/>
      </c>
    </row>
    <row r="542" spans="2:28">
      <c r="B542" s="12"/>
      <c r="C542" s="14"/>
      <c r="D542" s="14"/>
      <c r="E542" s="15"/>
      <c r="F542" s="14"/>
      <c r="G542" s="12" t="str">
        <f t="shared" si="148"/>
        <v/>
      </c>
      <c r="H542" s="13" t="str">
        <f t="shared" si="151"/>
        <v/>
      </c>
      <c r="I542" s="12" t="str">
        <f t="shared" si="156"/>
        <v/>
      </c>
      <c r="J542" s="12" t="str">
        <f t="shared" si="156"/>
        <v/>
      </c>
      <c r="K542" s="13" t="str">
        <f t="shared" si="152"/>
        <v/>
      </c>
      <c r="L542" s="12" t="str">
        <f t="shared" si="157"/>
        <v/>
      </c>
      <c r="M542" s="12" t="str">
        <f t="shared" si="157"/>
        <v/>
      </c>
      <c r="N542" s="13" t="str">
        <f t="shared" si="153"/>
        <v/>
      </c>
      <c r="O542" s="12" t="str">
        <f t="shared" si="158"/>
        <v/>
      </c>
      <c r="P542" s="12" t="str">
        <f t="shared" si="158"/>
        <v/>
      </c>
      <c r="Q542" s="13" t="str">
        <f t="shared" si="154"/>
        <v/>
      </c>
      <c r="R542" s="12" t="str">
        <f t="shared" si="149"/>
        <v/>
      </c>
      <c r="S542" s="12" t="str">
        <f t="shared" si="150"/>
        <v/>
      </c>
      <c r="T542" s="12" t="str">
        <f t="shared" si="155"/>
        <v/>
      </c>
      <c r="W542" s="88" t="str">
        <f>IF('BASE DATOS CONDUCTORES'!F542="","",'BASE DATOS CONDUCTORES'!F542)</f>
        <v/>
      </c>
      <c r="X542" s="88" t="str">
        <f>'BASE DATOS CONDUCTORES'!J542</f>
        <v/>
      </c>
      <c r="Y542" s="88" t="str">
        <f>'BASE DATOS CONDUCTORES'!M542</f>
        <v/>
      </c>
      <c r="Z542" s="88" t="str">
        <f>'BASE DATOS CONDUCTORES'!P542</f>
        <v/>
      </c>
      <c r="AA542" s="88" t="str">
        <f>'BASE DATOS CONDUCTORES'!S542</f>
        <v/>
      </c>
      <c r="AB542" s="88" t="str">
        <f>IF('BASE DATOS CONDUCTORES'!D542="","",'BASE DATOS CONDUCTORES'!D542)</f>
        <v/>
      </c>
    </row>
    <row r="543" spans="2:28">
      <c r="B543" s="12"/>
      <c r="C543" s="14"/>
      <c r="D543" s="14"/>
      <c r="E543" s="15"/>
      <c r="F543" s="14"/>
      <c r="G543" s="12" t="str">
        <f t="shared" si="148"/>
        <v/>
      </c>
      <c r="H543" s="13" t="str">
        <f t="shared" si="151"/>
        <v/>
      </c>
      <c r="I543" s="12" t="str">
        <f t="shared" si="156"/>
        <v/>
      </c>
      <c r="J543" s="12" t="str">
        <f t="shared" si="156"/>
        <v/>
      </c>
      <c r="K543" s="13" t="str">
        <f t="shared" si="152"/>
        <v/>
      </c>
      <c r="L543" s="12" t="str">
        <f t="shared" si="157"/>
        <v/>
      </c>
      <c r="M543" s="12" t="str">
        <f t="shared" si="157"/>
        <v/>
      </c>
      <c r="N543" s="13" t="str">
        <f t="shared" si="153"/>
        <v/>
      </c>
      <c r="O543" s="12" t="str">
        <f t="shared" si="158"/>
        <v/>
      </c>
      <c r="P543" s="12" t="str">
        <f t="shared" si="158"/>
        <v/>
      </c>
      <c r="Q543" s="13" t="str">
        <f t="shared" si="154"/>
        <v/>
      </c>
      <c r="R543" s="12" t="str">
        <f t="shared" si="149"/>
        <v/>
      </c>
      <c r="S543" s="12" t="str">
        <f t="shared" si="150"/>
        <v/>
      </c>
      <c r="T543" s="12" t="str">
        <f t="shared" si="155"/>
        <v/>
      </c>
      <c r="W543" s="88" t="str">
        <f>IF('BASE DATOS CONDUCTORES'!F543="","",'BASE DATOS CONDUCTORES'!F543)</f>
        <v/>
      </c>
      <c r="X543" s="88" t="str">
        <f>'BASE DATOS CONDUCTORES'!J543</f>
        <v/>
      </c>
      <c r="Y543" s="88" t="str">
        <f>'BASE DATOS CONDUCTORES'!M543</f>
        <v/>
      </c>
      <c r="Z543" s="88" t="str">
        <f>'BASE DATOS CONDUCTORES'!P543</f>
        <v/>
      </c>
      <c r="AA543" s="88" t="str">
        <f>'BASE DATOS CONDUCTORES'!S543</f>
        <v/>
      </c>
      <c r="AB543" s="88" t="str">
        <f>IF('BASE DATOS CONDUCTORES'!D543="","",'BASE DATOS CONDUCTORES'!D543)</f>
        <v/>
      </c>
    </row>
    <row r="544" spans="2:28">
      <c r="B544" s="12"/>
      <c r="C544" s="14"/>
      <c r="D544" s="14"/>
      <c r="E544" s="15"/>
      <c r="F544" s="14"/>
      <c r="G544" s="12" t="str">
        <f t="shared" si="148"/>
        <v/>
      </c>
      <c r="H544" s="13" t="str">
        <f t="shared" si="151"/>
        <v/>
      </c>
      <c r="I544" s="12" t="str">
        <f t="shared" ref="I544:J563" si="159">IF(H544="","",RANK(H544,H$4:H$1001))</f>
        <v/>
      </c>
      <c r="J544" s="12" t="str">
        <f t="shared" si="159"/>
        <v/>
      </c>
      <c r="K544" s="13" t="str">
        <f t="shared" si="152"/>
        <v/>
      </c>
      <c r="L544" s="12" t="str">
        <f t="shared" ref="L544:M563" si="160">IF(K544="","",RANK(K544,K$4:K$1001))</f>
        <v/>
      </c>
      <c r="M544" s="12" t="str">
        <f t="shared" si="160"/>
        <v/>
      </c>
      <c r="N544" s="13" t="str">
        <f t="shared" si="153"/>
        <v/>
      </c>
      <c r="O544" s="12" t="str">
        <f t="shared" ref="O544:P563" si="161">IF(N544="","",RANK(N544,N$4:N$1001))</f>
        <v/>
      </c>
      <c r="P544" s="12" t="str">
        <f t="shared" si="161"/>
        <v/>
      </c>
      <c r="Q544" s="13" t="str">
        <f t="shared" si="154"/>
        <v/>
      </c>
      <c r="R544" s="12" t="str">
        <f t="shared" si="149"/>
        <v/>
      </c>
      <c r="S544" s="12" t="str">
        <f t="shared" si="150"/>
        <v/>
      </c>
      <c r="T544" s="12" t="str">
        <f t="shared" si="155"/>
        <v/>
      </c>
      <c r="W544" s="88" t="str">
        <f>IF('BASE DATOS CONDUCTORES'!F544="","",'BASE DATOS CONDUCTORES'!F544)</f>
        <v/>
      </c>
      <c r="X544" s="88" t="str">
        <f>'BASE DATOS CONDUCTORES'!J544</f>
        <v/>
      </c>
      <c r="Y544" s="88" t="str">
        <f>'BASE DATOS CONDUCTORES'!M544</f>
        <v/>
      </c>
      <c r="Z544" s="88" t="str">
        <f>'BASE DATOS CONDUCTORES'!P544</f>
        <v/>
      </c>
      <c r="AA544" s="88" t="str">
        <f>'BASE DATOS CONDUCTORES'!S544</f>
        <v/>
      </c>
      <c r="AB544" s="88" t="str">
        <f>IF('BASE DATOS CONDUCTORES'!D544="","",'BASE DATOS CONDUCTORES'!D544)</f>
        <v/>
      </c>
    </row>
    <row r="545" spans="2:28">
      <c r="B545" s="12"/>
      <c r="C545" s="14"/>
      <c r="D545" s="14"/>
      <c r="E545" s="15"/>
      <c r="F545" s="14"/>
      <c r="G545" s="12" t="str">
        <f t="shared" si="148"/>
        <v/>
      </c>
      <c r="H545" s="13" t="str">
        <f t="shared" si="151"/>
        <v/>
      </c>
      <c r="I545" s="12" t="str">
        <f t="shared" si="159"/>
        <v/>
      </c>
      <c r="J545" s="12" t="str">
        <f t="shared" si="159"/>
        <v/>
      </c>
      <c r="K545" s="13" t="str">
        <f t="shared" si="152"/>
        <v/>
      </c>
      <c r="L545" s="12" t="str">
        <f t="shared" si="160"/>
        <v/>
      </c>
      <c r="M545" s="12" t="str">
        <f t="shared" si="160"/>
        <v/>
      </c>
      <c r="N545" s="13" t="str">
        <f t="shared" si="153"/>
        <v/>
      </c>
      <c r="O545" s="12" t="str">
        <f t="shared" si="161"/>
        <v/>
      </c>
      <c r="P545" s="12" t="str">
        <f t="shared" si="161"/>
        <v/>
      </c>
      <c r="Q545" s="13" t="str">
        <f t="shared" si="154"/>
        <v/>
      </c>
      <c r="R545" s="12" t="str">
        <f t="shared" si="149"/>
        <v/>
      </c>
      <c r="S545" s="12" t="str">
        <f t="shared" si="150"/>
        <v/>
      </c>
      <c r="T545" s="12" t="str">
        <f t="shared" si="155"/>
        <v/>
      </c>
      <c r="W545" s="88" t="str">
        <f>IF('BASE DATOS CONDUCTORES'!F545="","",'BASE DATOS CONDUCTORES'!F545)</f>
        <v/>
      </c>
      <c r="X545" s="88" t="str">
        <f>'BASE DATOS CONDUCTORES'!J545</f>
        <v/>
      </c>
      <c r="Y545" s="88" t="str">
        <f>'BASE DATOS CONDUCTORES'!M545</f>
        <v/>
      </c>
      <c r="Z545" s="88" t="str">
        <f>'BASE DATOS CONDUCTORES'!P545</f>
        <v/>
      </c>
      <c r="AA545" s="88" t="str">
        <f>'BASE DATOS CONDUCTORES'!S545</f>
        <v/>
      </c>
      <c r="AB545" s="88" t="str">
        <f>IF('BASE DATOS CONDUCTORES'!D545="","",'BASE DATOS CONDUCTORES'!D545)</f>
        <v/>
      </c>
    </row>
    <row r="546" spans="2:28">
      <c r="B546" s="12"/>
      <c r="C546" s="14"/>
      <c r="D546" s="14"/>
      <c r="E546" s="15"/>
      <c r="F546" s="14"/>
      <c r="G546" s="12" t="str">
        <f t="shared" si="148"/>
        <v/>
      </c>
      <c r="H546" s="13" t="str">
        <f t="shared" si="151"/>
        <v/>
      </c>
      <c r="I546" s="12" t="str">
        <f t="shared" si="159"/>
        <v/>
      </c>
      <c r="J546" s="12" t="str">
        <f t="shared" si="159"/>
        <v/>
      </c>
      <c r="K546" s="13" t="str">
        <f t="shared" si="152"/>
        <v/>
      </c>
      <c r="L546" s="12" t="str">
        <f t="shared" si="160"/>
        <v/>
      </c>
      <c r="M546" s="12" t="str">
        <f t="shared" si="160"/>
        <v/>
      </c>
      <c r="N546" s="13" t="str">
        <f t="shared" si="153"/>
        <v/>
      </c>
      <c r="O546" s="12" t="str">
        <f t="shared" si="161"/>
        <v/>
      </c>
      <c r="P546" s="12" t="str">
        <f t="shared" si="161"/>
        <v/>
      </c>
      <c r="Q546" s="13" t="str">
        <f t="shared" si="154"/>
        <v/>
      </c>
      <c r="R546" s="12" t="str">
        <f t="shared" si="149"/>
        <v/>
      </c>
      <c r="S546" s="12" t="str">
        <f t="shared" si="150"/>
        <v/>
      </c>
      <c r="T546" s="12" t="str">
        <f t="shared" si="155"/>
        <v/>
      </c>
      <c r="W546" s="88" t="str">
        <f>IF('BASE DATOS CONDUCTORES'!F546="","",'BASE DATOS CONDUCTORES'!F546)</f>
        <v/>
      </c>
      <c r="X546" s="88" t="str">
        <f>'BASE DATOS CONDUCTORES'!J546</f>
        <v/>
      </c>
      <c r="Y546" s="88" t="str">
        <f>'BASE DATOS CONDUCTORES'!M546</f>
        <v/>
      </c>
      <c r="Z546" s="88" t="str">
        <f>'BASE DATOS CONDUCTORES'!P546</f>
        <v/>
      </c>
      <c r="AA546" s="88" t="str">
        <f>'BASE DATOS CONDUCTORES'!S546</f>
        <v/>
      </c>
      <c r="AB546" s="88" t="str">
        <f>IF('BASE DATOS CONDUCTORES'!D546="","",'BASE DATOS CONDUCTORES'!D546)</f>
        <v/>
      </c>
    </row>
    <row r="547" spans="2:28">
      <c r="B547" s="12"/>
      <c r="C547" s="14"/>
      <c r="D547" s="14"/>
      <c r="E547" s="15"/>
      <c r="F547" s="14"/>
      <c r="G547" s="12" t="str">
        <f t="shared" si="148"/>
        <v/>
      </c>
      <c r="H547" s="13" t="str">
        <f t="shared" si="151"/>
        <v/>
      </c>
      <c r="I547" s="12" t="str">
        <f t="shared" si="159"/>
        <v/>
      </c>
      <c r="J547" s="12" t="str">
        <f t="shared" si="159"/>
        <v/>
      </c>
      <c r="K547" s="13" t="str">
        <f t="shared" si="152"/>
        <v/>
      </c>
      <c r="L547" s="12" t="str">
        <f t="shared" si="160"/>
        <v/>
      </c>
      <c r="M547" s="12" t="str">
        <f t="shared" si="160"/>
        <v/>
      </c>
      <c r="N547" s="13" t="str">
        <f t="shared" si="153"/>
        <v/>
      </c>
      <c r="O547" s="12" t="str">
        <f t="shared" si="161"/>
        <v/>
      </c>
      <c r="P547" s="12" t="str">
        <f t="shared" si="161"/>
        <v/>
      </c>
      <c r="Q547" s="13" t="str">
        <f t="shared" si="154"/>
        <v/>
      </c>
      <c r="R547" s="12" t="str">
        <f t="shared" si="149"/>
        <v/>
      </c>
      <c r="S547" s="12" t="str">
        <f t="shared" si="150"/>
        <v/>
      </c>
      <c r="T547" s="12" t="str">
        <f t="shared" si="155"/>
        <v/>
      </c>
      <c r="W547" s="88" t="str">
        <f>IF('BASE DATOS CONDUCTORES'!F547="","",'BASE DATOS CONDUCTORES'!F547)</f>
        <v/>
      </c>
      <c r="X547" s="88" t="str">
        <f>'BASE DATOS CONDUCTORES'!J547</f>
        <v/>
      </c>
      <c r="Y547" s="88" t="str">
        <f>'BASE DATOS CONDUCTORES'!M547</f>
        <v/>
      </c>
      <c r="Z547" s="88" t="str">
        <f>'BASE DATOS CONDUCTORES'!P547</f>
        <v/>
      </c>
      <c r="AA547" s="88" t="str">
        <f>'BASE DATOS CONDUCTORES'!S547</f>
        <v/>
      </c>
      <c r="AB547" s="88" t="str">
        <f>IF('BASE DATOS CONDUCTORES'!D547="","",'BASE DATOS CONDUCTORES'!D547)</f>
        <v/>
      </c>
    </row>
    <row r="548" spans="2:28">
      <c r="B548" s="12"/>
      <c r="C548" s="14"/>
      <c r="D548" s="14"/>
      <c r="E548" s="15"/>
      <c r="F548" s="14"/>
      <c r="G548" s="12" t="str">
        <f t="shared" si="148"/>
        <v/>
      </c>
      <c r="H548" s="13" t="str">
        <f t="shared" si="151"/>
        <v/>
      </c>
      <c r="I548" s="12" t="str">
        <f t="shared" si="159"/>
        <v/>
      </c>
      <c r="J548" s="12" t="str">
        <f t="shared" si="159"/>
        <v/>
      </c>
      <c r="K548" s="13" t="str">
        <f t="shared" si="152"/>
        <v/>
      </c>
      <c r="L548" s="12" t="str">
        <f t="shared" si="160"/>
        <v/>
      </c>
      <c r="M548" s="12" t="str">
        <f t="shared" si="160"/>
        <v/>
      </c>
      <c r="N548" s="13" t="str">
        <f t="shared" si="153"/>
        <v/>
      </c>
      <c r="O548" s="12" t="str">
        <f t="shared" si="161"/>
        <v/>
      </c>
      <c r="P548" s="12" t="str">
        <f t="shared" si="161"/>
        <v/>
      </c>
      <c r="Q548" s="13" t="str">
        <f t="shared" si="154"/>
        <v/>
      </c>
      <c r="R548" s="12" t="str">
        <f t="shared" si="149"/>
        <v/>
      </c>
      <c r="S548" s="12" t="str">
        <f t="shared" si="150"/>
        <v/>
      </c>
      <c r="T548" s="12" t="str">
        <f t="shared" si="155"/>
        <v/>
      </c>
      <c r="W548" s="88" t="str">
        <f>IF('BASE DATOS CONDUCTORES'!F548="","",'BASE DATOS CONDUCTORES'!F548)</f>
        <v/>
      </c>
      <c r="X548" s="88" t="str">
        <f>'BASE DATOS CONDUCTORES'!J548</f>
        <v/>
      </c>
      <c r="Y548" s="88" t="str">
        <f>'BASE DATOS CONDUCTORES'!M548</f>
        <v/>
      </c>
      <c r="Z548" s="88" t="str">
        <f>'BASE DATOS CONDUCTORES'!P548</f>
        <v/>
      </c>
      <c r="AA548" s="88" t="str">
        <f>'BASE DATOS CONDUCTORES'!S548</f>
        <v/>
      </c>
      <c r="AB548" s="88" t="str">
        <f>IF('BASE DATOS CONDUCTORES'!D548="","",'BASE DATOS CONDUCTORES'!D548)</f>
        <v/>
      </c>
    </row>
    <row r="549" spans="2:28">
      <c r="B549" s="12"/>
      <c r="C549" s="14"/>
      <c r="D549" s="14"/>
      <c r="E549" s="15"/>
      <c r="F549" s="14"/>
      <c r="G549" s="12" t="str">
        <f t="shared" si="148"/>
        <v/>
      </c>
      <c r="H549" s="13" t="str">
        <f t="shared" si="151"/>
        <v/>
      </c>
      <c r="I549" s="12" t="str">
        <f t="shared" si="159"/>
        <v/>
      </c>
      <c r="J549" s="12" t="str">
        <f t="shared" si="159"/>
        <v/>
      </c>
      <c r="K549" s="13" t="str">
        <f t="shared" si="152"/>
        <v/>
      </c>
      <c r="L549" s="12" t="str">
        <f t="shared" si="160"/>
        <v/>
      </c>
      <c r="M549" s="12" t="str">
        <f t="shared" si="160"/>
        <v/>
      </c>
      <c r="N549" s="13" t="str">
        <f t="shared" si="153"/>
        <v/>
      </c>
      <c r="O549" s="12" t="str">
        <f t="shared" si="161"/>
        <v/>
      </c>
      <c r="P549" s="12" t="str">
        <f t="shared" si="161"/>
        <v/>
      </c>
      <c r="Q549" s="13" t="str">
        <f t="shared" si="154"/>
        <v/>
      </c>
      <c r="R549" s="12" t="str">
        <f t="shared" si="149"/>
        <v/>
      </c>
      <c r="S549" s="12" t="str">
        <f t="shared" si="150"/>
        <v/>
      </c>
      <c r="T549" s="12" t="str">
        <f t="shared" si="155"/>
        <v/>
      </c>
      <c r="W549" s="88" t="str">
        <f>IF('BASE DATOS CONDUCTORES'!F549="","",'BASE DATOS CONDUCTORES'!F549)</f>
        <v/>
      </c>
      <c r="X549" s="88" t="str">
        <f>'BASE DATOS CONDUCTORES'!J549</f>
        <v/>
      </c>
      <c r="Y549" s="88" t="str">
        <f>'BASE DATOS CONDUCTORES'!M549</f>
        <v/>
      </c>
      <c r="Z549" s="88" t="str">
        <f>'BASE DATOS CONDUCTORES'!P549</f>
        <v/>
      </c>
      <c r="AA549" s="88" t="str">
        <f>'BASE DATOS CONDUCTORES'!S549</f>
        <v/>
      </c>
      <c r="AB549" s="88" t="str">
        <f>IF('BASE DATOS CONDUCTORES'!D549="","",'BASE DATOS CONDUCTORES'!D549)</f>
        <v/>
      </c>
    </row>
    <row r="550" spans="2:28">
      <c r="B550" s="12"/>
      <c r="C550" s="14"/>
      <c r="D550" s="14"/>
      <c r="E550" s="15"/>
      <c r="F550" s="14"/>
      <c r="G550" s="12" t="str">
        <f t="shared" si="148"/>
        <v/>
      </c>
      <c r="H550" s="13" t="str">
        <f t="shared" si="151"/>
        <v/>
      </c>
      <c r="I550" s="12" t="str">
        <f t="shared" si="159"/>
        <v/>
      </c>
      <c r="J550" s="12" t="str">
        <f t="shared" si="159"/>
        <v/>
      </c>
      <c r="K550" s="13" t="str">
        <f t="shared" si="152"/>
        <v/>
      </c>
      <c r="L550" s="12" t="str">
        <f t="shared" si="160"/>
        <v/>
      </c>
      <c r="M550" s="12" t="str">
        <f t="shared" si="160"/>
        <v/>
      </c>
      <c r="N550" s="13" t="str">
        <f t="shared" si="153"/>
        <v/>
      </c>
      <c r="O550" s="12" t="str">
        <f t="shared" si="161"/>
        <v/>
      </c>
      <c r="P550" s="12" t="str">
        <f t="shared" si="161"/>
        <v/>
      </c>
      <c r="Q550" s="13" t="str">
        <f t="shared" si="154"/>
        <v/>
      </c>
      <c r="R550" s="12" t="str">
        <f t="shared" si="149"/>
        <v/>
      </c>
      <c r="S550" s="12" t="str">
        <f t="shared" si="150"/>
        <v/>
      </c>
      <c r="T550" s="12" t="str">
        <f t="shared" si="155"/>
        <v/>
      </c>
      <c r="W550" s="88" t="str">
        <f>IF('BASE DATOS CONDUCTORES'!F550="","",'BASE DATOS CONDUCTORES'!F550)</f>
        <v/>
      </c>
      <c r="X550" s="88" t="str">
        <f>'BASE DATOS CONDUCTORES'!J550</f>
        <v/>
      </c>
      <c r="Y550" s="88" t="str">
        <f>'BASE DATOS CONDUCTORES'!M550</f>
        <v/>
      </c>
      <c r="Z550" s="88" t="str">
        <f>'BASE DATOS CONDUCTORES'!P550</f>
        <v/>
      </c>
      <c r="AA550" s="88" t="str">
        <f>'BASE DATOS CONDUCTORES'!S550</f>
        <v/>
      </c>
      <c r="AB550" s="88" t="str">
        <f>IF('BASE DATOS CONDUCTORES'!D550="","",'BASE DATOS CONDUCTORES'!D550)</f>
        <v/>
      </c>
    </row>
    <row r="551" spans="2:28">
      <c r="B551" s="12"/>
      <c r="C551" s="14"/>
      <c r="D551" s="14"/>
      <c r="E551" s="15"/>
      <c r="F551" s="14"/>
      <c r="G551" s="12" t="str">
        <f t="shared" si="148"/>
        <v/>
      </c>
      <c r="H551" s="13" t="str">
        <f t="shared" si="151"/>
        <v/>
      </c>
      <c r="I551" s="12" t="str">
        <f t="shared" si="159"/>
        <v/>
      </c>
      <c r="J551" s="12" t="str">
        <f t="shared" si="159"/>
        <v/>
      </c>
      <c r="K551" s="13" t="str">
        <f t="shared" si="152"/>
        <v/>
      </c>
      <c r="L551" s="12" t="str">
        <f t="shared" si="160"/>
        <v/>
      </c>
      <c r="M551" s="12" t="str">
        <f t="shared" si="160"/>
        <v/>
      </c>
      <c r="N551" s="13" t="str">
        <f t="shared" si="153"/>
        <v/>
      </c>
      <c r="O551" s="12" t="str">
        <f t="shared" si="161"/>
        <v/>
      </c>
      <c r="P551" s="12" t="str">
        <f t="shared" si="161"/>
        <v/>
      </c>
      <c r="Q551" s="13" t="str">
        <f t="shared" si="154"/>
        <v/>
      </c>
      <c r="R551" s="12" t="str">
        <f t="shared" si="149"/>
        <v/>
      </c>
      <c r="S551" s="12" t="str">
        <f t="shared" si="150"/>
        <v/>
      </c>
      <c r="T551" s="12" t="str">
        <f t="shared" si="155"/>
        <v/>
      </c>
      <c r="W551" s="88" t="str">
        <f>IF('BASE DATOS CONDUCTORES'!F551="","",'BASE DATOS CONDUCTORES'!F551)</f>
        <v/>
      </c>
      <c r="X551" s="88" t="str">
        <f>'BASE DATOS CONDUCTORES'!J551</f>
        <v/>
      </c>
      <c r="Y551" s="88" t="str">
        <f>'BASE DATOS CONDUCTORES'!M551</f>
        <v/>
      </c>
      <c r="Z551" s="88" t="str">
        <f>'BASE DATOS CONDUCTORES'!P551</f>
        <v/>
      </c>
      <c r="AA551" s="88" t="str">
        <f>'BASE DATOS CONDUCTORES'!S551</f>
        <v/>
      </c>
      <c r="AB551" s="88" t="str">
        <f>IF('BASE DATOS CONDUCTORES'!D551="","",'BASE DATOS CONDUCTORES'!D551)</f>
        <v/>
      </c>
    </row>
    <row r="552" spans="2:28">
      <c r="B552" s="12"/>
      <c r="C552" s="14"/>
      <c r="D552" s="14"/>
      <c r="E552" s="15"/>
      <c r="F552" s="14"/>
      <c r="G552" s="12" t="str">
        <f t="shared" si="148"/>
        <v/>
      </c>
      <c r="H552" s="13" t="str">
        <f t="shared" si="151"/>
        <v/>
      </c>
      <c r="I552" s="12" t="str">
        <f t="shared" si="159"/>
        <v/>
      </c>
      <c r="J552" s="12" t="str">
        <f t="shared" si="159"/>
        <v/>
      </c>
      <c r="K552" s="13" t="str">
        <f t="shared" si="152"/>
        <v/>
      </c>
      <c r="L552" s="12" t="str">
        <f t="shared" si="160"/>
        <v/>
      </c>
      <c r="M552" s="12" t="str">
        <f t="shared" si="160"/>
        <v/>
      </c>
      <c r="N552" s="13" t="str">
        <f t="shared" si="153"/>
        <v/>
      </c>
      <c r="O552" s="12" t="str">
        <f t="shared" si="161"/>
        <v/>
      </c>
      <c r="P552" s="12" t="str">
        <f t="shared" si="161"/>
        <v/>
      </c>
      <c r="Q552" s="13" t="str">
        <f t="shared" si="154"/>
        <v/>
      </c>
      <c r="R552" s="12" t="str">
        <f t="shared" si="149"/>
        <v/>
      </c>
      <c r="S552" s="12" t="str">
        <f t="shared" si="150"/>
        <v/>
      </c>
      <c r="T552" s="12" t="str">
        <f t="shared" si="155"/>
        <v/>
      </c>
      <c r="W552" s="88" t="str">
        <f>IF('BASE DATOS CONDUCTORES'!F552="","",'BASE DATOS CONDUCTORES'!F552)</f>
        <v/>
      </c>
      <c r="X552" s="88" t="str">
        <f>'BASE DATOS CONDUCTORES'!J552</f>
        <v/>
      </c>
      <c r="Y552" s="88" t="str">
        <f>'BASE DATOS CONDUCTORES'!M552</f>
        <v/>
      </c>
      <c r="Z552" s="88" t="str">
        <f>'BASE DATOS CONDUCTORES'!P552</f>
        <v/>
      </c>
      <c r="AA552" s="88" t="str">
        <f>'BASE DATOS CONDUCTORES'!S552</f>
        <v/>
      </c>
      <c r="AB552" s="88" t="str">
        <f>IF('BASE DATOS CONDUCTORES'!D552="","",'BASE DATOS CONDUCTORES'!D552)</f>
        <v/>
      </c>
    </row>
    <row r="553" spans="2:28">
      <c r="B553" s="12"/>
      <c r="C553" s="14"/>
      <c r="D553" s="14"/>
      <c r="E553" s="15"/>
      <c r="F553" s="14"/>
      <c r="G553" s="12" t="str">
        <f t="shared" si="148"/>
        <v/>
      </c>
      <c r="H553" s="13" t="str">
        <f t="shared" si="151"/>
        <v/>
      </c>
      <c r="I553" s="12" t="str">
        <f t="shared" si="159"/>
        <v/>
      </c>
      <c r="J553" s="12" t="str">
        <f t="shared" si="159"/>
        <v/>
      </c>
      <c r="K553" s="13" t="str">
        <f t="shared" si="152"/>
        <v/>
      </c>
      <c r="L553" s="12" t="str">
        <f t="shared" si="160"/>
        <v/>
      </c>
      <c r="M553" s="12" t="str">
        <f t="shared" si="160"/>
        <v/>
      </c>
      <c r="N553" s="13" t="str">
        <f t="shared" si="153"/>
        <v/>
      </c>
      <c r="O553" s="12" t="str">
        <f t="shared" si="161"/>
        <v/>
      </c>
      <c r="P553" s="12" t="str">
        <f t="shared" si="161"/>
        <v/>
      </c>
      <c r="Q553" s="13" t="str">
        <f t="shared" si="154"/>
        <v/>
      </c>
      <c r="R553" s="12" t="str">
        <f t="shared" si="149"/>
        <v/>
      </c>
      <c r="S553" s="12" t="str">
        <f t="shared" si="150"/>
        <v/>
      </c>
      <c r="T553" s="12" t="str">
        <f t="shared" si="155"/>
        <v/>
      </c>
      <c r="W553" s="88" t="str">
        <f>IF('BASE DATOS CONDUCTORES'!F553="","",'BASE DATOS CONDUCTORES'!F553)</f>
        <v/>
      </c>
      <c r="X553" s="88" t="str">
        <f>'BASE DATOS CONDUCTORES'!J553</f>
        <v/>
      </c>
      <c r="Y553" s="88" t="str">
        <f>'BASE DATOS CONDUCTORES'!M553</f>
        <v/>
      </c>
      <c r="Z553" s="88" t="str">
        <f>'BASE DATOS CONDUCTORES'!P553</f>
        <v/>
      </c>
      <c r="AA553" s="88" t="str">
        <f>'BASE DATOS CONDUCTORES'!S553</f>
        <v/>
      </c>
      <c r="AB553" s="88" t="str">
        <f>IF('BASE DATOS CONDUCTORES'!D553="","",'BASE DATOS CONDUCTORES'!D553)</f>
        <v/>
      </c>
    </row>
    <row r="554" spans="2:28">
      <c r="B554" s="12"/>
      <c r="C554" s="14"/>
      <c r="D554" s="14"/>
      <c r="E554" s="15"/>
      <c r="F554" s="14"/>
      <c r="G554" s="12" t="str">
        <f t="shared" si="148"/>
        <v/>
      </c>
      <c r="H554" s="13" t="str">
        <f t="shared" si="151"/>
        <v/>
      </c>
      <c r="I554" s="12" t="str">
        <f t="shared" si="159"/>
        <v/>
      </c>
      <c r="J554" s="12" t="str">
        <f t="shared" si="159"/>
        <v/>
      </c>
      <c r="K554" s="13" t="str">
        <f t="shared" si="152"/>
        <v/>
      </c>
      <c r="L554" s="12" t="str">
        <f t="shared" si="160"/>
        <v/>
      </c>
      <c r="M554" s="12" t="str">
        <f t="shared" si="160"/>
        <v/>
      </c>
      <c r="N554" s="13" t="str">
        <f t="shared" si="153"/>
        <v/>
      </c>
      <c r="O554" s="12" t="str">
        <f t="shared" si="161"/>
        <v/>
      </c>
      <c r="P554" s="12" t="str">
        <f t="shared" si="161"/>
        <v/>
      </c>
      <c r="Q554" s="13" t="str">
        <f t="shared" si="154"/>
        <v/>
      </c>
      <c r="R554" s="12" t="str">
        <f t="shared" si="149"/>
        <v/>
      </c>
      <c r="S554" s="12" t="str">
        <f t="shared" si="150"/>
        <v/>
      </c>
      <c r="T554" s="12" t="str">
        <f t="shared" si="155"/>
        <v/>
      </c>
      <c r="W554" s="88" t="str">
        <f>IF('BASE DATOS CONDUCTORES'!F554="","",'BASE DATOS CONDUCTORES'!F554)</f>
        <v/>
      </c>
      <c r="X554" s="88" t="str">
        <f>'BASE DATOS CONDUCTORES'!J554</f>
        <v/>
      </c>
      <c r="Y554" s="88" t="str">
        <f>'BASE DATOS CONDUCTORES'!M554</f>
        <v/>
      </c>
      <c r="Z554" s="88" t="str">
        <f>'BASE DATOS CONDUCTORES'!P554</f>
        <v/>
      </c>
      <c r="AA554" s="88" t="str">
        <f>'BASE DATOS CONDUCTORES'!S554</f>
        <v/>
      </c>
      <c r="AB554" s="88" t="str">
        <f>IF('BASE DATOS CONDUCTORES'!D554="","",'BASE DATOS CONDUCTORES'!D554)</f>
        <v/>
      </c>
    </row>
    <row r="555" spans="2:28">
      <c r="B555" s="12"/>
      <c r="C555" s="14"/>
      <c r="D555" s="14"/>
      <c r="E555" s="15"/>
      <c r="F555" s="14"/>
      <c r="G555" s="12" t="str">
        <f t="shared" si="148"/>
        <v/>
      </c>
      <c r="H555" s="13" t="str">
        <f t="shared" si="151"/>
        <v/>
      </c>
      <c r="I555" s="12" t="str">
        <f t="shared" si="159"/>
        <v/>
      </c>
      <c r="J555" s="12" t="str">
        <f t="shared" si="159"/>
        <v/>
      </c>
      <c r="K555" s="13" t="str">
        <f t="shared" si="152"/>
        <v/>
      </c>
      <c r="L555" s="12" t="str">
        <f t="shared" si="160"/>
        <v/>
      </c>
      <c r="M555" s="12" t="str">
        <f t="shared" si="160"/>
        <v/>
      </c>
      <c r="N555" s="13" t="str">
        <f t="shared" si="153"/>
        <v/>
      </c>
      <c r="O555" s="12" t="str">
        <f t="shared" si="161"/>
        <v/>
      </c>
      <c r="P555" s="12" t="str">
        <f t="shared" si="161"/>
        <v/>
      </c>
      <c r="Q555" s="13" t="str">
        <f t="shared" si="154"/>
        <v/>
      </c>
      <c r="R555" s="12" t="str">
        <f t="shared" si="149"/>
        <v/>
      </c>
      <c r="S555" s="12" t="str">
        <f t="shared" si="150"/>
        <v/>
      </c>
      <c r="T555" s="12" t="str">
        <f t="shared" si="155"/>
        <v/>
      </c>
      <c r="W555" s="88" t="str">
        <f>IF('BASE DATOS CONDUCTORES'!F555="","",'BASE DATOS CONDUCTORES'!F555)</f>
        <v/>
      </c>
      <c r="X555" s="88" t="str">
        <f>'BASE DATOS CONDUCTORES'!J555</f>
        <v/>
      </c>
      <c r="Y555" s="88" t="str">
        <f>'BASE DATOS CONDUCTORES'!M555</f>
        <v/>
      </c>
      <c r="Z555" s="88" t="str">
        <f>'BASE DATOS CONDUCTORES'!P555</f>
        <v/>
      </c>
      <c r="AA555" s="88" t="str">
        <f>'BASE DATOS CONDUCTORES'!S555</f>
        <v/>
      </c>
      <c r="AB555" s="88" t="str">
        <f>IF('BASE DATOS CONDUCTORES'!D555="","",'BASE DATOS CONDUCTORES'!D555)</f>
        <v/>
      </c>
    </row>
    <row r="556" spans="2:28">
      <c r="B556" s="12"/>
      <c r="C556" s="14"/>
      <c r="D556" s="14"/>
      <c r="E556" s="15"/>
      <c r="F556" s="14"/>
      <c r="G556" s="12" t="str">
        <f t="shared" si="148"/>
        <v/>
      </c>
      <c r="H556" s="13" t="str">
        <f t="shared" si="151"/>
        <v/>
      </c>
      <c r="I556" s="12" t="str">
        <f t="shared" si="159"/>
        <v/>
      </c>
      <c r="J556" s="12" t="str">
        <f t="shared" si="159"/>
        <v/>
      </c>
      <c r="K556" s="13" t="str">
        <f t="shared" si="152"/>
        <v/>
      </c>
      <c r="L556" s="12" t="str">
        <f t="shared" si="160"/>
        <v/>
      </c>
      <c r="M556" s="12" t="str">
        <f t="shared" si="160"/>
        <v/>
      </c>
      <c r="N556" s="13" t="str">
        <f t="shared" si="153"/>
        <v/>
      </c>
      <c r="O556" s="12" t="str">
        <f t="shared" si="161"/>
        <v/>
      </c>
      <c r="P556" s="12" t="str">
        <f t="shared" si="161"/>
        <v/>
      </c>
      <c r="Q556" s="13" t="str">
        <f t="shared" si="154"/>
        <v/>
      </c>
      <c r="R556" s="12" t="str">
        <f t="shared" si="149"/>
        <v/>
      </c>
      <c r="S556" s="12" t="str">
        <f t="shared" si="150"/>
        <v/>
      </c>
      <c r="T556" s="12" t="str">
        <f t="shared" si="155"/>
        <v/>
      </c>
      <c r="W556" s="88" t="str">
        <f>IF('BASE DATOS CONDUCTORES'!F556="","",'BASE DATOS CONDUCTORES'!F556)</f>
        <v/>
      </c>
      <c r="X556" s="88" t="str">
        <f>'BASE DATOS CONDUCTORES'!J556</f>
        <v/>
      </c>
      <c r="Y556" s="88" t="str">
        <f>'BASE DATOS CONDUCTORES'!M556</f>
        <v/>
      </c>
      <c r="Z556" s="88" t="str">
        <f>'BASE DATOS CONDUCTORES'!P556</f>
        <v/>
      </c>
      <c r="AA556" s="88" t="str">
        <f>'BASE DATOS CONDUCTORES'!S556</f>
        <v/>
      </c>
      <c r="AB556" s="88" t="str">
        <f>IF('BASE DATOS CONDUCTORES'!D556="","",'BASE DATOS CONDUCTORES'!D556)</f>
        <v/>
      </c>
    </row>
    <row r="557" spans="2:28">
      <c r="B557" s="12"/>
      <c r="C557" s="14"/>
      <c r="D557" s="14"/>
      <c r="E557" s="15"/>
      <c r="F557" s="14"/>
      <c r="G557" s="12" t="str">
        <f t="shared" si="148"/>
        <v/>
      </c>
      <c r="H557" s="13" t="str">
        <f t="shared" si="151"/>
        <v/>
      </c>
      <c r="I557" s="12" t="str">
        <f t="shared" si="159"/>
        <v/>
      </c>
      <c r="J557" s="12" t="str">
        <f t="shared" si="159"/>
        <v/>
      </c>
      <c r="K557" s="13" t="str">
        <f t="shared" si="152"/>
        <v/>
      </c>
      <c r="L557" s="12" t="str">
        <f t="shared" si="160"/>
        <v/>
      </c>
      <c r="M557" s="12" t="str">
        <f t="shared" si="160"/>
        <v/>
      </c>
      <c r="N557" s="13" t="str">
        <f t="shared" si="153"/>
        <v/>
      </c>
      <c r="O557" s="12" t="str">
        <f t="shared" si="161"/>
        <v/>
      </c>
      <c r="P557" s="12" t="str">
        <f t="shared" si="161"/>
        <v/>
      </c>
      <c r="Q557" s="13" t="str">
        <f t="shared" si="154"/>
        <v/>
      </c>
      <c r="R557" s="12" t="str">
        <f t="shared" si="149"/>
        <v/>
      </c>
      <c r="S557" s="12" t="str">
        <f t="shared" si="150"/>
        <v/>
      </c>
      <c r="T557" s="12" t="str">
        <f t="shared" si="155"/>
        <v/>
      </c>
      <c r="W557" s="88" t="str">
        <f>IF('BASE DATOS CONDUCTORES'!F557="","",'BASE DATOS CONDUCTORES'!F557)</f>
        <v/>
      </c>
      <c r="X557" s="88" t="str">
        <f>'BASE DATOS CONDUCTORES'!J557</f>
        <v/>
      </c>
      <c r="Y557" s="88" t="str">
        <f>'BASE DATOS CONDUCTORES'!M557</f>
        <v/>
      </c>
      <c r="Z557" s="88" t="str">
        <f>'BASE DATOS CONDUCTORES'!P557</f>
        <v/>
      </c>
      <c r="AA557" s="88" t="str">
        <f>'BASE DATOS CONDUCTORES'!S557</f>
        <v/>
      </c>
      <c r="AB557" s="88" t="str">
        <f>IF('BASE DATOS CONDUCTORES'!D557="","",'BASE DATOS CONDUCTORES'!D557)</f>
        <v/>
      </c>
    </row>
    <row r="558" spans="2:28">
      <c r="B558" s="12"/>
      <c r="C558" s="14"/>
      <c r="D558" s="14"/>
      <c r="E558" s="15"/>
      <c r="F558" s="14"/>
      <c r="G558" s="12" t="str">
        <f t="shared" si="148"/>
        <v/>
      </c>
      <c r="H558" s="13" t="str">
        <f t="shared" si="151"/>
        <v/>
      </c>
      <c r="I558" s="12" t="str">
        <f t="shared" si="159"/>
        <v/>
      </c>
      <c r="J558" s="12" t="str">
        <f t="shared" si="159"/>
        <v/>
      </c>
      <c r="K558" s="13" t="str">
        <f t="shared" si="152"/>
        <v/>
      </c>
      <c r="L558" s="12" t="str">
        <f t="shared" si="160"/>
        <v/>
      </c>
      <c r="M558" s="12" t="str">
        <f t="shared" si="160"/>
        <v/>
      </c>
      <c r="N558" s="13" t="str">
        <f t="shared" si="153"/>
        <v/>
      </c>
      <c r="O558" s="12" t="str">
        <f t="shared" si="161"/>
        <v/>
      </c>
      <c r="P558" s="12" t="str">
        <f t="shared" si="161"/>
        <v/>
      </c>
      <c r="Q558" s="13" t="str">
        <f t="shared" si="154"/>
        <v/>
      </c>
      <c r="R558" s="12" t="str">
        <f t="shared" si="149"/>
        <v/>
      </c>
      <c r="S558" s="12" t="str">
        <f t="shared" si="150"/>
        <v/>
      </c>
      <c r="T558" s="12" t="str">
        <f t="shared" si="155"/>
        <v/>
      </c>
      <c r="W558" s="88" t="str">
        <f>IF('BASE DATOS CONDUCTORES'!F558="","",'BASE DATOS CONDUCTORES'!F558)</f>
        <v/>
      </c>
      <c r="X558" s="88" t="str">
        <f>'BASE DATOS CONDUCTORES'!J558</f>
        <v/>
      </c>
      <c r="Y558" s="88" t="str">
        <f>'BASE DATOS CONDUCTORES'!M558</f>
        <v/>
      </c>
      <c r="Z558" s="88" t="str">
        <f>'BASE DATOS CONDUCTORES'!P558</f>
        <v/>
      </c>
      <c r="AA558" s="88" t="str">
        <f>'BASE DATOS CONDUCTORES'!S558</f>
        <v/>
      </c>
      <c r="AB558" s="88" t="str">
        <f>IF('BASE DATOS CONDUCTORES'!D558="","",'BASE DATOS CONDUCTORES'!D558)</f>
        <v/>
      </c>
    </row>
    <row r="559" spans="2:28">
      <c r="B559" s="12"/>
      <c r="C559" s="14"/>
      <c r="D559" s="14"/>
      <c r="E559" s="15"/>
      <c r="F559" s="14"/>
      <c r="G559" s="12" t="str">
        <f t="shared" si="148"/>
        <v/>
      </c>
      <c r="H559" s="13" t="str">
        <f t="shared" si="151"/>
        <v/>
      </c>
      <c r="I559" s="12" t="str">
        <f t="shared" si="159"/>
        <v/>
      </c>
      <c r="J559" s="12" t="str">
        <f t="shared" si="159"/>
        <v/>
      </c>
      <c r="K559" s="13" t="str">
        <f t="shared" si="152"/>
        <v/>
      </c>
      <c r="L559" s="12" t="str">
        <f t="shared" si="160"/>
        <v/>
      </c>
      <c r="M559" s="12" t="str">
        <f t="shared" si="160"/>
        <v/>
      </c>
      <c r="N559" s="13" t="str">
        <f t="shared" si="153"/>
        <v/>
      </c>
      <c r="O559" s="12" t="str">
        <f t="shared" si="161"/>
        <v/>
      </c>
      <c r="P559" s="12" t="str">
        <f t="shared" si="161"/>
        <v/>
      </c>
      <c r="Q559" s="13" t="str">
        <f t="shared" si="154"/>
        <v/>
      </c>
      <c r="R559" s="12" t="str">
        <f t="shared" si="149"/>
        <v/>
      </c>
      <c r="S559" s="12" t="str">
        <f t="shared" si="150"/>
        <v/>
      </c>
      <c r="T559" s="12" t="str">
        <f t="shared" si="155"/>
        <v/>
      </c>
      <c r="W559" s="88" t="str">
        <f>IF('BASE DATOS CONDUCTORES'!F559="","",'BASE DATOS CONDUCTORES'!F559)</f>
        <v/>
      </c>
      <c r="X559" s="88" t="str">
        <f>'BASE DATOS CONDUCTORES'!J559</f>
        <v/>
      </c>
      <c r="Y559" s="88" t="str">
        <f>'BASE DATOS CONDUCTORES'!M559</f>
        <v/>
      </c>
      <c r="Z559" s="88" t="str">
        <f>'BASE DATOS CONDUCTORES'!P559</f>
        <v/>
      </c>
      <c r="AA559" s="88" t="str">
        <f>'BASE DATOS CONDUCTORES'!S559</f>
        <v/>
      </c>
      <c r="AB559" s="88" t="str">
        <f>IF('BASE DATOS CONDUCTORES'!D559="","",'BASE DATOS CONDUCTORES'!D559)</f>
        <v/>
      </c>
    </row>
    <row r="560" spans="2:28">
      <c r="B560" s="12"/>
      <c r="C560" s="14"/>
      <c r="D560" s="14"/>
      <c r="E560" s="15"/>
      <c r="F560" s="14"/>
      <c r="G560" s="12" t="str">
        <f t="shared" si="148"/>
        <v/>
      </c>
      <c r="H560" s="13" t="str">
        <f t="shared" si="151"/>
        <v/>
      </c>
      <c r="I560" s="12" t="str">
        <f t="shared" si="159"/>
        <v/>
      </c>
      <c r="J560" s="12" t="str">
        <f t="shared" si="159"/>
        <v/>
      </c>
      <c r="K560" s="13" t="str">
        <f t="shared" si="152"/>
        <v/>
      </c>
      <c r="L560" s="12" t="str">
        <f t="shared" si="160"/>
        <v/>
      </c>
      <c r="M560" s="12" t="str">
        <f t="shared" si="160"/>
        <v/>
      </c>
      <c r="N560" s="13" t="str">
        <f t="shared" si="153"/>
        <v/>
      </c>
      <c r="O560" s="12" t="str">
        <f t="shared" si="161"/>
        <v/>
      </c>
      <c r="P560" s="12" t="str">
        <f t="shared" si="161"/>
        <v/>
      </c>
      <c r="Q560" s="13" t="str">
        <f t="shared" si="154"/>
        <v/>
      </c>
      <c r="R560" s="12" t="str">
        <f t="shared" si="149"/>
        <v/>
      </c>
      <c r="S560" s="12" t="str">
        <f t="shared" si="150"/>
        <v/>
      </c>
      <c r="T560" s="12" t="str">
        <f t="shared" si="155"/>
        <v/>
      </c>
      <c r="W560" s="88" t="str">
        <f>IF('BASE DATOS CONDUCTORES'!F560="","",'BASE DATOS CONDUCTORES'!F560)</f>
        <v/>
      </c>
      <c r="X560" s="88" t="str">
        <f>'BASE DATOS CONDUCTORES'!J560</f>
        <v/>
      </c>
      <c r="Y560" s="88" t="str">
        <f>'BASE DATOS CONDUCTORES'!M560</f>
        <v/>
      </c>
      <c r="Z560" s="88" t="str">
        <f>'BASE DATOS CONDUCTORES'!P560</f>
        <v/>
      </c>
      <c r="AA560" s="88" t="str">
        <f>'BASE DATOS CONDUCTORES'!S560</f>
        <v/>
      </c>
      <c r="AB560" s="88" t="str">
        <f>IF('BASE DATOS CONDUCTORES'!D560="","",'BASE DATOS CONDUCTORES'!D560)</f>
        <v/>
      </c>
    </row>
    <row r="561" spans="2:28">
      <c r="B561" s="12"/>
      <c r="C561" s="14"/>
      <c r="D561" s="14"/>
      <c r="E561" s="15"/>
      <c r="F561" s="14"/>
      <c r="G561" s="12" t="str">
        <f t="shared" si="148"/>
        <v/>
      </c>
      <c r="H561" s="13" t="str">
        <f t="shared" si="151"/>
        <v/>
      </c>
      <c r="I561" s="12" t="str">
        <f t="shared" si="159"/>
        <v/>
      </c>
      <c r="J561" s="12" t="str">
        <f t="shared" si="159"/>
        <v/>
      </c>
      <c r="K561" s="13" t="str">
        <f t="shared" si="152"/>
        <v/>
      </c>
      <c r="L561" s="12" t="str">
        <f t="shared" si="160"/>
        <v/>
      </c>
      <c r="M561" s="12" t="str">
        <f t="shared" si="160"/>
        <v/>
      </c>
      <c r="N561" s="13" t="str">
        <f t="shared" si="153"/>
        <v/>
      </c>
      <c r="O561" s="12" t="str">
        <f t="shared" si="161"/>
        <v/>
      </c>
      <c r="P561" s="12" t="str">
        <f t="shared" si="161"/>
        <v/>
      </c>
      <c r="Q561" s="13" t="str">
        <f t="shared" si="154"/>
        <v/>
      </c>
      <c r="R561" s="12" t="str">
        <f t="shared" si="149"/>
        <v/>
      </c>
      <c r="S561" s="12" t="str">
        <f t="shared" si="150"/>
        <v/>
      </c>
      <c r="T561" s="12" t="str">
        <f t="shared" si="155"/>
        <v/>
      </c>
      <c r="W561" s="88" t="str">
        <f>IF('BASE DATOS CONDUCTORES'!F561="","",'BASE DATOS CONDUCTORES'!F561)</f>
        <v/>
      </c>
      <c r="X561" s="88" t="str">
        <f>'BASE DATOS CONDUCTORES'!J561</f>
        <v/>
      </c>
      <c r="Y561" s="88" t="str">
        <f>'BASE DATOS CONDUCTORES'!M561</f>
        <v/>
      </c>
      <c r="Z561" s="88" t="str">
        <f>'BASE DATOS CONDUCTORES'!P561</f>
        <v/>
      </c>
      <c r="AA561" s="88" t="str">
        <f>'BASE DATOS CONDUCTORES'!S561</f>
        <v/>
      </c>
      <c r="AB561" s="88" t="str">
        <f>IF('BASE DATOS CONDUCTORES'!D561="","",'BASE DATOS CONDUCTORES'!D561)</f>
        <v/>
      </c>
    </row>
    <row r="562" spans="2:28">
      <c r="B562" s="12"/>
      <c r="C562" s="14"/>
      <c r="D562" s="14"/>
      <c r="E562" s="15"/>
      <c r="F562" s="14"/>
      <c r="G562" s="12" t="str">
        <f t="shared" si="148"/>
        <v/>
      </c>
      <c r="H562" s="13" t="str">
        <f t="shared" si="151"/>
        <v/>
      </c>
      <c r="I562" s="12" t="str">
        <f t="shared" si="159"/>
        <v/>
      </c>
      <c r="J562" s="12" t="str">
        <f t="shared" si="159"/>
        <v/>
      </c>
      <c r="K562" s="13" t="str">
        <f t="shared" si="152"/>
        <v/>
      </c>
      <c r="L562" s="12" t="str">
        <f t="shared" si="160"/>
        <v/>
      </c>
      <c r="M562" s="12" t="str">
        <f t="shared" si="160"/>
        <v/>
      </c>
      <c r="N562" s="13" t="str">
        <f t="shared" si="153"/>
        <v/>
      </c>
      <c r="O562" s="12" t="str">
        <f t="shared" si="161"/>
        <v/>
      </c>
      <c r="P562" s="12" t="str">
        <f t="shared" si="161"/>
        <v/>
      </c>
      <c r="Q562" s="13" t="str">
        <f t="shared" si="154"/>
        <v/>
      </c>
      <c r="R562" s="12" t="str">
        <f t="shared" si="149"/>
        <v/>
      </c>
      <c r="S562" s="12" t="str">
        <f t="shared" si="150"/>
        <v/>
      </c>
      <c r="T562" s="12" t="str">
        <f t="shared" si="155"/>
        <v/>
      </c>
      <c r="W562" s="88" t="str">
        <f>IF('BASE DATOS CONDUCTORES'!F562="","",'BASE DATOS CONDUCTORES'!F562)</f>
        <v/>
      </c>
      <c r="X562" s="88" t="str">
        <f>'BASE DATOS CONDUCTORES'!J562</f>
        <v/>
      </c>
      <c r="Y562" s="88" t="str">
        <f>'BASE DATOS CONDUCTORES'!M562</f>
        <v/>
      </c>
      <c r="Z562" s="88" t="str">
        <f>'BASE DATOS CONDUCTORES'!P562</f>
        <v/>
      </c>
      <c r="AA562" s="88" t="str">
        <f>'BASE DATOS CONDUCTORES'!S562</f>
        <v/>
      </c>
      <c r="AB562" s="88" t="str">
        <f>IF('BASE DATOS CONDUCTORES'!D562="","",'BASE DATOS CONDUCTORES'!D562)</f>
        <v/>
      </c>
    </row>
    <row r="563" spans="2:28">
      <c r="B563" s="12"/>
      <c r="C563" s="14"/>
      <c r="D563" s="14"/>
      <c r="E563" s="15"/>
      <c r="F563" s="14"/>
      <c r="G563" s="12" t="str">
        <f t="shared" si="148"/>
        <v/>
      </c>
      <c r="H563" s="13" t="str">
        <f t="shared" si="151"/>
        <v/>
      </c>
      <c r="I563" s="12" t="str">
        <f t="shared" si="159"/>
        <v/>
      </c>
      <c r="J563" s="12" t="str">
        <f t="shared" si="159"/>
        <v/>
      </c>
      <c r="K563" s="13" t="str">
        <f t="shared" si="152"/>
        <v/>
      </c>
      <c r="L563" s="12" t="str">
        <f t="shared" si="160"/>
        <v/>
      </c>
      <c r="M563" s="12" t="str">
        <f t="shared" si="160"/>
        <v/>
      </c>
      <c r="N563" s="13" t="str">
        <f t="shared" si="153"/>
        <v/>
      </c>
      <c r="O563" s="12" t="str">
        <f t="shared" si="161"/>
        <v/>
      </c>
      <c r="P563" s="12" t="str">
        <f t="shared" si="161"/>
        <v/>
      </c>
      <c r="Q563" s="13" t="str">
        <f t="shared" si="154"/>
        <v/>
      </c>
      <c r="R563" s="12" t="str">
        <f t="shared" si="149"/>
        <v/>
      </c>
      <c r="S563" s="12" t="str">
        <f t="shared" si="150"/>
        <v/>
      </c>
      <c r="T563" s="12" t="str">
        <f t="shared" si="155"/>
        <v/>
      </c>
      <c r="W563" s="88" t="str">
        <f>IF('BASE DATOS CONDUCTORES'!F563="","",'BASE DATOS CONDUCTORES'!F563)</f>
        <v/>
      </c>
      <c r="X563" s="88" t="str">
        <f>'BASE DATOS CONDUCTORES'!J563</f>
        <v/>
      </c>
      <c r="Y563" s="88" t="str">
        <f>'BASE DATOS CONDUCTORES'!M563</f>
        <v/>
      </c>
      <c r="Z563" s="88" t="str">
        <f>'BASE DATOS CONDUCTORES'!P563</f>
        <v/>
      </c>
      <c r="AA563" s="88" t="str">
        <f>'BASE DATOS CONDUCTORES'!S563</f>
        <v/>
      </c>
      <c r="AB563" s="88" t="str">
        <f>IF('BASE DATOS CONDUCTORES'!D563="","",'BASE DATOS CONDUCTORES'!D563)</f>
        <v/>
      </c>
    </row>
    <row r="564" spans="2:28">
      <c r="B564" s="12"/>
      <c r="C564" s="14"/>
      <c r="D564" s="14"/>
      <c r="E564" s="15"/>
      <c r="F564" s="14"/>
      <c r="G564" s="12" t="str">
        <f t="shared" si="148"/>
        <v/>
      </c>
      <c r="H564" s="13" t="str">
        <f t="shared" si="151"/>
        <v/>
      </c>
      <c r="I564" s="12" t="str">
        <f t="shared" ref="I564:J583" si="162">IF(H564="","",RANK(H564,H$4:H$1001))</f>
        <v/>
      </c>
      <c r="J564" s="12" t="str">
        <f t="shared" si="162"/>
        <v/>
      </c>
      <c r="K564" s="13" t="str">
        <f t="shared" si="152"/>
        <v/>
      </c>
      <c r="L564" s="12" t="str">
        <f t="shared" ref="L564:M583" si="163">IF(K564="","",RANK(K564,K$4:K$1001))</f>
        <v/>
      </c>
      <c r="M564" s="12" t="str">
        <f t="shared" si="163"/>
        <v/>
      </c>
      <c r="N564" s="13" t="str">
        <f t="shared" si="153"/>
        <v/>
      </c>
      <c r="O564" s="12" t="str">
        <f t="shared" ref="O564:P583" si="164">IF(N564="","",RANK(N564,N$4:N$1001))</f>
        <v/>
      </c>
      <c r="P564" s="12" t="str">
        <f t="shared" si="164"/>
        <v/>
      </c>
      <c r="Q564" s="13" t="str">
        <f t="shared" si="154"/>
        <v/>
      </c>
      <c r="R564" s="12" t="str">
        <f t="shared" si="149"/>
        <v/>
      </c>
      <c r="S564" s="12" t="str">
        <f t="shared" si="150"/>
        <v/>
      </c>
      <c r="T564" s="12" t="str">
        <f t="shared" si="155"/>
        <v/>
      </c>
      <c r="W564" s="88" t="str">
        <f>IF('BASE DATOS CONDUCTORES'!F564="","",'BASE DATOS CONDUCTORES'!F564)</f>
        <v/>
      </c>
      <c r="X564" s="88" t="str">
        <f>'BASE DATOS CONDUCTORES'!J564</f>
        <v/>
      </c>
      <c r="Y564" s="88" t="str">
        <f>'BASE DATOS CONDUCTORES'!M564</f>
        <v/>
      </c>
      <c r="Z564" s="88" t="str">
        <f>'BASE DATOS CONDUCTORES'!P564</f>
        <v/>
      </c>
      <c r="AA564" s="88" t="str">
        <f>'BASE DATOS CONDUCTORES'!S564</f>
        <v/>
      </c>
      <c r="AB564" s="88" t="str">
        <f>IF('BASE DATOS CONDUCTORES'!D564="","",'BASE DATOS CONDUCTORES'!D564)</f>
        <v/>
      </c>
    </row>
    <row r="565" spans="2:28">
      <c r="B565" s="12"/>
      <c r="C565" s="14"/>
      <c r="D565" s="14"/>
      <c r="E565" s="15"/>
      <c r="F565" s="14"/>
      <c r="G565" s="12" t="str">
        <f t="shared" si="148"/>
        <v/>
      </c>
      <c r="H565" s="13" t="str">
        <f t="shared" si="151"/>
        <v/>
      </c>
      <c r="I565" s="12" t="str">
        <f t="shared" si="162"/>
        <v/>
      </c>
      <c r="J565" s="12" t="str">
        <f t="shared" si="162"/>
        <v/>
      </c>
      <c r="K565" s="13" t="str">
        <f t="shared" si="152"/>
        <v/>
      </c>
      <c r="L565" s="12" t="str">
        <f t="shared" si="163"/>
        <v/>
      </c>
      <c r="M565" s="12" t="str">
        <f t="shared" si="163"/>
        <v/>
      </c>
      <c r="N565" s="13" t="str">
        <f t="shared" si="153"/>
        <v/>
      </c>
      <c r="O565" s="12" t="str">
        <f t="shared" si="164"/>
        <v/>
      </c>
      <c r="P565" s="12" t="str">
        <f t="shared" si="164"/>
        <v/>
      </c>
      <c r="Q565" s="13" t="str">
        <f t="shared" si="154"/>
        <v/>
      </c>
      <c r="R565" s="12" t="str">
        <f t="shared" si="149"/>
        <v/>
      </c>
      <c r="S565" s="12" t="str">
        <f t="shared" si="150"/>
        <v/>
      </c>
      <c r="T565" s="12" t="str">
        <f t="shared" si="155"/>
        <v/>
      </c>
      <c r="W565" s="88" t="str">
        <f>IF('BASE DATOS CONDUCTORES'!F565="","",'BASE DATOS CONDUCTORES'!F565)</f>
        <v/>
      </c>
      <c r="X565" s="88" t="str">
        <f>'BASE DATOS CONDUCTORES'!J565</f>
        <v/>
      </c>
      <c r="Y565" s="88" t="str">
        <f>'BASE DATOS CONDUCTORES'!M565</f>
        <v/>
      </c>
      <c r="Z565" s="88" t="str">
        <f>'BASE DATOS CONDUCTORES'!P565</f>
        <v/>
      </c>
      <c r="AA565" s="88" t="str">
        <f>'BASE DATOS CONDUCTORES'!S565</f>
        <v/>
      </c>
      <c r="AB565" s="88" t="str">
        <f>IF('BASE DATOS CONDUCTORES'!D565="","",'BASE DATOS CONDUCTORES'!D565)</f>
        <v/>
      </c>
    </row>
    <row r="566" spans="2:28">
      <c r="B566" s="12"/>
      <c r="C566" s="14"/>
      <c r="D566" s="14"/>
      <c r="E566" s="15"/>
      <c r="F566" s="14"/>
      <c r="G566" s="12" t="str">
        <f t="shared" si="148"/>
        <v/>
      </c>
      <c r="H566" s="13" t="str">
        <f t="shared" si="151"/>
        <v/>
      </c>
      <c r="I566" s="12" t="str">
        <f t="shared" si="162"/>
        <v/>
      </c>
      <c r="J566" s="12" t="str">
        <f t="shared" si="162"/>
        <v/>
      </c>
      <c r="K566" s="13" t="str">
        <f t="shared" si="152"/>
        <v/>
      </c>
      <c r="L566" s="12" t="str">
        <f t="shared" si="163"/>
        <v/>
      </c>
      <c r="M566" s="12" t="str">
        <f t="shared" si="163"/>
        <v/>
      </c>
      <c r="N566" s="13" t="str">
        <f t="shared" si="153"/>
        <v/>
      </c>
      <c r="O566" s="12" t="str">
        <f t="shared" si="164"/>
        <v/>
      </c>
      <c r="P566" s="12" t="str">
        <f t="shared" si="164"/>
        <v/>
      </c>
      <c r="Q566" s="13" t="str">
        <f t="shared" si="154"/>
        <v/>
      </c>
      <c r="R566" s="12" t="str">
        <f t="shared" si="149"/>
        <v/>
      </c>
      <c r="S566" s="12" t="str">
        <f t="shared" si="150"/>
        <v/>
      </c>
      <c r="T566" s="12" t="str">
        <f t="shared" si="155"/>
        <v/>
      </c>
      <c r="W566" s="88" t="str">
        <f>IF('BASE DATOS CONDUCTORES'!F566="","",'BASE DATOS CONDUCTORES'!F566)</f>
        <v/>
      </c>
      <c r="X566" s="88" t="str">
        <f>'BASE DATOS CONDUCTORES'!J566</f>
        <v/>
      </c>
      <c r="Y566" s="88" t="str">
        <f>'BASE DATOS CONDUCTORES'!M566</f>
        <v/>
      </c>
      <c r="Z566" s="88" t="str">
        <f>'BASE DATOS CONDUCTORES'!P566</f>
        <v/>
      </c>
      <c r="AA566" s="88" t="str">
        <f>'BASE DATOS CONDUCTORES'!S566</f>
        <v/>
      </c>
      <c r="AB566" s="88" t="str">
        <f>IF('BASE DATOS CONDUCTORES'!D566="","",'BASE DATOS CONDUCTORES'!D566)</f>
        <v/>
      </c>
    </row>
    <row r="567" spans="2:28">
      <c r="B567" s="12"/>
      <c r="C567" s="14"/>
      <c r="D567" s="14"/>
      <c r="E567" s="15"/>
      <c r="F567" s="14"/>
      <c r="G567" s="12" t="str">
        <f t="shared" si="148"/>
        <v/>
      </c>
      <c r="H567" s="13" t="str">
        <f t="shared" si="151"/>
        <v/>
      </c>
      <c r="I567" s="12" t="str">
        <f t="shared" si="162"/>
        <v/>
      </c>
      <c r="J567" s="12" t="str">
        <f t="shared" si="162"/>
        <v/>
      </c>
      <c r="K567" s="13" t="str">
        <f t="shared" si="152"/>
        <v/>
      </c>
      <c r="L567" s="12" t="str">
        <f t="shared" si="163"/>
        <v/>
      </c>
      <c r="M567" s="12" t="str">
        <f t="shared" si="163"/>
        <v/>
      </c>
      <c r="N567" s="13" t="str">
        <f t="shared" si="153"/>
        <v/>
      </c>
      <c r="O567" s="12" t="str">
        <f t="shared" si="164"/>
        <v/>
      </c>
      <c r="P567" s="12" t="str">
        <f t="shared" si="164"/>
        <v/>
      </c>
      <c r="Q567" s="13" t="str">
        <f t="shared" si="154"/>
        <v/>
      </c>
      <c r="R567" s="12" t="str">
        <f t="shared" si="149"/>
        <v/>
      </c>
      <c r="S567" s="12" t="str">
        <f t="shared" si="150"/>
        <v/>
      </c>
      <c r="T567" s="12" t="str">
        <f t="shared" si="155"/>
        <v/>
      </c>
      <c r="W567" s="88" t="str">
        <f>IF('BASE DATOS CONDUCTORES'!F567="","",'BASE DATOS CONDUCTORES'!F567)</f>
        <v/>
      </c>
      <c r="X567" s="88" t="str">
        <f>'BASE DATOS CONDUCTORES'!J567</f>
        <v/>
      </c>
      <c r="Y567" s="88" t="str">
        <f>'BASE DATOS CONDUCTORES'!M567</f>
        <v/>
      </c>
      <c r="Z567" s="88" t="str">
        <f>'BASE DATOS CONDUCTORES'!P567</f>
        <v/>
      </c>
      <c r="AA567" s="88" t="str">
        <f>'BASE DATOS CONDUCTORES'!S567</f>
        <v/>
      </c>
      <c r="AB567" s="88" t="str">
        <f>IF('BASE DATOS CONDUCTORES'!D567="","",'BASE DATOS CONDUCTORES'!D567)</f>
        <v/>
      </c>
    </row>
    <row r="568" spans="2:28">
      <c r="B568" s="12"/>
      <c r="C568" s="14"/>
      <c r="D568" s="14"/>
      <c r="E568" s="15"/>
      <c r="F568" s="14"/>
      <c r="G568" s="12" t="str">
        <f t="shared" si="148"/>
        <v/>
      </c>
      <c r="H568" s="13" t="str">
        <f t="shared" si="151"/>
        <v/>
      </c>
      <c r="I568" s="12" t="str">
        <f t="shared" si="162"/>
        <v/>
      </c>
      <c r="J568" s="12" t="str">
        <f t="shared" si="162"/>
        <v/>
      </c>
      <c r="K568" s="13" t="str">
        <f t="shared" si="152"/>
        <v/>
      </c>
      <c r="L568" s="12" t="str">
        <f t="shared" si="163"/>
        <v/>
      </c>
      <c r="M568" s="12" t="str">
        <f t="shared" si="163"/>
        <v/>
      </c>
      <c r="N568" s="13" t="str">
        <f t="shared" si="153"/>
        <v/>
      </c>
      <c r="O568" s="12" t="str">
        <f t="shared" si="164"/>
        <v/>
      </c>
      <c r="P568" s="12" t="str">
        <f t="shared" si="164"/>
        <v/>
      </c>
      <c r="Q568" s="13" t="str">
        <f t="shared" si="154"/>
        <v/>
      </c>
      <c r="R568" s="12" t="str">
        <f t="shared" si="149"/>
        <v/>
      </c>
      <c r="S568" s="12" t="str">
        <f t="shared" si="150"/>
        <v/>
      </c>
      <c r="T568" s="12" t="str">
        <f t="shared" si="155"/>
        <v/>
      </c>
      <c r="W568" s="88" t="str">
        <f>IF('BASE DATOS CONDUCTORES'!F568="","",'BASE DATOS CONDUCTORES'!F568)</f>
        <v/>
      </c>
      <c r="X568" s="88" t="str">
        <f>'BASE DATOS CONDUCTORES'!J568</f>
        <v/>
      </c>
      <c r="Y568" s="88" t="str">
        <f>'BASE DATOS CONDUCTORES'!M568</f>
        <v/>
      </c>
      <c r="Z568" s="88" t="str">
        <f>'BASE DATOS CONDUCTORES'!P568</f>
        <v/>
      </c>
      <c r="AA568" s="88" t="str">
        <f>'BASE DATOS CONDUCTORES'!S568</f>
        <v/>
      </c>
      <c r="AB568" s="88" t="str">
        <f>IF('BASE DATOS CONDUCTORES'!D568="","",'BASE DATOS CONDUCTORES'!D568)</f>
        <v/>
      </c>
    </row>
    <row r="569" spans="2:28">
      <c r="B569" s="12"/>
      <c r="C569" s="14"/>
      <c r="D569" s="14"/>
      <c r="E569" s="15"/>
      <c r="F569" s="14"/>
      <c r="G569" s="12" t="str">
        <f t="shared" si="148"/>
        <v/>
      </c>
      <c r="H569" s="13" t="str">
        <f t="shared" si="151"/>
        <v/>
      </c>
      <c r="I569" s="12" t="str">
        <f t="shared" si="162"/>
        <v/>
      </c>
      <c r="J569" s="12" t="str">
        <f t="shared" si="162"/>
        <v/>
      </c>
      <c r="K569" s="13" t="str">
        <f t="shared" si="152"/>
        <v/>
      </c>
      <c r="L569" s="12" t="str">
        <f t="shared" si="163"/>
        <v/>
      </c>
      <c r="M569" s="12" t="str">
        <f t="shared" si="163"/>
        <v/>
      </c>
      <c r="N569" s="13" t="str">
        <f t="shared" si="153"/>
        <v/>
      </c>
      <c r="O569" s="12" t="str">
        <f t="shared" si="164"/>
        <v/>
      </c>
      <c r="P569" s="12" t="str">
        <f t="shared" si="164"/>
        <v/>
      </c>
      <c r="Q569" s="13" t="str">
        <f t="shared" si="154"/>
        <v/>
      </c>
      <c r="R569" s="12" t="str">
        <f t="shared" si="149"/>
        <v/>
      </c>
      <c r="S569" s="12" t="str">
        <f t="shared" si="150"/>
        <v/>
      </c>
      <c r="T569" s="12" t="str">
        <f t="shared" si="155"/>
        <v/>
      </c>
      <c r="W569" s="88" t="str">
        <f>IF('BASE DATOS CONDUCTORES'!F569="","",'BASE DATOS CONDUCTORES'!F569)</f>
        <v/>
      </c>
      <c r="X569" s="88" t="str">
        <f>'BASE DATOS CONDUCTORES'!J569</f>
        <v/>
      </c>
      <c r="Y569" s="88" t="str">
        <f>'BASE DATOS CONDUCTORES'!M569</f>
        <v/>
      </c>
      <c r="Z569" s="88" t="str">
        <f>'BASE DATOS CONDUCTORES'!P569</f>
        <v/>
      </c>
      <c r="AA569" s="88" t="str">
        <f>'BASE DATOS CONDUCTORES'!S569</f>
        <v/>
      </c>
      <c r="AB569" s="88" t="str">
        <f>IF('BASE DATOS CONDUCTORES'!D569="","",'BASE DATOS CONDUCTORES'!D569)</f>
        <v/>
      </c>
    </row>
    <row r="570" spans="2:28">
      <c r="B570" s="12"/>
      <c r="C570" s="14"/>
      <c r="D570" s="14"/>
      <c r="E570" s="15"/>
      <c r="F570" s="14"/>
      <c r="G570" s="12" t="str">
        <f t="shared" si="148"/>
        <v/>
      </c>
      <c r="H570" s="13" t="str">
        <f t="shared" si="151"/>
        <v/>
      </c>
      <c r="I570" s="12" t="str">
        <f t="shared" si="162"/>
        <v/>
      </c>
      <c r="J570" s="12" t="str">
        <f t="shared" si="162"/>
        <v/>
      </c>
      <c r="K570" s="13" t="str">
        <f t="shared" si="152"/>
        <v/>
      </c>
      <c r="L570" s="12" t="str">
        <f t="shared" si="163"/>
        <v/>
      </c>
      <c r="M570" s="12" t="str">
        <f t="shared" si="163"/>
        <v/>
      </c>
      <c r="N570" s="13" t="str">
        <f t="shared" si="153"/>
        <v/>
      </c>
      <c r="O570" s="12" t="str">
        <f t="shared" si="164"/>
        <v/>
      </c>
      <c r="P570" s="12" t="str">
        <f t="shared" si="164"/>
        <v/>
      </c>
      <c r="Q570" s="13" t="str">
        <f t="shared" si="154"/>
        <v/>
      </c>
      <c r="R570" s="12" t="str">
        <f t="shared" si="149"/>
        <v/>
      </c>
      <c r="S570" s="12" t="str">
        <f t="shared" si="150"/>
        <v/>
      </c>
      <c r="T570" s="12" t="str">
        <f t="shared" si="155"/>
        <v/>
      </c>
      <c r="W570" s="88" t="str">
        <f>IF('BASE DATOS CONDUCTORES'!F570="","",'BASE DATOS CONDUCTORES'!F570)</f>
        <v/>
      </c>
      <c r="X570" s="88" t="str">
        <f>'BASE DATOS CONDUCTORES'!J570</f>
        <v/>
      </c>
      <c r="Y570" s="88" t="str">
        <f>'BASE DATOS CONDUCTORES'!M570</f>
        <v/>
      </c>
      <c r="Z570" s="88" t="str">
        <f>'BASE DATOS CONDUCTORES'!P570</f>
        <v/>
      </c>
      <c r="AA570" s="88" t="str">
        <f>'BASE DATOS CONDUCTORES'!S570</f>
        <v/>
      </c>
      <c r="AB570" s="88" t="str">
        <f>IF('BASE DATOS CONDUCTORES'!D570="","",'BASE DATOS CONDUCTORES'!D570)</f>
        <v/>
      </c>
    </row>
    <row r="571" spans="2:28">
      <c r="B571" s="12"/>
      <c r="C571" s="14"/>
      <c r="D571" s="14"/>
      <c r="E571" s="15"/>
      <c r="F571" s="14"/>
      <c r="G571" s="12" t="str">
        <f t="shared" si="148"/>
        <v/>
      </c>
      <c r="H571" s="13" t="str">
        <f t="shared" si="151"/>
        <v/>
      </c>
      <c r="I571" s="12" t="str">
        <f t="shared" si="162"/>
        <v/>
      </c>
      <c r="J571" s="12" t="str">
        <f t="shared" si="162"/>
        <v/>
      </c>
      <c r="K571" s="13" t="str">
        <f t="shared" si="152"/>
        <v/>
      </c>
      <c r="L571" s="12" t="str">
        <f t="shared" si="163"/>
        <v/>
      </c>
      <c r="M571" s="12" t="str">
        <f t="shared" si="163"/>
        <v/>
      </c>
      <c r="N571" s="13" t="str">
        <f t="shared" si="153"/>
        <v/>
      </c>
      <c r="O571" s="12" t="str">
        <f t="shared" si="164"/>
        <v/>
      </c>
      <c r="P571" s="12" t="str">
        <f t="shared" si="164"/>
        <v/>
      </c>
      <c r="Q571" s="13" t="str">
        <f t="shared" si="154"/>
        <v/>
      </c>
      <c r="R571" s="12" t="str">
        <f t="shared" si="149"/>
        <v/>
      </c>
      <c r="S571" s="12" t="str">
        <f t="shared" si="150"/>
        <v/>
      </c>
      <c r="T571" s="12" t="str">
        <f t="shared" si="155"/>
        <v/>
      </c>
      <c r="W571" s="88" t="str">
        <f>IF('BASE DATOS CONDUCTORES'!F571="","",'BASE DATOS CONDUCTORES'!F571)</f>
        <v/>
      </c>
      <c r="X571" s="88" t="str">
        <f>'BASE DATOS CONDUCTORES'!J571</f>
        <v/>
      </c>
      <c r="Y571" s="88" t="str">
        <f>'BASE DATOS CONDUCTORES'!M571</f>
        <v/>
      </c>
      <c r="Z571" s="88" t="str">
        <f>'BASE DATOS CONDUCTORES'!P571</f>
        <v/>
      </c>
      <c r="AA571" s="88" t="str">
        <f>'BASE DATOS CONDUCTORES'!S571</f>
        <v/>
      </c>
      <c r="AB571" s="88" t="str">
        <f>IF('BASE DATOS CONDUCTORES'!D571="","",'BASE DATOS CONDUCTORES'!D571)</f>
        <v/>
      </c>
    </row>
    <row r="572" spans="2:28">
      <c r="B572" s="12"/>
      <c r="C572" s="14"/>
      <c r="D572" s="14"/>
      <c r="E572" s="15"/>
      <c r="F572" s="14"/>
      <c r="G572" s="12" t="str">
        <f t="shared" si="148"/>
        <v/>
      </c>
      <c r="H572" s="13" t="str">
        <f t="shared" si="151"/>
        <v/>
      </c>
      <c r="I572" s="12" t="str">
        <f t="shared" si="162"/>
        <v/>
      </c>
      <c r="J572" s="12" t="str">
        <f t="shared" si="162"/>
        <v/>
      </c>
      <c r="K572" s="13" t="str">
        <f t="shared" si="152"/>
        <v/>
      </c>
      <c r="L572" s="12" t="str">
        <f t="shared" si="163"/>
        <v/>
      </c>
      <c r="M572" s="12" t="str">
        <f t="shared" si="163"/>
        <v/>
      </c>
      <c r="N572" s="13" t="str">
        <f t="shared" si="153"/>
        <v/>
      </c>
      <c r="O572" s="12" t="str">
        <f t="shared" si="164"/>
        <v/>
      </c>
      <c r="P572" s="12" t="str">
        <f t="shared" si="164"/>
        <v/>
      </c>
      <c r="Q572" s="13" t="str">
        <f t="shared" si="154"/>
        <v/>
      </c>
      <c r="R572" s="12" t="str">
        <f t="shared" si="149"/>
        <v/>
      </c>
      <c r="S572" s="12" t="str">
        <f t="shared" si="150"/>
        <v/>
      </c>
      <c r="T572" s="12" t="str">
        <f t="shared" si="155"/>
        <v/>
      </c>
      <c r="W572" s="88" t="str">
        <f>IF('BASE DATOS CONDUCTORES'!F572="","",'BASE DATOS CONDUCTORES'!F572)</f>
        <v/>
      </c>
      <c r="X572" s="88" t="str">
        <f>'BASE DATOS CONDUCTORES'!J572</f>
        <v/>
      </c>
      <c r="Y572" s="88" t="str">
        <f>'BASE DATOS CONDUCTORES'!M572</f>
        <v/>
      </c>
      <c r="Z572" s="88" t="str">
        <f>'BASE DATOS CONDUCTORES'!P572</f>
        <v/>
      </c>
      <c r="AA572" s="88" t="str">
        <f>'BASE DATOS CONDUCTORES'!S572</f>
        <v/>
      </c>
      <c r="AB572" s="88" t="str">
        <f>IF('BASE DATOS CONDUCTORES'!D572="","",'BASE DATOS CONDUCTORES'!D572)</f>
        <v/>
      </c>
    </row>
    <row r="573" spans="2:28">
      <c r="B573" s="12"/>
      <c r="C573" s="14"/>
      <c r="D573" s="14"/>
      <c r="E573" s="15"/>
      <c r="F573" s="14"/>
      <c r="G573" s="12" t="str">
        <f t="shared" si="148"/>
        <v/>
      </c>
      <c r="H573" s="13" t="str">
        <f t="shared" si="151"/>
        <v/>
      </c>
      <c r="I573" s="12" t="str">
        <f t="shared" si="162"/>
        <v/>
      </c>
      <c r="J573" s="12" t="str">
        <f t="shared" si="162"/>
        <v/>
      </c>
      <c r="K573" s="13" t="str">
        <f t="shared" si="152"/>
        <v/>
      </c>
      <c r="L573" s="12" t="str">
        <f t="shared" si="163"/>
        <v/>
      </c>
      <c r="M573" s="12" t="str">
        <f t="shared" si="163"/>
        <v/>
      </c>
      <c r="N573" s="13" t="str">
        <f t="shared" si="153"/>
        <v/>
      </c>
      <c r="O573" s="12" t="str">
        <f t="shared" si="164"/>
        <v/>
      </c>
      <c r="P573" s="12" t="str">
        <f t="shared" si="164"/>
        <v/>
      </c>
      <c r="Q573" s="13" t="str">
        <f t="shared" si="154"/>
        <v/>
      </c>
      <c r="R573" s="12" t="str">
        <f t="shared" si="149"/>
        <v/>
      </c>
      <c r="S573" s="12" t="str">
        <f t="shared" si="150"/>
        <v/>
      </c>
      <c r="T573" s="12" t="str">
        <f t="shared" si="155"/>
        <v/>
      </c>
      <c r="W573" s="88" t="str">
        <f>IF('BASE DATOS CONDUCTORES'!F573="","",'BASE DATOS CONDUCTORES'!F573)</f>
        <v/>
      </c>
      <c r="X573" s="88" t="str">
        <f>'BASE DATOS CONDUCTORES'!J573</f>
        <v/>
      </c>
      <c r="Y573" s="88" t="str">
        <f>'BASE DATOS CONDUCTORES'!M573</f>
        <v/>
      </c>
      <c r="Z573" s="88" t="str">
        <f>'BASE DATOS CONDUCTORES'!P573</f>
        <v/>
      </c>
      <c r="AA573" s="88" t="str">
        <f>'BASE DATOS CONDUCTORES'!S573</f>
        <v/>
      </c>
      <c r="AB573" s="88" t="str">
        <f>IF('BASE DATOS CONDUCTORES'!D573="","",'BASE DATOS CONDUCTORES'!D573)</f>
        <v/>
      </c>
    </row>
    <row r="574" spans="2:28">
      <c r="B574" s="12"/>
      <c r="C574" s="14"/>
      <c r="D574" s="14"/>
      <c r="E574" s="15"/>
      <c r="F574" s="14"/>
      <c r="G574" s="12" t="str">
        <f t="shared" si="148"/>
        <v/>
      </c>
      <c r="H574" s="13" t="str">
        <f t="shared" si="151"/>
        <v/>
      </c>
      <c r="I574" s="12" t="str">
        <f t="shared" si="162"/>
        <v/>
      </c>
      <c r="J574" s="12" t="str">
        <f t="shared" si="162"/>
        <v/>
      </c>
      <c r="K574" s="13" t="str">
        <f t="shared" si="152"/>
        <v/>
      </c>
      <c r="L574" s="12" t="str">
        <f t="shared" si="163"/>
        <v/>
      </c>
      <c r="M574" s="12" t="str">
        <f t="shared" si="163"/>
        <v/>
      </c>
      <c r="N574" s="13" t="str">
        <f t="shared" si="153"/>
        <v/>
      </c>
      <c r="O574" s="12" t="str">
        <f t="shared" si="164"/>
        <v/>
      </c>
      <c r="P574" s="12" t="str">
        <f t="shared" si="164"/>
        <v/>
      </c>
      <c r="Q574" s="13" t="str">
        <f t="shared" si="154"/>
        <v/>
      </c>
      <c r="R574" s="12" t="str">
        <f t="shared" si="149"/>
        <v/>
      </c>
      <c r="S574" s="12" t="str">
        <f t="shared" si="150"/>
        <v/>
      </c>
      <c r="T574" s="12" t="str">
        <f t="shared" si="155"/>
        <v/>
      </c>
      <c r="W574" s="88" t="str">
        <f>IF('BASE DATOS CONDUCTORES'!F574="","",'BASE DATOS CONDUCTORES'!F574)</f>
        <v/>
      </c>
      <c r="X574" s="88" t="str">
        <f>'BASE DATOS CONDUCTORES'!J574</f>
        <v/>
      </c>
      <c r="Y574" s="88" t="str">
        <f>'BASE DATOS CONDUCTORES'!M574</f>
        <v/>
      </c>
      <c r="Z574" s="88" t="str">
        <f>'BASE DATOS CONDUCTORES'!P574</f>
        <v/>
      </c>
      <c r="AA574" s="88" t="str">
        <f>'BASE DATOS CONDUCTORES'!S574</f>
        <v/>
      </c>
      <c r="AB574" s="88" t="str">
        <f>IF('BASE DATOS CONDUCTORES'!D574="","",'BASE DATOS CONDUCTORES'!D574)</f>
        <v/>
      </c>
    </row>
    <row r="575" spans="2:28">
      <c r="B575" s="12"/>
      <c r="C575" s="14"/>
      <c r="D575" s="14"/>
      <c r="E575" s="15"/>
      <c r="F575" s="14"/>
      <c r="G575" s="12" t="str">
        <f t="shared" si="148"/>
        <v/>
      </c>
      <c r="H575" s="13" t="str">
        <f t="shared" si="151"/>
        <v/>
      </c>
      <c r="I575" s="12" t="str">
        <f t="shared" si="162"/>
        <v/>
      </c>
      <c r="J575" s="12" t="str">
        <f t="shared" si="162"/>
        <v/>
      </c>
      <c r="K575" s="13" t="str">
        <f t="shared" si="152"/>
        <v/>
      </c>
      <c r="L575" s="12" t="str">
        <f t="shared" si="163"/>
        <v/>
      </c>
      <c r="M575" s="12" t="str">
        <f t="shared" si="163"/>
        <v/>
      </c>
      <c r="N575" s="13" t="str">
        <f t="shared" si="153"/>
        <v/>
      </c>
      <c r="O575" s="12" t="str">
        <f t="shared" si="164"/>
        <v/>
      </c>
      <c r="P575" s="12" t="str">
        <f t="shared" si="164"/>
        <v/>
      </c>
      <c r="Q575" s="13" t="str">
        <f t="shared" si="154"/>
        <v/>
      </c>
      <c r="R575" s="12" t="str">
        <f t="shared" si="149"/>
        <v/>
      </c>
      <c r="S575" s="12" t="str">
        <f t="shared" si="150"/>
        <v/>
      </c>
      <c r="T575" s="12" t="str">
        <f t="shared" si="155"/>
        <v/>
      </c>
      <c r="W575" s="88" t="str">
        <f>IF('BASE DATOS CONDUCTORES'!F575="","",'BASE DATOS CONDUCTORES'!F575)</f>
        <v/>
      </c>
      <c r="X575" s="88" t="str">
        <f>'BASE DATOS CONDUCTORES'!J575</f>
        <v/>
      </c>
      <c r="Y575" s="88" t="str">
        <f>'BASE DATOS CONDUCTORES'!M575</f>
        <v/>
      </c>
      <c r="Z575" s="88" t="str">
        <f>'BASE DATOS CONDUCTORES'!P575</f>
        <v/>
      </c>
      <c r="AA575" s="88" t="str">
        <f>'BASE DATOS CONDUCTORES'!S575</f>
        <v/>
      </c>
      <c r="AB575" s="88" t="str">
        <f>IF('BASE DATOS CONDUCTORES'!D575="","",'BASE DATOS CONDUCTORES'!D575)</f>
        <v/>
      </c>
    </row>
    <row r="576" spans="2:28">
      <c r="B576" s="12"/>
      <c r="C576" s="14"/>
      <c r="D576" s="14"/>
      <c r="E576" s="15"/>
      <c r="F576" s="14"/>
      <c r="G576" s="12" t="str">
        <f t="shared" si="148"/>
        <v/>
      </c>
      <c r="H576" s="13" t="str">
        <f t="shared" si="151"/>
        <v/>
      </c>
      <c r="I576" s="12" t="str">
        <f t="shared" si="162"/>
        <v/>
      </c>
      <c r="J576" s="12" t="str">
        <f t="shared" si="162"/>
        <v/>
      </c>
      <c r="K576" s="13" t="str">
        <f t="shared" si="152"/>
        <v/>
      </c>
      <c r="L576" s="12" t="str">
        <f t="shared" si="163"/>
        <v/>
      </c>
      <c r="M576" s="12" t="str">
        <f t="shared" si="163"/>
        <v/>
      </c>
      <c r="N576" s="13" t="str">
        <f t="shared" si="153"/>
        <v/>
      </c>
      <c r="O576" s="12" t="str">
        <f t="shared" si="164"/>
        <v/>
      </c>
      <c r="P576" s="12" t="str">
        <f t="shared" si="164"/>
        <v/>
      </c>
      <c r="Q576" s="13" t="str">
        <f t="shared" si="154"/>
        <v/>
      </c>
      <c r="R576" s="12" t="str">
        <f t="shared" si="149"/>
        <v/>
      </c>
      <c r="S576" s="12" t="str">
        <f t="shared" si="150"/>
        <v/>
      </c>
      <c r="T576" s="12" t="str">
        <f t="shared" si="155"/>
        <v/>
      </c>
      <c r="W576" s="88" t="str">
        <f>IF('BASE DATOS CONDUCTORES'!F576="","",'BASE DATOS CONDUCTORES'!F576)</f>
        <v/>
      </c>
      <c r="X576" s="88" t="str">
        <f>'BASE DATOS CONDUCTORES'!J576</f>
        <v/>
      </c>
      <c r="Y576" s="88" t="str">
        <f>'BASE DATOS CONDUCTORES'!M576</f>
        <v/>
      </c>
      <c r="Z576" s="88" t="str">
        <f>'BASE DATOS CONDUCTORES'!P576</f>
        <v/>
      </c>
      <c r="AA576" s="88" t="str">
        <f>'BASE DATOS CONDUCTORES'!S576</f>
        <v/>
      </c>
      <c r="AB576" s="88" t="str">
        <f>IF('BASE DATOS CONDUCTORES'!D576="","",'BASE DATOS CONDUCTORES'!D576)</f>
        <v/>
      </c>
    </row>
    <row r="577" spans="2:28">
      <c r="B577" s="12"/>
      <c r="C577" s="14"/>
      <c r="D577" s="14"/>
      <c r="E577" s="15"/>
      <c r="F577" s="14"/>
      <c r="G577" s="12" t="str">
        <f t="shared" si="148"/>
        <v/>
      </c>
      <c r="H577" s="13" t="str">
        <f t="shared" si="151"/>
        <v/>
      </c>
      <c r="I577" s="12" t="str">
        <f t="shared" si="162"/>
        <v/>
      </c>
      <c r="J577" s="12" t="str">
        <f t="shared" si="162"/>
        <v/>
      </c>
      <c r="K577" s="13" t="str">
        <f t="shared" si="152"/>
        <v/>
      </c>
      <c r="L577" s="12" t="str">
        <f t="shared" si="163"/>
        <v/>
      </c>
      <c r="M577" s="12" t="str">
        <f t="shared" si="163"/>
        <v/>
      </c>
      <c r="N577" s="13" t="str">
        <f t="shared" si="153"/>
        <v/>
      </c>
      <c r="O577" s="12" t="str">
        <f t="shared" si="164"/>
        <v/>
      </c>
      <c r="P577" s="12" t="str">
        <f t="shared" si="164"/>
        <v/>
      </c>
      <c r="Q577" s="13" t="str">
        <f t="shared" si="154"/>
        <v/>
      </c>
      <c r="R577" s="12" t="str">
        <f t="shared" si="149"/>
        <v/>
      </c>
      <c r="S577" s="12" t="str">
        <f t="shared" si="150"/>
        <v/>
      </c>
      <c r="T577" s="12" t="str">
        <f t="shared" si="155"/>
        <v/>
      </c>
      <c r="W577" s="88" t="str">
        <f>IF('BASE DATOS CONDUCTORES'!F577="","",'BASE DATOS CONDUCTORES'!F577)</f>
        <v/>
      </c>
      <c r="X577" s="88" t="str">
        <f>'BASE DATOS CONDUCTORES'!J577</f>
        <v/>
      </c>
      <c r="Y577" s="88" t="str">
        <f>'BASE DATOS CONDUCTORES'!M577</f>
        <v/>
      </c>
      <c r="Z577" s="88" t="str">
        <f>'BASE DATOS CONDUCTORES'!P577</f>
        <v/>
      </c>
      <c r="AA577" s="88" t="str">
        <f>'BASE DATOS CONDUCTORES'!S577</f>
        <v/>
      </c>
      <c r="AB577" s="88" t="str">
        <f>IF('BASE DATOS CONDUCTORES'!D577="","",'BASE DATOS CONDUCTORES'!D577)</f>
        <v/>
      </c>
    </row>
    <row r="578" spans="2:28">
      <c r="B578" s="12"/>
      <c r="C578" s="14"/>
      <c r="D578" s="14"/>
      <c r="E578" s="15"/>
      <c r="F578" s="14"/>
      <c r="G578" s="12" t="str">
        <f t="shared" si="148"/>
        <v/>
      </c>
      <c r="H578" s="13" t="str">
        <f t="shared" si="151"/>
        <v/>
      </c>
      <c r="I578" s="12" t="str">
        <f t="shared" si="162"/>
        <v/>
      </c>
      <c r="J578" s="12" t="str">
        <f t="shared" si="162"/>
        <v/>
      </c>
      <c r="K578" s="13" t="str">
        <f t="shared" si="152"/>
        <v/>
      </c>
      <c r="L578" s="12" t="str">
        <f t="shared" si="163"/>
        <v/>
      </c>
      <c r="M578" s="12" t="str">
        <f t="shared" si="163"/>
        <v/>
      </c>
      <c r="N578" s="13" t="str">
        <f t="shared" si="153"/>
        <v/>
      </c>
      <c r="O578" s="12" t="str">
        <f t="shared" si="164"/>
        <v/>
      </c>
      <c r="P578" s="12" t="str">
        <f t="shared" si="164"/>
        <v/>
      </c>
      <c r="Q578" s="13" t="str">
        <f t="shared" si="154"/>
        <v/>
      </c>
      <c r="R578" s="12" t="str">
        <f t="shared" si="149"/>
        <v/>
      </c>
      <c r="S578" s="12" t="str">
        <f t="shared" si="150"/>
        <v/>
      </c>
      <c r="T578" s="12" t="str">
        <f t="shared" si="155"/>
        <v/>
      </c>
      <c r="W578" s="88" t="str">
        <f>IF('BASE DATOS CONDUCTORES'!F578="","",'BASE DATOS CONDUCTORES'!F578)</f>
        <v/>
      </c>
      <c r="X578" s="88" t="str">
        <f>'BASE DATOS CONDUCTORES'!J578</f>
        <v/>
      </c>
      <c r="Y578" s="88" t="str">
        <f>'BASE DATOS CONDUCTORES'!M578</f>
        <v/>
      </c>
      <c r="Z578" s="88" t="str">
        <f>'BASE DATOS CONDUCTORES'!P578</f>
        <v/>
      </c>
      <c r="AA578" s="88" t="str">
        <f>'BASE DATOS CONDUCTORES'!S578</f>
        <v/>
      </c>
      <c r="AB578" s="88" t="str">
        <f>IF('BASE DATOS CONDUCTORES'!D578="","",'BASE DATOS CONDUCTORES'!D578)</f>
        <v/>
      </c>
    </row>
    <row r="579" spans="2:28">
      <c r="B579" s="12"/>
      <c r="C579" s="14"/>
      <c r="D579" s="14"/>
      <c r="E579" s="15"/>
      <c r="F579" s="14"/>
      <c r="G579" s="12" t="str">
        <f t="shared" si="148"/>
        <v/>
      </c>
      <c r="H579" s="13" t="str">
        <f t="shared" si="151"/>
        <v/>
      </c>
      <c r="I579" s="12" t="str">
        <f t="shared" si="162"/>
        <v/>
      </c>
      <c r="J579" s="12" t="str">
        <f t="shared" si="162"/>
        <v/>
      </c>
      <c r="K579" s="13" t="str">
        <f t="shared" si="152"/>
        <v/>
      </c>
      <c r="L579" s="12" t="str">
        <f t="shared" si="163"/>
        <v/>
      </c>
      <c r="M579" s="12" t="str">
        <f t="shared" si="163"/>
        <v/>
      </c>
      <c r="N579" s="13" t="str">
        <f t="shared" si="153"/>
        <v/>
      </c>
      <c r="O579" s="12" t="str">
        <f t="shared" si="164"/>
        <v/>
      </c>
      <c r="P579" s="12" t="str">
        <f t="shared" si="164"/>
        <v/>
      </c>
      <c r="Q579" s="13" t="str">
        <f t="shared" si="154"/>
        <v/>
      </c>
      <c r="R579" s="12" t="str">
        <f t="shared" si="149"/>
        <v/>
      </c>
      <c r="S579" s="12" t="str">
        <f t="shared" si="150"/>
        <v/>
      </c>
      <c r="T579" s="12" t="str">
        <f t="shared" si="155"/>
        <v/>
      </c>
      <c r="W579" s="88" t="str">
        <f>IF('BASE DATOS CONDUCTORES'!F579="","",'BASE DATOS CONDUCTORES'!F579)</f>
        <v/>
      </c>
      <c r="X579" s="88" t="str">
        <f>'BASE DATOS CONDUCTORES'!J579</f>
        <v/>
      </c>
      <c r="Y579" s="88" t="str">
        <f>'BASE DATOS CONDUCTORES'!M579</f>
        <v/>
      </c>
      <c r="Z579" s="88" t="str">
        <f>'BASE DATOS CONDUCTORES'!P579</f>
        <v/>
      </c>
      <c r="AA579" s="88" t="str">
        <f>'BASE DATOS CONDUCTORES'!S579</f>
        <v/>
      </c>
      <c r="AB579" s="88" t="str">
        <f>IF('BASE DATOS CONDUCTORES'!D579="","",'BASE DATOS CONDUCTORES'!D579)</f>
        <v/>
      </c>
    </row>
    <row r="580" spans="2:28">
      <c r="B580" s="12"/>
      <c r="C580" s="14"/>
      <c r="D580" s="14"/>
      <c r="E580" s="15"/>
      <c r="F580" s="14"/>
      <c r="G580" s="12" t="str">
        <f t="shared" ref="G580:G643" si="165">IF(D580="","",IF(F580="TRALUSA",1000,IF(F580="AULUSA",200,IF(F580="CASTROMIL",300,IF(F580="AULUSA TEO",4000,0))))+IF(F580="",0,RANK(D580,$D$4:$D$1001)))</f>
        <v/>
      </c>
      <c r="H580" s="13" t="str">
        <f t="shared" si="151"/>
        <v/>
      </c>
      <c r="I580" s="12" t="str">
        <f t="shared" si="162"/>
        <v/>
      </c>
      <c r="J580" s="12" t="str">
        <f t="shared" si="162"/>
        <v/>
      </c>
      <c r="K580" s="13" t="str">
        <f t="shared" si="152"/>
        <v/>
      </c>
      <c r="L580" s="12" t="str">
        <f t="shared" si="163"/>
        <v/>
      </c>
      <c r="M580" s="12" t="str">
        <f t="shared" si="163"/>
        <v/>
      </c>
      <c r="N580" s="13" t="str">
        <f t="shared" si="153"/>
        <v/>
      </c>
      <c r="O580" s="12" t="str">
        <f t="shared" si="164"/>
        <v/>
      </c>
      <c r="P580" s="12" t="str">
        <f t="shared" si="164"/>
        <v/>
      </c>
      <c r="Q580" s="13" t="str">
        <f t="shared" si="154"/>
        <v/>
      </c>
      <c r="R580" s="12" t="str">
        <f t="shared" ref="R580:R643" si="166">IF(Q580="","",RANK(Q580,Q$4:Q$1001))</f>
        <v/>
      </c>
      <c r="S580" s="12" t="str">
        <f t="shared" ref="S580:S643" si="167">IF(R580="","",RANK(R580,R$4:R$1001))</f>
        <v/>
      </c>
      <c r="T580" s="12" t="str">
        <f t="shared" si="155"/>
        <v/>
      </c>
      <c r="W580" s="88" t="str">
        <f>IF('BASE DATOS CONDUCTORES'!F580="","",'BASE DATOS CONDUCTORES'!F580)</f>
        <v/>
      </c>
      <c r="X580" s="88" t="str">
        <f>'BASE DATOS CONDUCTORES'!J580</f>
        <v/>
      </c>
      <c r="Y580" s="88" t="str">
        <f>'BASE DATOS CONDUCTORES'!M580</f>
        <v/>
      </c>
      <c r="Z580" s="88" t="str">
        <f>'BASE DATOS CONDUCTORES'!P580</f>
        <v/>
      </c>
      <c r="AA580" s="88" t="str">
        <f>'BASE DATOS CONDUCTORES'!S580</f>
        <v/>
      </c>
      <c r="AB580" s="88" t="str">
        <f>IF('BASE DATOS CONDUCTORES'!D580="","",'BASE DATOS CONDUCTORES'!D580)</f>
        <v/>
      </c>
    </row>
    <row r="581" spans="2:28">
      <c r="B581" s="12"/>
      <c r="C581" s="14"/>
      <c r="D581" s="14"/>
      <c r="E581" s="15"/>
      <c r="F581" s="14"/>
      <c r="G581" s="12" t="str">
        <f t="shared" si="165"/>
        <v/>
      </c>
      <c r="H581" s="13" t="str">
        <f t="shared" ref="H581:H644" si="168">IF(D581="","",IF(F581=$H$1,RANK(G581,$G$4:$G$1001),""))</f>
        <v/>
      </c>
      <c r="I581" s="12" t="str">
        <f t="shared" si="162"/>
        <v/>
      </c>
      <c r="J581" s="12" t="str">
        <f t="shared" si="162"/>
        <v/>
      </c>
      <c r="K581" s="13" t="str">
        <f t="shared" ref="K581:K644" si="169">IF(D581="","",IF(F581=$K$1,RANK(G581,$G$4:$G$1001),""))</f>
        <v/>
      </c>
      <c r="L581" s="12" t="str">
        <f t="shared" si="163"/>
        <v/>
      </c>
      <c r="M581" s="12" t="str">
        <f t="shared" si="163"/>
        <v/>
      </c>
      <c r="N581" s="13" t="str">
        <f t="shared" ref="N581:N644" si="170">IF(D581="","",IF(F581=$N$1,RANK(G581,$G$4:$G$1001),""))</f>
        <v/>
      </c>
      <c r="O581" s="12" t="str">
        <f t="shared" si="164"/>
        <v/>
      </c>
      <c r="P581" s="12" t="str">
        <f t="shared" si="164"/>
        <v/>
      </c>
      <c r="Q581" s="13" t="str">
        <f t="shared" ref="Q581:Q644" si="171">IF(D581="","",IF(F581=$Q$1,RANK(G581,$G$4:$G$1001),""))</f>
        <v/>
      </c>
      <c r="R581" s="12" t="str">
        <f t="shared" si="166"/>
        <v/>
      </c>
      <c r="S581" s="12" t="str">
        <f t="shared" si="167"/>
        <v/>
      </c>
      <c r="T581" s="12" t="str">
        <f t="shared" ref="T581:T644" si="172">IF(F581="","",F581)</f>
        <v/>
      </c>
      <c r="W581" s="88" t="str">
        <f>IF('BASE DATOS CONDUCTORES'!F581="","",'BASE DATOS CONDUCTORES'!F581)</f>
        <v/>
      </c>
      <c r="X581" s="88" t="str">
        <f>'BASE DATOS CONDUCTORES'!J581</f>
        <v/>
      </c>
      <c r="Y581" s="88" t="str">
        <f>'BASE DATOS CONDUCTORES'!M581</f>
        <v/>
      </c>
      <c r="Z581" s="88" t="str">
        <f>'BASE DATOS CONDUCTORES'!P581</f>
        <v/>
      </c>
      <c r="AA581" s="88" t="str">
        <f>'BASE DATOS CONDUCTORES'!S581</f>
        <v/>
      </c>
      <c r="AB581" s="88" t="str">
        <f>IF('BASE DATOS CONDUCTORES'!D581="","",'BASE DATOS CONDUCTORES'!D581)</f>
        <v/>
      </c>
    </row>
    <row r="582" spans="2:28">
      <c r="B582" s="12"/>
      <c r="C582" s="14"/>
      <c r="D582" s="14"/>
      <c r="E582" s="15"/>
      <c r="F582" s="14"/>
      <c r="G582" s="12" t="str">
        <f t="shared" si="165"/>
        <v/>
      </c>
      <c r="H582" s="13" t="str">
        <f t="shared" si="168"/>
        <v/>
      </c>
      <c r="I582" s="12" t="str">
        <f t="shared" si="162"/>
        <v/>
      </c>
      <c r="J582" s="12" t="str">
        <f t="shared" si="162"/>
        <v/>
      </c>
      <c r="K582" s="13" t="str">
        <f t="shared" si="169"/>
        <v/>
      </c>
      <c r="L582" s="12" t="str">
        <f t="shared" si="163"/>
        <v/>
      </c>
      <c r="M582" s="12" t="str">
        <f t="shared" si="163"/>
        <v/>
      </c>
      <c r="N582" s="13" t="str">
        <f t="shared" si="170"/>
        <v/>
      </c>
      <c r="O582" s="12" t="str">
        <f t="shared" si="164"/>
        <v/>
      </c>
      <c r="P582" s="12" t="str">
        <f t="shared" si="164"/>
        <v/>
      </c>
      <c r="Q582" s="13" t="str">
        <f t="shared" si="171"/>
        <v/>
      </c>
      <c r="R582" s="12" t="str">
        <f t="shared" si="166"/>
        <v/>
      </c>
      <c r="S582" s="12" t="str">
        <f t="shared" si="167"/>
        <v/>
      </c>
      <c r="T582" s="12" t="str">
        <f t="shared" si="172"/>
        <v/>
      </c>
      <c r="W582" s="88" t="str">
        <f>IF('BASE DATOS CONDUCTORES'!F582="","",'BASE DATOS CONDUCTORES'!F582)</f>
        <v/>
      </c>
      <c r="X582" s="88" t="str">
        <f>'BASE DATOS CONDUCTORES'!J582</f>
        <v/>
      </c>
      <c r="Y582" s="88" t="str">
        <f>'BASE DATOS CONDUCTORES'!M582</f>
        <v/>
      </c>
      <c r="Z582" s="88" t="str">
        <f>'BASE DATOS CONDUCTORES'!P582</f>
        <v/>
      </c>
      <c r="AA582" s="88" t="str">
        <f>'BASE DATOS CONDUCTORES'!S582</f>
        <v/>
      </c>
      <c r="AB582" s="88" t="str">
        <f>IF('BASE DATOS CONDUCTORES'!D582="","",'BASE DATOS CONDUCTORES'!D582)</f>
        <v/>
      </c>
    </row>
    <row r="583" spans="2:28">
      <c r="B583" s="12"/>
      <c r="C583" s="14"/>
      <c r="D583" s="14"/>
      <c r="E583" s="15"/>
      <c r="F583" s="14"/>
      <c r="G583" s="12" t="str">
        <f t="shared" si="165"/>
        <v/>
      </c>
      <c r="H583" s="13" t="str">
        <f t="shared" si="168"/>
        <v/>
      </c>
      <c r="I583" s="12" t="str">
        <f t="shared" si="162"/>
        <v/>
      </c>
      <c r="J583" s="12" t="str">
        <f t="shared" si="162"/>
        <v/>
      </c>
      <c r="K583" s="13" t="str">
        <f t="shared" si="169"/>
        <v/>
      </c>
      <c r="L583" s="12" t="str">
        <f t="shared" si="163"/>
        <v/>
      </c>
      <c r="M583" s="12" t="str">
        <f t="shared" si="163"/>
        <v/>
      </c>
      <c r="N583" s="13" t="str">
        <f t="shared" si="170"/>
        <v/>
      </c>
      <c r="O583" s="12" t="str">
        <f t="shared" si="164"/>
        <v/>
      </c>
      <c r="P583" s="12" t="str">
        <f t="shared" si="164"/>
        <v/>
      </c>
      <c r="Q583" s="13" t="str">
        <f t="shared" si="171"/>
        <v/>
      </c>
      <c r="R583" s="12" t="str">
        <f t="shared" si="166"/>
        <v/>
      </c>
      <c r="S583" s="12" t="str">
        <f t="shared" si="167"/>
        <v/>
      </c>
      <c r="T583" s="12" t="str">
        <f t="shared" si="172"/>
        <v/>
      </c>
      <c r="W583" s="88" t="str">
        <f>IF('BASE DATOS CONDUCTORES'!F583="","",'BASE DATOS CONDUCTORES'!F583)</f>
        <v/>
      </c>
      <c r="X583" s="88" t="str">
        <f>'BASE DATOS CONDUCTORES'!J583</f>
        <v/>
      </c>
      <c r="Y583" s="88" t="str">
        <f>'BASE DATOS CONDUCTORES'!M583</f>
        <v/>
      </c>
      <c r="Z583" s="88" t="str">
        <f>'BASE DATOS CONDUCTORES'!P583</f>
        <v/>
      </c>
      <c r="AA583" s="88" t="str">
        <f>'BASE DATOS CONDUCTORES'!S583</f>
        <v/>
      </c>
      <c r="AB583" s="88" t="str">
        <f>IF('BASE DATOS CONDUCTORES'!D583="","",'BASE DATOS CONDUCTORES'!D583)</f>
        <v/>
      </c>
    </row>
    <row r="584" spans="2:28">
      <c r="B584" s="12"/>
      <c r="C584" s="14"/>
      <c r="D584" s="14"/>
      <c r="E584" s="15"/>
      <c r="F584" s="14"/>
      <c r="G584" s="12" t="str">
        <f t="shared" si="165"/>
        <v/>
      </c>
      <c r="H584" s="13" t="str">
        <f t="shared" si="168"/>
        <v/>
      </c>
      <c r="I584" s="12" t="str">
        <f t="shared" ref="I584:J603" si="173">IF(H584="","",RANK(H584,H$4:H$1001))</f>
        <v/>
      </c>
      <c r="J584" s="12" t="str">
        <f t="shared" si="173"/>
        <v/>
      </c>
      <c r="K584" s="13" t="str">
        <f t="shared" si="169"/>
        <v/>
      </c>
      <c r="L584" s="12" t="str">
        <f t="shared" ref="L584:M603" si="174">IF(K584="","",RANK(K584,K$4:K$1001))</f>
        <v/>
      </c>
      <c r="M584" s="12" t="str">
        <f t="shared" si="174"/>
        <v/>
      </c>
      <c r="N584" s="13" t="str">
        <f t="shared" si="170"/>
        <v/>
      </c>
      <c r="O584" s="12" t="str">
        <f t="shared" ref="O584:P603" si="175">IF(N584="","",RANK(N584,N$4:N$1001))</f>
        <v/>
      </c>
      <c r="P584" s="12" t="str">
        <f t="shared" si="175"/>
        <v/>
      </c>
      <c r="Q584" s="13" t="str">
        <f t="shared" si="171"/>
        <v/>
      </c>
      <c r="R584" s="12" t="str">
        <f t="shared" si="166"/>
        <v/>
      </c>
      <c r="S584" s="12" t="str">
        <f t="shared" si="167"/>
        <v/>
      </c>
      <c r="T584" s="12" t="str">
        <f t="shared" si="172"/>
        <v/>
      </c>
      <c r="W584" s="88" t="str">
        <f>IF('BASE DATOS CONDUCTORES'!F584="","",'BASE DATOS CONDUCTORES'!F584)</f>
        <v/>
      </c>
      <c r="X584" s="88" t="str">
        <f>'BASE DATOS CONDUCTORES'!J584</f>
        <v/>
      </c>
      <c r="Y584" s="88" t="str">
        <f>'BASE DATOS CONDUCTORES'!M584</f>
        <v/>
      </c>
      <c r="Z584" s="88" t="str">
        <f>'BASE DATOS CONDUCTORES'!P584</f>
        <v/>
      </c>
      <c r="AA584" s="88" t="str">
        <f>'BASE DATOS CONDUCTORES'!S584</f>
        <v/>
      </c>
      <c r="AB584" s="88" t="str">
        <f>IF('BASE DATOS CONDUCTORES'!D584="","",'BASE DATOS CONDUCTORES'!D584)</f>
        <v/>
      </c>
    </row>
    <row r="585" spans="2:28">
      <c r="B585" s="12"/>
      <c r="C585" s="14"/>
      <c r="D585" s="14"/>
      <c r="E585" s="15"/>
      <c r="F585" s="14"/>
      <c r="G585" s="12" t="str">
        <f t="shared" si="165"/>
        <v/>
      </c>
      <c r="H585" s="13" t="str">
        <f t="shared" si="168"/>
        <v/>
      </c>
      <c r="I585" s="12" t="str">
        <f t="shared" si="173"/>
        <v/>
      </c>
      <c r="J585" s="12" t="str">
        <f t="shared" si="173"/>
        <v/>
      </c>
      <c r="K585" s="13" t="str">
        <f t="shared" si="169"/>
        <v/>
      </c>
      <c r="L585" s="12" t="str">
        <f t="shared" si="174"/>
        <v/>
      </c>
      <c r="M585" s="12" t="str">
        <f t="shared" si="174"/>
        <v/>
      </c>
      <c r="N585" s="13" t="str">
        <f t="shared" si="170"/>
        <v/>
      </c>
      <c r="O585" s="12" t="str">
        <f t="shared" si="175"/>
        <v/>
      </c>
      <c r="P585" s="12" t="str">
        <f t="shared" si="175"/>
        <v/>
      </c>
      <c r="Q585" s="13" t="str">
        <f t="shared" si="171"/>
        <v/>
      </c>
      <c r="R585" s="12" t="str">
        <f t="shared" si="166"/>
        <v/>
      </c>
      <c r="S585" s="12" t="str">
        <f t="shared" si="167"/>
        <v/>
      </c>
      <c r="T585" s="12" t="str">
        <f t="shared" si="172"/>
        <v/>
      </c>
      <c r="W585" s="88" t="str">
        <f>IF('BASE DATOS CONDUCTORES'!F585="","",'BASE DATOS CONDUCTORES'!F585)</f>
        <v/>
      </c>
      <c r="X585" s="88" t="str">
        <f>'BASE DATOS CONDUCTORES'!J585</f>
        <v/>
      </c>
      <c r="Y585" s="88" t="str">
        <f>'BASE DATOS CONDUCTORES'!M585</f>
        <v/>
      </c>
      <c r="Z585" s="88" t="str">
        <f>'BASE DATOS CONDUCTORES'!P585</f>
        <v/>
      </c>
      <c r="AA585" s="88" t="str">
        <f>'BASE DATOS CONDUCTORES'!S585</f>
        <v/>
      </c>
      <c r="AB585" s="88" t="str">
        <f>IF('BASE DATOS CONDUCTORES'!D585="","",'BASE DATOS CONDUCTORES'!D585)</f>
        <v/>
      </c>
    </row>
    <row r="586" spans="2:28">
      <c r="B586" s="12"/>
      <c r="C586" s="14"/>
      <c r="D586" s="14"/>
      <c r="E586" s="15"/>
      <c r="F586" s="14"/>
      <c r="G586" s="12" t="str">
        <f t="shared" si="165"/>
        <v/>
      </c>
      <c r="H586" s="13" t="str">
        <f t="shared" si="168"/>
        <v/>
      </c>
      <c r="I586" s="12" t="str">
        <f t="shared" si="173"/>
        <v/>
      </c>
      <c r="J586" s="12" t="str">
        <f t="shared" si="173"/>
        <v/>
      </c>
      <c r="K586" s="13" t="str">
        <f t="shared" si="169"/>
        <v/>
      </c>
      <c r="L586" s="12" t="str">
        <f t="shared" si="174"/>
        <v/>
      </c>
      <c r="M586" s="12" t="str">
        <f t="shared" si="174"/>
        <v/>
      </c>
      <c r="N586" s="13" t="str">
        <f t="shared" si="170"/>
        <v/>
      </c>
      <c r="O586" s="12" t="str">
        <f t="shared" si="175"/>
        <v/>
      </c>
      <c r="P586" s="12" t="str">
        <f t="shared" si="175"/>
        <v/>
      </c>
      <c r="Q586" s="13" t="str">
        <f t="shared" si="171"/>
        <v/>
      </c>
      <c r="R586" s="12" t="str">
        <f t="shared" si="166"/>
        <v/>
      </c>
      <c r="S586" s="12" t="str">
        <f t="shared" si="167"/>
        <v/>
      </c>
      <c r="T586" s="12" t="str">
        <f t="shared" si="172"/>
        <v/>
      </c>
      <c r="W586" s="88" t="str">
        <f>IF('BASE DATOS CONDUCTORES'!F586="","",'BASE DATOS CONDUCTORES'!F586)</f>
        <v/>
      </c>
      <c r="X586" s="88" t="str">
        <f>'BASE DATOS CONDUCTORES'!J586</f>
        <v/>
      </c>
      <c r="Y586" s="88" t="str">
        <f>'BASE DATOS CONDUCTORES'!M586</f>
        <v/>
      </c>
      <c r="Z586" s="88" t="str">
        <f>'BASE DATOS CONDUCTORES'!P586</f>
        <v/>
      </c>
      <c r="AA586" s="88" t="str">
        <f>'BASE DATOS CONDUCTORES'!S586</f>
        <v/>
      </c>
      <c r="AB586" s="88" t="str">
        <f>IF('BASE DATOS CONDUCTORES'!D586="","",'BASE DATOS CONDUCTORES'!D586)</f>
        <v/>
      </c>
    </row>
    <row r="587" spans="2:28">
      <c r="B587" s="12"/>
      <c r="C587" s="14"/>
      <c r="D587" s="14"/>
      <c r="E587" s="15"/>
      <c r="F587" s="14"/>
      <c r="G587" s="12" t="str">
        <f t="shared" si="165"/>
        <v/>
      </c>
      <c r="H587" s="13" t="str">
        <f t="shared" si="168"/>
        <v/>
      </c>
      <c r="I587" s="12" t="str">
        <f t="shared" si="173"/>
        <v/>
      </c>
      <c r="J587" s="12" t="str">
        <f t="shared" si="173"/>
        <v/>
      </c>
      <c r="K587" s="13" t="str">
        <f t="shared" si="169"/>
        <v/>
      </c>
      <c r="L587" s="12" t="str">
        <f t="shared" si="174"/>
        <v/>
      </c>
      <c r="M587" s="12" t="str">
        <f t="shared" si="174"/>
        <v/>
      </c>
      <c r="N587" s="13" t="str">
        <f t="shared" si="170"/>
        <v/>
      </c>
      <c r="O587" s="12" t="str">
        <f t="shared" si="175"/>
        <v/>
      </c>
      <c r="P587" s="12" t="str">
        <f t="shared" si="175"/>
        <v/>
      </c>
      <c r="Q587" s="13" t="str">
        <f t="shared" si="171"/>
        <v/>
      </c>
      <c r="R587" s="12" t="str">
        <f t="shared" si="166"/>
        <v/>
      </c>
      <c r="S587" s="12" t="str">
        <f t="shared" si="167"/>
        <v/>
      </c>
      <c r="T587" s="12" t="str">
        <f t="shared" si="172"/>
        <v/>
      </c>
      <c r="W587" s="88" t="str">
        <f>IF('BASE DATOS CONDUCTORES'!F587="","",'BASE DATOS CONDUCTORES'!F587)</f>
        <v/>
      </c>
      <c r="X587" s="88" t="str">
        <f>'BASE DATOS CONDUCTORES'!J587</f>
        <v/>
      </c>
      <c r="Y587" s="88" t="str">
        <f>'BASE DATOS CONDUCTORES'!M587</f>
        <v/>
      </c>
      <c r="Z587" s="88" t="str">
        <f>'BASE DATOS CONDUCTORES'!P587</f>
        <v/>
      </c>
      <c r="AA587" s="88" t="str">
        <f>'BASE DATOS CONDUCTORES'!S587</f>
        <v/>
      </c>
      <c r="AB587" s="88" t="str">
        <f>IF('BASE DATOS CONDUCTORES'!D587="","",'BASE DATOS CONDUCTORES'!D587)</f>
        <v/>
      </c>
    </row>
    <row r="588" spans="2:28">
      <c r="B588" s="12"/>
      <c r="C588" s="14"/>
      <c r="D588" s="14"/>
      <c r="E588" s="15"/>
      <c r="F588" s="14"/>
      <c r="G588" s="12" t="str">
        <f t="shared" si="165"/>
        <v/>
      </c>
      <c r="H588" s="13" t="str">
        <f t="shared" si="168"/>
        <v/>
      </c>
      <c r="I588" s="12" t="str">
        <f t="shared" si="173"/>
        <v/>
      </c>
      <c r="J588" s="12" t="str">
        <f t="shared" si="173"/>
        <v/>
      </c>
      <c r="K588" s="13" t="str">
        <f t="shared" si="169"/>
        <v/>
      </c>
      <c r="L588" s="12" t="str">
        <f t="shared" si="174"/>
        <v/>
      </c>
      <c r="M588" s="12" t="str">
        <f t="shared" si="174"/>
        <v/>
      </c>
      <c r="N588" s="13" t="str">
        <f t="shared" si="170"/>
        <v/>
      </c>
      <c r="O588" s="12" t="str">
        <f t="shared" si="175"/>
        <v/>
      </c>
      <c r="P588" s="12" t="str">
        <f t="shared" si="175"/>
        <v/>
      </c>
      <c r="Q588" s="13" t="str">
        <f t="shared" si="171"/>
        <v/>
      </c>
      <c r="R588" s="12" t="str">
        <f t="shared" si="166"/>
        <v/>
      </c>
      <c r="S588" s="12" t="str">
        <f t="shared" si="167"/>
        <v/>
      </c>
      <c r="T588" s="12" t="str">
        <f t="shared" si="172"/>
        <v/>
      </c>
      <c r="W588" s="88" t="str">
        <f>IF('BASE DATOS CONDUCTORES'!F588="","",'BASE DATOS CONDUCTORES'!F588)</f>
        <v/>
      </c>
      <c r="X588" s="88" t="str">
        <f>'BASE DATOS CONDUCTORES'!J588</f>
        <v/>
      </c>
      <c r="Y588" s="88" t="str">
        <f>'BASE DATOS CONDUCTORES'!M588</f>
        <v/>
      </c>
      <c r="Z588" s="88" t="str">
        <f>'BASE DATOS CONDUCTORES'!P588</f>
        <v/>
      </c>
      <c r="AA588" s="88" t="str">
        <f>'BASE DATOS CONDUCTORES'!S588</f>
        <v/>
      </c>
      <c r="AB588" s="88" t="str">
        <f>IF('BASE DATOS CONDUCTORES'!D588="","",'BASE DATOS CONDUCTORES'!D588)</f>
        <v/>
      </c>
    </row>
    <row r="589" spans="2:28">
      <c r="B589" s="12"/>
      <c r="C589" s="14"/>
      <c r="D589" s="14"/>
      <c r="E589" s="15"/>
      <c r="F589" s="14"/>
      <c r="G589" s="12" t="str">
        <f t="shared" si="165"/>
        <v/>
      </c>
      <c r="H589" s="13" t="str">
        <f t="shared" si="168"/>
        <v/>
      </c>
      <c r="I589" s="12" t="str">
        <f t="shared" si="173"/>
        <v/>
      </c>
      <c r="J589" s="12" t="str">
        <f t="shared" si="173"/>
        <v/>
      </c>
      <c r="K589" s="13" t="str">
        <f t="shared" si="169"/>
        <v/>
      </c>
      <c r="L589" s="12" t="str">
        <f t="shared" si="174"/>
        <v/>
      </c>
      <c r="M589" s="12" t="str">
        <f t="shared" si="174"/>
        <v/>
      </c>
      <c r="N589" s="13" t="str">
        <f t="shared" si="170"/>
        <v/>
      </c>
      <c r="O589" s="12" t="str">
        <f t="shared" si="175"/>
        <v/>
      </c>
      <c r="P589" s="12" t="str">
        <f t="shared" si="175"/>
        <v/>
      </c>
      <c r="Q589" s="13" t="str">
        <f t="shared" si="171"/>
        <v/>
      </c>
      <c r="R589" s="12" t="str">
        <f t="shared" si="166"/>
        <v/>
      </c>
      <c r="S589" s="12" t="str">
        <f t="shared" si="167"/>
        <v/>
      </c>
      <c r="T589" s="12" t="str">
        <f t="shared" si="172"/>
        <v/>
      </c>
      <c r="W589" s="88" t="str">
        <f>IF('BASE DATOS CONDUCTORES'!F589="","",'BASE DATOS CONDUCTORES'!F589)</f>
        <v/>
      </c>
      <c r="X589" s="88" t="str">
        <f>'BASE DATOS CONDUCTORES'!J589</f>
        <v/>
      </c>
      <c r="Y589" s="88" t="str">
        <f>'BASE DATOS CONDUCTORES'!M589</f>
        <v/>
      </c>
      <c r="Z589" s="88" t="str">
        <f>'BASE DATOS CONDUCTORES'!P589</f>
        <v/>
      </c>
      <c r="AA589" s="88" t="str">
        <f>'BASE DATOS CONDUCTORES'!S589</f>
        <v/>
      </c>
      <c r="AB589" s="88" t="str">
        <f>IF('BASE DATOS CONDUCTORES'!D589="","",'BASE DATOS CONDUCTORES'!D589)</f>
        <v/>
      </c>
    </row>
    <row r="590" spans="2:28">
      <c r="B590" s="12"/>
      <c r="C590" s="14"/>
      <c r="D590" s="14"/>
      <c r="E590" s="15"/>
      <c r="F590" s="14"/>
      <c r="G590" s="12" t="str">
        <f t="shared" si="165"/>
        <v/>
      </c>
      <c r="H590" s="13" t="str">
        <f t="shared" si="168"/>
        <v/>
      </c>
      <c r="I590" s="12" t="str">
        <f t="shared" si="173"/>
        <v/>
      </c>
      <c r="J590" s="12" t="str">
        <f t="shared" si="173"/>
        <v/>
      </c>
      <c r="K590" s="13" t="str">
        <f t="shared" si="169"/>
        <v/>
      </c>
      <c r="L590" s="12" t="str">
        <f t="shared" si="174"/>
        <v/>
      </c>
      <c r="M590" s="12" t="str">
        <f t="shared" si="174"/>
        <v/>
      </c>
      <c r="N590" s="13" t="str">
        <f t="shared" si="170"/>
        <v/>
      </c>
      <c r="O590" s="12" t="str">
        <f t="shared" si="175"/>
        <v/>
      </c>
      <c r="P590" s="12" t="str">
        <f t="shared" si="175"/>
        <v/>
      </c>
      <c r="Q590" s="13" t="str">
        <f t="shared" si="171"/>
        <v/>
      </c>
      <c r="R590" s="12" t="str">
        <f t="shared" si="166"/>
        <v/>
      </c>
      <c r="S590" s="12" t="str">
        <f t="shared" si="167"/>
        <v/>
      </c>
      <c r="T590" s="12" t="str">
        <f t="shared" si="172"/>
        <v/>
      </c>
      <c r="W590" s="88" t="str">
        <f>IF('BASE DATOS CONDUCTORES'!F590="","",'BASE DATOS CONDUCTORES'!F590)</f>
        <v/>
      </c>
      <c r="X590" s="88" t="str">
        <f>'BASE DATOS CONDUCTORES'!J590</f>
        <v/>
      </c>
      <c r="Y590" s="88" t="str">
        <f>'BASE DATOS CONDUCTORES'!M590</f>
        <v/>
      </c>
      <c r="Z590" s="88" t="str">
        <f>'BASE DATOS CONDUCTORES'!P590</f>
        <v/>
      </c>
      <c r="AA590" s="88" t="str">
        <f>'BASE DATOS CONDUCTORES'!S590</f>
        <v/>
      </c>
      <c r="AB590" s="88" t="str">
        <f>IF('BASE DATOS CONDUCTORES'!D590="","",'BASE DATOS CONDUCTORES'!D590)</f>
        <v/>
      </c>
    </row>
    <row r="591" spans="2:28">
      <c r="B591" s="12"/>
      <c r="C591" s="14"/>
      <c r="D591" s="14"/>
      <c r="E591" s="15"/>
      <c r="F591" s="14"/>
      <c r="G591" s="12" t="str">
        <f t="shared" si="165"/>
        <v/>
      </c>
      <c r="H591" s="13" t="str">
        <f t="shared" si="168"/>
        <v/>
      </c>
      <c r="I591" s="12" t="str">
        <f t="shared" si="173"/>
        <v/>
      </c>
      <c r="J591" s="12" t="str">
        <f t="shared" si="173"/>
        <v/>
      </c>
      <c r="K591" s="13" t="str">
        <f t="shared" si="169"/>
        <v/>
      </c>
      <c r="L591" s="12" t="str">
        <f t="shared" si="174"/>
        <v/>
      </c>
      <c r="M591" s="12" t="str">
        <f t="shared" si="174"/>
        <v/>
      </c>
      <c r="N591" s="13" t="str">
        <f t="shared" si="170"/>
        <v/>
      </c>
      <c r="O591" s="12" t="str">
        <f t="shared" si="175"/>
        <v/>
      </c>
      <c r="P591" s="12" t="str">
        <f t="shared" si="175"/>
        <v/>
      </c>
      <c r="Q591" s="13" t="str">
        <f t="shared" si="171"/>
        <v/>
      </c>
      <c r="R591" s="12" t="str">
        <f t="shared" si="166"/>
        <v/>
      </c>
      <c r="S591" s="12" t="str">
        <f t="shared" si="167"/>
        <v/>
      </c>
      <c r="T591" s="12" t="str">
        <f t="shared" si="172"/>
        <v/>
      </c>
      <c r="W591" s="88" t="str">
        <f>IF('BASE DATOS CONDUCTORES'!F591="","",'BASE DATOS CONDUCTORES'!F591)</f>
        <v/>
      </c>
      <c r="X591" s="88" t="str">
        <f>'BASE DATOS CONDUCTORES'!J591</f>
        <v/>
      </c>
      <c r="Y591" s="88" t="str">
        <f>'BASE DATOS CONDUCTORES'!M591</f>
        <v/>
      </c>
      <c r="Z591" s="88" t="str">
        <f>'BASE DATOS CONDUCTORES'!P591</f>
        <v/>
      </c>
      <c r="AA591" s="88" t="str">
        <f>'BASE DATOS CONDUCTORES'!S591</f>
        <v/>
      </c>
      <c r="AB591" s="88" t="str">
        <f>IF('BASE DATOS CONDUCTORES'!D591="","",'BASE DATOS CONDUCTORES'!D591)</f>
        <v/>
      </c>
    </row>
    <row r="592" spans="2:28">
      <c r="B592" s="12"/>
      <c r="C592" s="14"/>
      <c r="D592" s="14"/>
      <c r="E592" s="15"/>
      <c r="F592" s="14"/>
      <c r="G592" s="12" t="str">
        <f t="shared" si="165"/>
        <v/>
      </c>
      <c r="H592" s="13" t="str">
        <f t="shared" si="168"/>
        <v/>
      </c>
      <c r="I592" s="12" t="str">
        <f t="shared" si="173"/>
        <v/>
      </c>
      <c r="J592" s="12" t="str">
        <f t="shared" si="173"/>
        <v/>
      </c>
      <c r="K592" s="13" t="str">
        <f t="shared" si="169"/>
        <v/>
      </c>
      <c r="L592" s="12" t="str">
        <f t="shared" si="174"/>
        <v/>
      </c>
      <c r="M592" s="12" t="str">
        <f t="shared" si="174"/>
        <v/>
      </c>
      <c r="N592" s="13" t="str">
        <f t="shared" si="170"/>
        <v/>
      </c>
      <c r="O592" s="12" t="str">
        <f t="shared" si="175"/>
        <v/>
      </c>
      <c r="P592" s="12" t="str">
        <f t="shared" si="175"/>
        <v/>
      </c>
      <c r="Q592" s="13" t="str">
        <f t="shared" si="171"/>
        <v/>
      </c>
      <c r="R592" s="12" t="str">
        <f t="shared" si="166"/>
        <v/>
      </c>
      <c r="S592" s="12" t="str">
        <f t="shared" si="167"/>
        <v/>
      </c>
      <c r="T592" s="12" t="str">
        <f t="shared" si="172"/>
        <v/>
      </c>
      <c r="W592" s="88" t="str">
        <f>IF('BASE DATOS CONDUCTORES'!F592="","",'BASE DATOS CONDUCTORES'!F592)</f>
        <v/>
      </c>
      <c r="X592" s="88" t="str">
        <f>'BASE DATOS CONDUCTORES'!J592</f>
        <v/>
      </c>
      <c r="Y592" s="88" t="str">
        <f>'BASE DATOS CONDUCTORES'!M592</f>
        <v/>
      </c>
      <c r="Z592" s="88" t="str">
        <f>'BASE DATOS CONDUCTORES'!P592</f>
        <v/>
      </c>
      <c r="AA592" s="88" t="str">
        <f>'BASE DATOS CONDUCTORES'!S592</f>
        <v/>
      </c>
      <c r="AB592" s="88" t="str">
        <f>IF('BASE DATOS CONDUCTORES'!D592="","",'BASE DATOS CONDUCTORES'!D592)</f>
        <v/>
      </c>
    </row>
    <row r="593" spans="2:28">
      <c r="B593" s="12"/>
      <c r="C593" s="14"/>
      <c r="D593" s="14"/>
      <c r="E593" s="15"/>
      <c r="F593" s="14"/>
      <c r="G593" s="12" t="str">
        <f t="shared" si="165"/>
        <v/>
      </c>
      <c r="H593" s="13" t="str">
        <f t="shared" si="168"/>
        <v/>
      </c>
      <c r="I593" s="12" t="str">
        <f t="shared" si="173"/>
        <v/>
      </c>
      <c r="J593" s="12" t="str">
        <f t="shared" si="173"/>
        <v/>
      </c>
      <c r="K593" s="13" t="str">
        <f t="shared" si="169"/>
        <v/>
      </c>
      <c r="L593" s="12" t="str">
        <f t="shared" si="174"/>
        <v/>
      </c>
      <c r="M593" s="12" t="str">
        <f t="shared" si="174"/>
        <v/>
      </c>
      <c r="N593" s="13" t="str">
        <f t="shared" si="170"/>
        <v/>
      </c>
      <c r="O593" s="12" t="str">
        <f t="shared" si="175"/>
        <v/>
      </c>
      <c r="P593" s="12" t="str">
        <f t="shared" si="175"/>
        <v/>
      </c>
      <c r="Q593" s="13" t="str">
        <f t="shared" si="171"/>
        <v/>
      </c>
      <c r="R593" s="12" t="str">
        <f t="shared" si="166"/>
        <v/>
      </c>
      <c r="S593" s="12" t="str">
        <f t="shared" si="167"/>
        <v/>
      </c>
      <c r="T593" s="12" t="str">
        <f t="shared" si="172"/>
        <v/>
      </c>
      <c r="W593" s="88" t="str">
        <f>IF('BASE DATOS CONDUCTORES'!F593="","",'BASE DATOS CONDUCTORES'!F593)</f>
        <v/>
      </c>
      <c r="X593" s="88" t="str">
        <f>'BASE DATOS CONDUCTORES'!J593</f>
        <v/>
      </c>
      <c r="Y593" s="88" t="str">
        <f>'BASE DATOS CONDUCTORES'!M593</f>
        <v/>
      </c>
      <c r="Z593" s="88" t="str">
        <f>'BASE DATOS CONDUCTORES'!P593</f>
        <v/>
      </c>
      <c r="AA593" s="88" t="str">
        <f>'BASE DATOS CONDUCTORES'!S593</f>
        <v/>
      </c>
      <c r="AB593" s="88" t="str">
        <f>IF('BASE DATOS CONDUCTORES'!D593="","",'BASE DATOS CONDUCTORES'!D593)</f>
        <v/>
      </c>
    </row>
    <row r="594" spans="2:28">
      <c r="B594" s="12"/>
      <c r="C594" s="14"/>
      <c r="D594" s="14"/>
      <c r="E594" s="15"/>
      <c r="F594" s="14"/>
      <c r="G594" s="12" t="str">
        <f t="shared" si="165"/>
        <v/>
      </c>
      <c r="H594" s="13" t="str">
        <f t="shared" si="168"/>
        <v/>
      </c>
      <c r="I594" s="12" t="str">
        <f t="shared" si="173"/>
        <v/>
      </c>
      <c r="J594" s="12" t="str">
        <f t="shared" si="173"/>
        <v/>
      </c>
      <c r="K594" s="13" t="str">
        <f t="shared" si="169"/>
        <v/>
      </c>
      <c r="L594" s="12" t="str">
        <f t="shared" si="174"/>
        <v/>
      </c>
      <c r="M594" s="12" t="str">
        <f t="shared" si="174"/>
        <v/>
      </c>
      <c r="N594" s="13" t="str">
        <f t="shared" si="170"/>
        <v/>
      </c>
      <c r="O594" s="12" t="str">
        <f t="shared" si="175"/>
        <v/>
      </c>
      <c r="P594" s="12" t="str">
        <f t="shared" si="175"/>
        <v/>
      </c>
      <c r="Q594" s="13" t="str">
        <f t="shared" si="171"/>
        <v/>
      </c>
      <c r="R594" s="12" t="str">
        <f t="shared" si="166"/>
        <v/>
      </c>
      <c r="S594" s="12" t="str">
        <f t="shared" si="167"/>
        <v/>
      </c>
      <c r="T594" s="12" t="str">
        <f t="shared" si="172"/>
        <v/>
      </c>
      <c r="W594" s="88" t="str">
        <f>IF('BASE DATOS CONDUCTORES'!F594="","",'BASE DATOS CONDUCTORES'!F594)</f>
        <v/>
      </c>
      <c r="X594" s="88" t="str">
        <f>'BASE DATOS CONDUCTORES'!J594</f>
        <v/>
      </c>
      <c r="Y594" s="88" t="str">
        <f>'BASE DATOS CONDUCTORES'!M594</f>
        <v/>
      </c>
      <c r="Z594" s="88" t="str">
        <f>'BASE DATOS CONDUCTORES'!P594</f>
        <v/>
      </c>
      <c r="AA594" s="88" t="str">
        <f>'BASE DATOS CONDUCTORES'!S594</f>
        <v/>
      </c>
      <c r="AB594" s="88" t="str">
        <f>IF('BASE DATOS CONDUCTORES'!D594="","",'BASE DATOS CONDUCTORES'!D594)</f>
        <v/>
      </c>
    </row>
    <row r="595" spans="2:28">
      <c r="B595" s="12"/>
      <c r="C595" s="14"/>
      <c r="D595" s="14"/>
      <c r="E595" s="15"/>
      <c r="F595" s="14"/>
      <c r="G595" s="12" t="str">
        <f t="shared" si="165"/>
        <v/>
      </c>
      <c r="H595" s="13" t="str">
        <f t="shared" si="168"/>
        <v/>
      </c>
      <c r="I595" s="12" t="str">
        <f t="shared" si="173"/>
        <v/>
      </c>
      <c r="J595" s="12" t="str">
        <f t="shared" si="173"/>
        <v/>
      </c>
      <c r="K595" s="13" t="str">
        <f t="shared" si="169"/>
        <v/>
      </c>
      <c r="L595" s="12" t="str">
        <f t="shared" si="174"/>
        <v/>
      </c>
      <c r="M595" s="12" t="str">
        <f t="shared" si="174"/>
        <v/>
      </c>
      <c r="N595" s="13" t="str">
        <f t="shared" si="170"/>
        <v/>
      </c>
      <c r="O595" s="12" t="str">
        <f t="shared" si="175"/>
        <v/>
      </c>
      <c r="P595" s="12" t="str">
        <f t="shared" si="175"/>
        <v/>
      </c>
      <c r="Q595" s="13" t="str">
        <f t="shared" si="171"/>
        <v/>
      </c>
      <c r="R595" s="12" t="str">
        <f t="shared" si="166"/>
        <v/>
      </c>
      <c r="S595" s="12" t="str">
        <f t="shared" si="167"/>
        <v/>
      </c>
      <c r="T595" s="12" t="str">
        <f t="shared" si="172"/>
        <v/>
      </c>
      <c r="W595" s="88" t="str">
        <f>IF('BASE DATOS CONDUCTORES'!F595="","",'BASE DATOS CONDUCTORES'!F595)</f>
        <v/>
      </c>
      <c r="X595" s="88" t="str">
        <f>'BASE DATOS CONDUCTORES'!J595</f>
        <v/>
      </c>
      <c r="Y595" s="88" t="str">
        <f>'BASE DATOS CONDUCTORES'!M595</f>
        <v/>
      </c>
      <c r="Z595" s="88" t="str">
        <f>'BASE DATOS CONDUCTORES'!P595</f>
        <v/>
      </c>
      <c r="AA595" s="88" t="str">
        <f>'BASE DATOS CONDUCTORES'!S595</f>
        <v/>
      </c>
      <c r="AB595" s="88" t="str">
        <f>IF('BASE DATOS CONDUCTORES'!D595="","",'BASE DATOS CONDUCTORES'!D595)</f>
        <v/>
      </c>
    </row>
    <row r="596" spans="2:28">
      <c r="B596" s="12"/>
      <c r="C596" s="14"/>
      <c r="D596" s="14"/>
      <c r="E596" s="15"/>
      <c r="F596" s="14"/>
      <c r="G596" s="12" t="str">
        <f t="shared" si="165"/>
        <v/>
      </c>
      <c r="H596" s="13" t="str">
        <f t="shared" si="168"/>
        <v/>
      </c>
      <c r="I596" s="12" t="str">
        <f t="shared" si="173"/>
        <v/>
      </c>
      <c r="J596" s="12" t="str">
        <f t="shared" si="173"/>
        <v/>
      </c>
      <c r="K596" s="13" t="str">
        <f t="shared" si="169"/>
        <v/>
      </c>
      <c r="L596" s="12" t="str">
        <f t="shared" si="174"/>
        <v/>
      </c>
      <c r="M596" s="12" t="str">
        <f t="shared" si="174"/>
        <v/>
      </c>
      <c r="N596" s="13" t="str">
        <f t="shared" si="170"/>
        <v/>
      </c>
      <c r="O596" s="12" t="str">
        <f t="shared" si="175"/>
        <v/>
      </c>
      <c r="P596" s="12" t="str">
        <f t="shared" si="175"/>
        <v/>
      </c>
      <c r="Q596" s="13" t="str">
        <f t="shared" si="171"/>
        <v/>
      </c>
      <c r="R596" s="12" t="str">
        <f t="shared" si="166"/>
        <v/>
      </c>
      <c r="S596" s="12" t="str">
        <f t="shared" si="167"/>
        <v/>
      </c>
      <c r="T596" s="12" t="str">
        <f t="shared" si="172"/>
        <v/>
      </c>
      <c r="W596" s="88" t="str">
        <f>IF('BASE DATOS CONDUCTORES'!F596="","",'BASE DATOS CONDUCTORES'!F596)</f>
        <v/>
      </c>
      <c r="X596" s="88" t="str">
        <f>'BASE DATOS CONDUCTORES'!J596</f>
        <v/>
      </c>
      <c r="Y596" s="88" t="str">
        <f>'BASE DATOS CONDUCTORES'!M596</f>
        <v/>
      </c>
      <c r="Z596" s="88" t="str">
        <f>'BASE DATOS CONDUCTORES'!P596</f>
        <v/>
      </c>
      <c r="AA596" s="88" t="str">
        <f>'BASE DATOS CONDUCTORES'!S596</f>
        <v/>
      </c>
      <c r="AB596" s="88" t="str">
        <f>IF('BASE DATOS CONDUCTORES'!D596="","",'BASE DATOS CONDUCTORES'!D596)</f>
        <v/>
      </c>
    </row>
    <row r="597" spans="2:28">
      <c r="B597" s="12"/>
      <c r="C597" s="14"/>
      <c r="D597" s="14"/>
      <c r="E597" s="15"/>
      <c r="F597" s="14"/>
      <c r="G597" s="12" t="str">
        <f t="shared" si="165"/>
        <v/>
      </c>
      <c r="H597" s="13" t="str">
        <f t="shared" si="168"/>
        <v/>
      </c>
      <c r="I597" s="12" t="str">
        <f t="shared" si="173"/>
        <v/>
      </c>
      <c r="J597" s="12" t="str">
        <f t="shared" si="173"/>
        <v/>
      </c>
      <c r="K597" s="13" t="str">
        <f t="shared" si="169"/>
        <v/>
      </c>
      <c r="L597" s="12" t="str">
        <f t="shared" si="174"/>
        <v/>
      </c>
      <c r="M597" s="12" t="str">
        <f t="shared" si="174"/>
        <v/>
      </c>
      <c r="N597" s="13" t="str">
        <f t="shared" si="170"/>
        <v/>
      </c>
      <c r="O597" s="12" t="str">
        <f t="shared" si="175"/>
        <v/>
      </c>
      <c r="P597" s="12" t="str">
        <f t="shared" si="175"/>
        <v/>
      </c>
      <c r="Q597" s="13" t="str">
        <f t="shared" si="171"/>
        <v/>
      </c>
      <c r="R597" s="12" t="str">
        <f t="shared" si="166"/>
        <v/>
      </c>
      <c r="S597" s="12" t="str">
        <f t="shared" si="167"/>
        <v/>
      </c>
      <c r="T597" s="12" t="str">
        <f t="shared" si="172"/>
        <v/>
      </c>
      <c r="W597" s="88" t="str">
        <f>IF('BASE DATOS CONDUCTORES'!F597="","",'BASE DATOS CONDUCTORES'!F597)</f>
        <v/>
      </c>
      <c r="X597" s="88" t="str">
        <f>'BASE DATOS CONDUCTORES'!J597</f>
        <v/>
      </c>
      <c r="Y597" s="88" t="str">
        <f>'BASE DATOS CONDUCTORES'!M597</f>
        <v/>
      </c>
      <c r="Z597" s="88" t="str">
        <f>'BASE DATOS CONDUCTORES'!P597</f>
        <v/>
      </c>
      <c r="AA597" s="88" t="str">
        <f>'BASE DATOS CONDUCTORES'!S597</f>
        <v/>
      </c>
      <c r="AB597" s="88" t="str">
        <f>IF('BASE DATOS CONDUCTORES'!D597="","",'BASE DATOS CONDUCTORES'!D597)</f>
        <v/>
      </c>
    </row>
    <row r="598" spans="2:28">
      <c r="B598" s="12"/>
      <c r="C598" s="14"/>
      <c r="D598" s="14"/>
      <c r="E598" s="15"/>
      <c r="F598" s="14"/>
      <c r="G598" s="12" t="str">
        <f t="shared" si="165"/>
        <v/>
      </c>
      <c r="H598" s="13" t="str">
        <f t="shared" si="168"/>
        <v/>
      </c>
      <c r="I598" s="12" t="str">
        <f t="shared" si="173"/>
        <v/>
      </c>
      <c r="J598" s="12" t="str">
        <f t="shared" si="173"/>
        <v/>
      </c>
      <c r="K598" s="13" t="str">
        <f t="shared" si="169"/>
        <v/>
      </c>
      <c r="L598" s="12" t="str">
        <f t="shared" si="174"/>
        <v/>
      </c>
      <c r="M598" s="12" t="str">
        <f t="shared" si="174"/>
        <v/>
      </c>
      <c r="N598" s="13" t="str">
        <f t="shared" si="170"/>
        <v/>
      </c>
      <c r="O598" s="12" t="str">
        <f t="shared" si="175"/>
        <v/>
      </c>
      <c r="P598" s="12" t="str">
        <f t="shared" si="175"/>
        <v/>
      </c>
      <c r="Q598" s="13" t="str">
        <f t="shared" si="171"/>
        <v/>
      </c>
      <c r="R598" s="12" t="str">
        <f t="shared" si="166"/>
        <v/>
      </c>
      <c r="S598" s="12" t="str">
        <f t="shared" si="167"/>
        <v/>
      </c>
      <c r="T598" s="12" t="str">
        <f t="shared" si="172"/>
        <v/>
      </c>
      <c r="W598" s="88" t="str">
        <f>IF('BASE DATOS CONDUCTORES'!F598="","",'BASE DATOS CONDUCTORES'!F598)</f>
        <v/>
      </c>
      <c r="X598" s="88" t="str">
        <f>'BASE DATOS CONDUCTORES'!J598</f>
        <v/>
      </c>
      <c r="Y598" s="88" t="str">
        <f>'BASE DATOS CONDUCTORES'!M598</f>
        <v/>
      </c>
      <c r="Z598" s="88" t="str">
        <f>'BASE DATOS CONDUCTORES'!P598</f>
        <v/>
      </c>
      <c r="AA598" s="88" t="str">
        <f>'BASE DATOS CONDUCTORES'!S598</f>
        <v/>
      </c>
      <c r="AB598" s="88" t="str">
        <f>IF('BASE DATOS CONDUCTORES'!D598="","",'BASE DATOS CONDUCTORES'!D598)</f>
        <v/>
      </c>
    </row>
    <row r="599" spans="2:28">
      <c r="B599" s="12"/>
      <c r="C599" s="14"/>
      <c r="D599" s="14"/>
      <c r="E599" s="15"/>
      <c r="F599" s="14"/>
      <c r="G599" s="12" t="str">
        <f t="shared" si="165"/>
        <v/>
      </c>
      <c r="H599" s="13" t="str">
        <f t="shared" si="168"/>
        <v/>
      </c>
      <c r="I599" s="12" t="str">
        <f t="shared" si="173"/>
        <v/>
      </c>
      <c r="J599" s="12" t="str">
        <f t="shared" si="173"/>
        <v/>
      </c>
      <c r="K599" s="13" t="str">
        <f t="shared" si="169"/>
        <v/>
      </c>
      <c r="L599" s="12" t="str">
        <f t="shared" si="174"/>
        <v/>
      </c>
      <c r="M599" s="12" t="str">
        <f t="shared" si="174"/>
        <v/>
      </c>
      <c r="N599" s="13" t="str">
        <f t="shared" si="170"/>
        <v/>
      </c>
      <c r="O599" s="12" t="str">
        <f t="shared" si="175"/>
        <v/>
      </c>
      <c r="P599" s="12" t="str">
        <f t="shared" si="175"/>
        <v/>
      </c>
      <c r="Q599" s="13" t="str">
        <f t="shared" si="171"/>
        <v/>
      </c>
      <c r="R599" s="12" t="str">
        <f t="shared" si="166"/>
        <v/>
      </c>
      <c r="S599" s="12" t="str">
        <f t="shared" si="167"/>
        <v/>
      </c>
      <c r="T599" s="12" t="str">
        <f t="shared" si="172"/>
        <v/>
      </c>
      <c r="W599" s="88" t="str">
        <f>IF('BASE DATOS CONDUCTORES'!F599="","",'BASE DATOS CONDUCTORES'!F599)</f>
        <v/>
      </c>
      <c r="X599" s="88" t="str">
        <f>'BASE DATOS CONDUCTORES'!J599</f>
        <v/>
      </c>
      <c r="Y599" s="88" t="str">
        <f>'BASE DATOS CONDUCTORES'!M599</f>
        <v/>
      </c>
      <c r="Z599" s="88" t="str">
        <f>'BASE DATOS CONDUCTORES'!P599</f>
        <v/>
      </c>
      <c r="AA599" s="88" t="str">
        <f>'BASE DATOS CONDUCTORES'!S599</f>
        <v/>
      </c>
      <c r="AB599" s="88" t="str">
        <f>IF('BASE DATOS CONDUCTORES'!D599="","",'BASE DATOS CONDUCTORES'!D599)</f>
        <v/>
      </c>
    </row>
    <row r="600" spans="2:28">
      <c r="B600" s="12"/>
      <c r="C600" s="14"/>
      <c r="D600" s="14"/>
      <c r="E600" s="15"/>
      <c r="F600" s="14"/>
      <c r="G600" s="12" t="str">
        <f t="shared" si="165"/>
        <v/>
      </c>
      <c r="H600" s="13" t="str">
        <f t="shared" si="168"/>
        <v/>
      </c>
      <c r="I600" s="12" t="str">
        <f t="shared" si="173"/>
        <v/>
      </c>
      <c r="J600" s="12" t="str">
        <f t="shared" si="173"/>
        <v/>
      </c>
      <c r="K600" s="13" t="str">
        <f t="shared" si="169"/>
        <v/>
      </c>
      <c r="L600" s="12" t="str">
        <f t="shared" si="174"/>
        <v/>
      </c>
      <c r="M600" s="12" t="str">
        <f t="shared" si="174"/>
        <v/>
      </c>
      <c r="N600" s="13" t="str">
        <f t="shared" si="170"/>
        <v/>
      </c>
      <c r="O600" s="12" t="str">
        <f t="shared" si="175"/>
        <v/>
      </c>
      <c r="P600" s="12" t="str">
        <f t="shared" si="175"/>
        <v/>
      </c>
      <c r="Q600" s="13" t="str">
        <f t="shared" si="171"/>
        <v/>
      </c>
      <c r="R600" s="12" t="str">
        <f t="shared" si="166"/>
        <v/>
      </c>
      <c r="S600" s="12" t="str">
        <f t="shared" si="167"/>
        <v/>
      </c>
      <c r="T600" s="12" t="str">
        <f t="shared" si="172"/>
        <v/>
      </c>
      <c r="W600" s="88" t="str">
        <f>IF('BASE DATOS CONDUCTORES'!F600="","",'BASE DATOS CONDUCTORES'!F600)</f>
        <v/>
      </c>
      <c r="X600" s="88" t="str">
        <f>'BASE DATOS CONDUCTORES'!J600</f>
        <v/>
      </c>
      <c r="Y600" s="88" t="str">
        <f>'BASE DATOS CONDUCTORES'!M600</f>
        <v/>
      </c>
      <c r="Z600" s="88" t="str">
        <f>'BASE DATOS CONDUCTORES'!P600</f>
        <v/>
      </c>
      <c r="AA600" s="88" t="str">
        <f>'BASE DATOS CONDUCTORES'!S600</f>
        <v/>
      </c>
      <c r="AB600" s="88" t="str">
        <f>IF('BASE DATOS CONDUCTORES'!D600="","",'BASE DATOS CONDUCTORES'!D600)</f>
        <v/>
      </c>
    </row>
    <row r="601" spans="2:28">
      <c r="B601" s="12"/>
      <c r="C601" s="14"/>
      <c r="D601" s="14"/>
      <c r="E601" s="15"/>
      <c r="F601" s="14"/>
      <c r="G601" s="12" t="str">
        <f t="shared" si="165"/>
        <v/>
      </c>
      <c r="H601" s="13" t="str">
        <f t="shared" si="168"/>
        <v/>
      </c>
      <c r="I601" s="12" t="str">
        <f t="shared" si="173"/>
        <v/>
      </c>
      <c r="J601" s="12" t="str">
        <f t="shared" si="173"/>
        <v/>
      </c>
      <c r="K601" s="13" t="str">
        <f t="shared" si="169"/>
        <v/>
      </c>
      <c r="L601" s="12" t="str">
        <f t="shared" si="174"/>
        <v/>
      </c>
      <c r="M601" s="12" t="str">
        <f t="shared" si="174"/>
        <v/>
      </c>
      <c r="N601" s="13" t="str">
        <f t="shared" si="170"/>
        <v/>
      </c>
      <c r="O601" s="12" t="str">
        <f t="shared" si="175"/>
        <v/>
      </c>
      <c r="P601" s="12" t="str">
        <f t="shared" si="175"/>
        <v/>
      </c>
      <c r="Q601" s="13" t="str">
        <f t="shared" si="171"/>
        <v/>
      </c>
      <c r="R601" s="12" t="str">
        <f t="shared" si="166"/>
        <v/>
      </c>
      <c r="S601" s="12" t="str">
        <f t="shared" si="167"/>
        <v/>
      </c>
      <c r="T601" s="12" t="str">
        <f t="shared" si="172"/>
        <v/>
      </c>
      <c r="W601" s="88" t="str">
        <f>IF('BASE DATOS CONDUCTORES'!F601="","",'BASE DATOS CONDUCTORES'!F601)</f>
        <v/>
      </c>
      <c r="X601" s="88" t="str">
        <f>'BASE DATOS CONDUCTORES'!J601</f>
        <v/>
      </c>
      <c r="Y601" s="88" t="str">
        <f>'BASE DATOS CONDUCTORES'!M601</f>
        <v/>
      </c>
      <c r="Z601" s="88" t="str">
        <f>'BASE DATOS CONDUCTORES'!P601</f>
        <v/>
      </c>
      <c r="AA601" s="88" t="str">
        <f>'BASE DATOS CONDUCTORES'!S601</f>
        <v/>
      </c>
      <c r="AB601" s="88" t="str">
        <f>IF('BASE DATOS CONDUCTORES'!D601="","",'BASE DATOS CONDUCTORES'!D601)</f>
        <v/>
      </c>
    </row>
    <row r="602" spans="2:28">
      <c r="B602" s="12"/>
      <c r="C602" s="14"/>
      <c r="D602" s="14"/>
      <c r="E602" s="15"/>
      <c r="F602" s="14"/>
      <c r="G602" s="12" t="str">
        <f t="shared" si="165"/>
        <v/>
      </c>
      <c r="H602" s="13" t="str">
        <f t="shared" si="168"/>
        <v/>
      </c>
      <c r="I602" s="12" t="str">
        <f t="shared" si="173"/>
        <v/>
      </c>
      <c r="J602" s="12" t="str">
        <f t="shared" si="173"/>
        <v/>
      </c>
      <c r="K602" s="13" t="str">
        <f t="shared" si="169"/>
        <v/>
      </c>
      <c r="L602" s="12" t="str">
        <f t="shared" si="174"/>
        <v/>
      </c>
      <c r="M602" s="12" t="str">
        <f t="shared" si="174"/>
        <v/>
      </c>
      <c r="N602" s="13" t="str">
        <f t="shared" si="170"/>
        <v/>
      </c>
      <c r="O602" s="12" t="str">
        <f t="shared" si="175"/>
        <v/>
      </c>
      <c r="P602" s="12" t="str">
        <f t="shared" si="175"/>
        <v/>
      </c>
      <c r="Q602" s="13" t="str">
        <f t="shared" si="171"/>
        <v/>
      </c>
      <c r="R602" s="12" t="str">
        <f t="shared" si="166"/>
        <v/>
      </c>
      <c r="S602" s="12" t="str">
        <f t="shared" si="167"/>
        <v/>
      </c>
      <c r="T602" s="12" t="str">
        <f t="shared" si="172"/>
        <v/>
      </c>
      <c r="W602" s="88" t="str">
        <f>IF('BASE DATOS CONDUCTORES'!F602="","",'BASE DATOS CONDUCTORES'!F602)</f>
        <v/>
      </c>
      <c r="X602" s="88" t="str">
        <f>'BASE DATOS CONDUCTORES'!J602</f>
        <v/>
      </c>
      <c r="Y602" s="88" t="str">
        <f>'BASE DATOS CONDUCTORES'!M602</f>
        <v/>
      </c>
      <c r="Z602" s="88" t="str">
        <f>'BASE DATOS CONDUCTORES'!P602</f>
        <v/>
      </c>
      <c r="AA602" s="88" t="str">
        <f>'BASE DATOS CONDUCTORES'!S602</f>
        <v/>
      </c>
      <c r="AB602" s="88" t="str">
        <f>IF('BASE DATOS CONDUCTORES'!D602="","",'BASE DATOS CONDUCTORES'!D602)</f>
        <v/>
      </c>
    </row>
    <row r="603" spans="2:28">
      <c r="B603" s="12"/>
      <c r="C603" s="14"/>
      <c r="D603" s="14"/>
      <c r="E603" s="15"/>
      <c r="F603" s="14"/>
      <c r="G603" s="12" t="str">
        <f t="shared" si="165"/>
        <v/>
      </c>
      <c r="H603" s="13" t="str">
        <f t="shared" si="168"/>
        <v/>
      </c>
      <c r="I603" s="12" t="str">
        <f t="shared" si="173"/>
        <v/>
      </c>
      <c r="J603" s="12" t="str">
        <f t="shared" si="173"/>
        <v/>
      </c>
      <c r="K603" s="13" t="str">
        <f t="shared" si="169"/>
        <v/>
      </c>
      <c r="L603" s="12" t="str">
        <f t="shared" si="174"/>
        <v/>
      </c>
      <c r="M603" s="12" t="str">
        <f t="shared" si="174"/>
        <v/>
      </c>
      <c r="N603" s="13" t="str">
        <f t="shared" si="170"/>
        <v/>
      </c>
      <c r="O603" s="12" t="str">
        <f t="shared" si="175"/>
        <v/>
      </c>
      <c r="P603" s="12" t="str">
        <f t="shared" si="175"/>
        <v/>
      </c>
      <c r="Q603" s="13" t="str">
        <f t="shared" si="171"/>
        <v/>
      </c>
      <c r="R603" s="12" t="str">
        <f t="shared" si="166"/>
        <v/>
      </c>
      <c r="S603" s="12" t="str">
        <f t="shared" si="167"/>
        <v/>
      </c>
      <c r="T603" s="12" t="str">
        <f t="shared" si="172"/>
        <v/>
      </c>
      <c r="W603" s="88" t="str">
        <f>IF('BASE DATOS CONDUCTORES'!F603="","",'BASE DATOS CONDUCTORES'!F603)</f>
        <v/>
      </c>
      <c r="X603" s="88" t="str">
        <f>'BASE DATOS CONDUCTORES'!J603</f>
        <v/>
      </c>
      <c r="Y603" s="88" t="str">
        <f>'BASE DATOS CONDUCTORES'!M603</f>
        <v/>
      </c>
      <c r="Z603" s="88" t="str">
        <f>'BASE DATOS CONDUCTORES'!P603</f>
        <v/>
      </c>
      <c r="AA603" s="88" t="str">
        <f>'BASE DATOS CONDUCTORES'!S603</f>
        <v/>
      </c>
      <c r="AB603" s="88" t="str">
        <f>IF('BASE DATOS CONDUCTORES'!D603="","",'BASE DATOS CONDUCTORES'!D603)</f>
        <v/>
      </c>
    </row>
    <row r="604" spans="2:28">
      <c r="B604" s="12"/>
      <c r="C604" s="14"/>
      <c r="D604" s="14"/>
      <c r="E604" s="15"/>
      <c r="F604" s="14"/>
      <c r="G604" s="12" t="str">
        <f t="shared" si="165"/>
        <v/>
      </c>
      <c r="H604" s="13" t="str">
        <f t="shared" si="168"/>
        <v/>
      </c>
      <c r="I604" s="12" t="str">
        <f t="shared" ref="I604:J623" si="176">IF(H604="","",RANK(H604,H$4:H$1001))</f>
        <v/>
      </c>
      <c r="J604" s="12" t="str">
        <f t="shared" si="176"/>
        <v/>
      </c>
      <c r="K604" s="13" t="str">
        <f t="shared" si="169"/>
        <v/>
      </c>
      <c r="L604" s="12" t="str">
        <f t="shared" ref="L604:M623" si="177">IF(K604="","",RANK(K604,K$4:K$1001))</f>
        <v/>
      </c>
      <c r="M604" s="12" t="str">
        <f t="shared" si="177"/>
        <v/>
      </c>
      <c r="N604" s="13" t="str">
        <f t="shared" si="170"/>
        <v/>
      </c>
      <c r="O604" s="12" t="str">
        <f t="shared" ref="O604:P623" si="178">IF(N604="","",RANK(N604,N$4:N$1001))</f>
        <v/>
      </c>
      <c r="P604" s="12" t="str">
        <f t="shared" si="178"/>
        <v/>
      </c>
      <c r="Q604" s="13" t="str">
        <f t="shared" si="171"/>
        <v/>
      </c>
      <c r="R604" s="12" t="str">
        <f t="shared" si="166"/>
        <v/>
      </c>
      <c r="S604" s="12" t="str">
        <f t="shared" si="167"/>
        <v/>
      </c>
      <c r="T604" s="12" t="str">
        <f t="shared" si="172"/>
        <v/>
      </c>
      <c r="W604" s="88" t="str">
        <f>IF('BASE DATOS CONDUCTORES'!F604="","",'BASE DATOS CONDUCTORES'!F604)</f>
        <v/>
      </c>
      <c r="X604" s="88" t="str">
        <f>'BASE DATOS CONDUCTORES'!J604</f>
        <v/>
      </c>
      <c r="Y604" s="88" t="str">
        <f>'BASE DATOS CONDUCTORES'!M604</f>
        <v/>
      </c>
      <c r="Z604" s="88" t="str">
        <f>'BASE DATOS CONDUCTORES'!P604</f>
        <v/>
      </c>
      <c r="AA604" s="88" t="str">
        <f>'BASE DATOS CONDUCTORES'!S604</f>
        <v/>
      </c>
      <c r="AB604" s="88" t="str">
        <f>IF('BASE DATOS CONDUCTORES'!D604="","",'BASE DATOS CONDUCTORES'!D604)</f>
        <v/>
      </c>
    </row>
    <row r="605" spans="2:28">
      <c r="B605" s="12"/>
      <c r="C605" s="14"/>
      <c r="D605" s="14"/>
      <c r="E605" s="15"/>
      <c r="F605" s="14"/>
      <c r="G605" s="12" t="str">
        <f t="shared" si="165"/>
        <v/>
      </c>
      <c r="H605" s="13" t="str">
        <f t="shared" si="168"/>
        <v/>
      </c>
      <c r="I605" s="12" t="str">
        <f t="shared" si="176"/>
        <v/>
      </c>
      <c r="J605" s="12" t="str">
        <f t="shared" si="176"/>
        <v/>
      </c>
      <c r="K605" s="13" t="str">
        <f t="shared" si="169"/>
        <v/>
      </c>
      <c r="L605" s="12" t="str">
        <f t="shared" si="177"/>
        <v/>
      </c>
      <c r="M605" s="12" t="str">
        <f t="shared" si="177"/>
        <v/>
      </c>
      <c r="N605" s="13" t="str">
        <f t="shared" si="170"/>
        <v/>
      </c>
      <c r="O605" s="12" t="str">
        <f t="shared" si="178"/>
        <v/>
      </c>
      <c r="P605" s="12" t="str">
        <f t="shared" si="178"/>
        <v/>
      </c>
      <c r="Q605" s="13" t="str">
        <f t="shared" si="171"/>
        <v/>
      </c>
      <c r="R605" s="12" t="str">
        <f t="shared" si="166"/>
        <v/>
      </c>
      <c r="S605" s="12" t="str">
        <f t="shared" si="167"/>
        <v/>
      </c>
      <c r="T605" s="12" t="str">
        <f t="shared" si="172"/>
        <v/>
      </c>
      <c r="W605" s="88" t="str">
        <f>IF('BASE DATOS CONDUCTORES'!F605="","",'BASE DATOS CONDUCTORES'!F605)</f>
        <v/>
      </c>
      <c r="X605" s="88" t="str">
        <f>'BASE DATOS CONDUCTORES'!J605</f>
        <v/>
      </c>
      <c r="Y605" s="88" t="str">
        <f>'BASE DATOS CONDUCTORES'!M605</f>
        <v/>
      </c>
      <c r="Z605" s="88" t="str">
        <f>'BASE DATOS CONDUCTORES'!P605</f>
        <v/>
      </c>
      <c r="AA605" s="88" t="str">
        <f>'BASE DATOS CONDUCTORES'!S605</f>
        <v/>
      </c>
      <c r="AB605" s="88" t="str">
        <f>IF('BASE DATOS CONDUCTORES'!D605="","",'BASE DATOS CONDUCTORES'!D605)</f>
        <v/>
      </c>
    </row>
    <row r="606" spans="2:28">
      <c r="B606" s="12"/>
      <c r="C606" s="14"/>
      <c r="D606" s="14"/>
      <c r="E606" s="15"/>
      <c r="F606" s="14"/>
      <c r="G606" s="12" t="str">
        <f t="shared" si="165"/>
        <v/>
      </c>
      <c r="H606" s="13" t="str">
        <f t="shared" si="168"/>
        <v/>
      </c>
      <c r="I606" s="12" t="str">
        <f t="shared" si="176"/>
        <v/>
      </c>
      <c r="J606" s="12" t="str">
        <f t="shared" si="176"/>
        <v/>
      </c>
      <c r="K606" s="13" t="str">
        <f t="shared" si="169"/>
        <v/>
      </c>
      <c r="L606" s="12" t="str">
        <f t="shared" si="177"/>
        <v/>
      </c>
      <c r="M606" s="12" t="str">
        <f t="shared" si="177"/>
        <v/>
      </c>
      <c r="N606" s="13" t="str">
        <f t="shared" si="170"/>
        <v/>
      </c>
      <c r="O606" s="12" t="str">
        <f t="shared" si="178"/>
        <v/>
      </c>
      <c r="P606" s="12" t="str">
        <f t="shared" si="178"/>
        <v/>
      </c>
      <c r="Q606" s="13" t="str">
        <f t="shared" si="171"/>
        <v/>
      </c>
      <c r="R606" s="12" t="str">
        <f t="shared" si="166"/>
        <v/>
      </c>
      <c r="S606" s="12" t="str">
        <f t="shared" si="167"/>
        <v/>
      </c>
      <c r="T606" s="12" t="str">
        <f t="shared" si="172"/>
        <v/>
      </c>
      <c r="W606" s="88" t="str">
        <f>IF('BASE DATOS CONDUCTORES'!F606="","",'BASE DATOS CONDUCTORES'!F606)</f>
        <v/>
      </c>
      <c r="X606" s="88" t="str">
        <f>'BASE DATOS CONDUCTORES'!J606</f>
        <v/>
      </c>
      <c r="Y606" s="88" t="str">
        <f>'BASE DATOS CONDUCTORES'!M606</f>
        <v/>
      </c>
      <c r="Z606" s="88" t="str">
        <f>'BASE DATOS CONDUCTORES'!P606</f>
        <v/>
      </c>
      <c r="AA606" s="88" t="str">
        <f>'BASE DATOS CONDUCTORES'!S606</f>
        <v/>
      </c>
      <c r="AB606" s="88" t="str">
        <f>IF('BASE DATOS CONDUCTORES'!D606="","",'BASE DATOS CONDUCTORES'!D606)</f>
        <v/>
      </c>
    </row>
    <row r="607" spans="2:28">
      <c r="B607" s="12"/>
      <c r="C607" s="14"/>
      <c r="D607" s="14"/>
      <c r="E607" s="15"/>
      <c r="F607" s="14"/>
      <c r="G607" s="12" t="str">
        <f t="shared" si="165"/>
        <v/>
      </c>
      <c r="H607" s="13" t="str">
        <f t="shared" si="168"/>
        <v/>
      </c>
      <c r="I607" s="12" t="str">
        <f t="shared" si="176"/>
        <v/>
      </c>
      <c r="J607" s="12" t="str">
        <f t="shared" si="176"/>
        <v/>
      </c>
      <c r="K607" s="13" t="str">
        <f t="shared" si="169"/>
        <v/>
      </c>
      <c r="L607" s="12" t="str">
        <f t="shared" si="177"/>
        <v/>
      </c>
      <c r="M607" s="12" t="str">
        <f t="shared" si="177"/>
        <v/>
      </c>
      <c r="N607" s="13" t="str">
        <f t="shared" si="170"/>
        <v/>
      </c>
      <c r="O607" s="12" t="str">
        <f t="shared" si="178"/>
        <v/>
      </c>
      <c r="P607" s="12" t="str">
        <f t="shared" si="178"/>
        <v/>
      </c>
      <c r="Q607" s="13" t="str">
        <f t="shared" si="171"/>
        <v/>
      </c>
      <c r="R607" s="12" t="str">
        <f t="shared" si="166"/>
        <v/>
      </c>
      <c r="S607" s="12" t="str">
        <f t="shared" si="167"/>
        <v/>
      </c>
      <c r="T607" s="12" t="str">
        <f t="shared" si="172"/>
        <v/>
      </c>
      <c r="W607" s="88" t="str">
        <f>IF('BASE DATOS CONDUCTORES'!F607="","",'BASE DATOS CONDUCTORES'!F607)</f>
        <v/>
      </c>
      <c r="X607" s="88" t="str">
        <f>'BASE DATOS CONDUCTORES'!J607</f>
        <v/>
      </c>
      <c r="Y607" s="88" t="str">
        <f>'BASE DATOS CONDUCTORES'!M607</f>
        <v/>
      </c>
      <c r="Z607" s="88" t="str">
        <f>'BASE DATOS CONDUCTORES'!P607</f>
        <v/>
      </c>
      <c r="AA607" s="88" t="str">
        <f>'BASE DATOS CONDUCTORES'!S607</f>
        <v/>
      </c>
      <c r="AB607" s="88" t="str">
        <f>IF('BASE DATOS CONDUCTORES'!D607="","",'BASE DATOS CONDUCTORES'!D607)</f>
        <v/>
      </c>
    </row>
    <row r="608" spans="2:28">
      <c r="B608" s="12"/>
      <c r="C608" s="14"/>
      <c r="D608" s="14"/>
      <c r="E608" s="15"/>
      <c r="F608" s="14"/>
      <c r="G608" s="12" t="str">
        <f t="shared" si="165"/>
        <v/>
      </c>
      <c r="H608" s="13" t="str">
        <f t="shared" si="168"/>
        <v/>
      </c>
      <c r="I608" s="12" t="str">
        <f t="shared" si="176"/>
        <v/>
      </c>
      <c r="J608" s="12" t="str">
        <f t="shared" si="176"/>
        <v/>
      </c>
      <c r="K608" s="13" t="str">
        <f t="shared" si="169"/>
        <v/>
      </c>
      <c r="L608" s="12" t="str">
        <f t="shared" si="177"/>
        <v/>
      </c>
      <c r="M608" s="12" t="str">
        <f t="shared" si="177"/>
        <v/>
      </c>
      <c r="N608" s="13" t="str">
        <f t="shared" si="170"/>
        <v/>
      </c>
      <c r="O608" s="12" t="str">
        <f t="shared" si="178"/>
        <v/>
      </c>
      <c r="P608" s="12" t="str">
        <f t="shared" si="178"/>
        <v/>
      </c>
      <c r="Q608" s="13" t="str">
        <f t="shared" si="171"/>
        <v/>
      </c>
      <c r="R608" s="12" t="str">
        <f t="shared" si="166"/>
        <v/>
      </c>
      <c r="S608" s="12" t="str">
        <f t="shared" si="167"/>
        <v/>
      </c>
      <c r="T608" s="12" t="str">
        <f t="shared" si="172"/>
        <v/>
      </c>
      <c r="W608" s="88" t="str">
        <f>IF('BASE DATOS CONDUCTORES'!F608="","",'BASE DATOS CONDUCTORES'!F608)</f>
        <v/>
      </c>
      <c r="X608" s="88" t="str">
        <f>'BASE DATOS CONDUCTORES'!J608</f>
        <v/>
      </c>
      <c r="Y608" s="88" t="str">
        <f>'BASE DATOS CONDUCTORES'!M608</f>
        <v/>
      </c>
      <c r="Z608" s="88" t="str">
        <f>'BASE DATOS CONDUCTORES'!P608</f>
        <v/>
      </c>
      <c r="AA608" s="88" t="str">
        <f>'BASE DATOS CONDUCTORES'!S608</f>
        <v/>
      </c>
      <c r="AB608" s="88" t="str">
        <f>IF('BASE DATOS CONDUCTORES'!D608="","",'BASE DATOS CONDUCTORES'!D608)</f>
        <v/>
      </c>
    </row>
    <row r="609" spans="2:28">
      <c r="B609" s="12"/>
      <c r="C609" s="14"/>
      <c r="D609" s="14"/>
      <c r="E609" s="15"/>
      <c r="F609" s="14"/>
      <c r="G609" s="12" t="str">
        <f t="shared" si="165"/>
        <v/>
      </c>
      <c r="H609" s="13" t="str">
        <f t="shared" si="168"/>
        <v/>
      </c>
      <c r="I609" s="12" t="str">
        <f t="shared" si="176"/>
        <v/>
      </c>
      <c r="J609" s="12" t="str">
        <f t="shared" si="176"/>
        <v/>
      </c>
      <c r="K609" s="13" t="str">
        <f t="shared" si="169"/>
        <v/>
      </c>
      <c r="L609" s="12" t="str">
        <f t="shared" si="177"/>
        <v/>
      </c>
      <c r="M609" s="12" t="str">
        <f t="shared" si="177"/>
        <v/>
      </c>
      <c r="N609" s="13" t="str">
        <f t="shared" si="170"/>
        <v/>
      </c>
      <c r="O609" s="12" t="str">
        <f t="shared" si="178"/>
        <v/>
      </c>
      <c r="P609" s="12" t="str">
        <f t="shared" si="178"/>
        <v/>
      </c>
      <c r="Q609" s="13" t="str">
        <f t="shared" si="171"/>
        <v/>
      </c>
      <c r="R609" s="12" t="str">
        <f t="shared" si="166"/>
        <v/>
      </c>
      <c r="S609" s="12" t="str">
        <f t="shared" si="167"/>
        <v/>
      </c>
      <c r="T609" s="12" t="str">
        <f t="shared" si="172"/>
        <v/>
      </c>
      <c r="W609" s="88" t="str">
        <f>IF('BASE DATOS CONDUCTORES'!F609="","",'BASE DATOS CONDUCTORES'!F609)</f>
        <v/>
      </c>
      <c r="X609" s="88" t="str">
        <f>'BASE DATOS CONDUCTORES'!J609</f>
        <v/>
      </c>
      <c r="Y609" s="88" t="str">
        <f>'BASE DATOS CONDUCTORES'!M609</f>
        <v/>
      </c>
      <c r="Z609" s="88" t="str">
        <f>'BASE DATOS CONDUCTORES'!P609</f>
        <v/>
      </c>
      <c r="AA609" s="88" t="str">
        <f>'BASE DATOS CONDUCTORES'!S609</f>
        <v/>
      </c>
      <c r="AB609" s="88" t="str">
        <f>IF('BASE DATOS CONDUCTORES'!D609="","",'BASE DATOS CONDUCTORES'!D609)</f>
        <v/>
      </c>
    </row>
    <row r="610" spans="2:28">
      <c r="B610" s="12"/>
      <c r="C610" s="14"/>
      <c r="D610" s="14"/>
      <c r="E610" s="15"/>
      <c r="F610" s="14"/>
      <c r="G610" s="12" t="str">
        <f t="shared" si="165"/>
        <v/>
      </c>
      <c r="H610" s="13" t="str">
        <f t="shared" si="168"/>
        <v/>
      </c>
      <c r="I610" s="12" t="str">
        <f t="shared" si="176"/>
        <v/>
      </c>
      <c r="J610" s="12" t="str">
        <f t="shared" si="176"/>
        <v/>
      </c>
      <c r="K610" s="13" t="str">
        <f t="shared" si="169"/>
        <v/>
      </c>
      <c r="L610" s="12" t="str">
        <f t="shared" si="177"/>
        <v/>
      </c>
      <c r="M610" s="12" t="str">
        <f t="shared" si="177"/>
        <v/>
      </c>
      <c r="N610" s="13" t="str">
        <f t="shared" si="170"/>
        <v/>
      </c>
      <c r="O610" s="12" t="str">
        <f t="shared" si="178"/>
        <v/>
      </c>
      <c r="P610" s="12" t="str">
        <f t="shared" si="178"/>
        <v/>
      </c>
      <c r="Q610" s="13" t="str">
        <f t="shared" si="171"/>
        <v/>
      </c>
      <c r="R610" s="12" t="str">
        <f t="shared" si="166"/>
        <v/>
      </c>
      <c r="S610" s="12" t="str">
        <f t="shared" si="167"/>
        <v/>
      </c>
      <c r="T610" s="12" t="str">
        <f t="shared" si="172"/>
        <v/>
      </c>
      <c r="W610" s="88" t="str">
        <f>IF('BASE DATOS CONDUCTORES'!F610="","",'BASE DATOS CONDUCTORES'!F610)</f>
        <v/>
      </c>
      <c r="X610" s="88" t="str">
        <f>'BASE DATOS CONDUCTORES'!J610</f>
        <v/>
      </c>
      <c r="Y610" s="88" t="str">
        <f>'BASE DATOS CONDUCTORES'!M610</f>
        <v/>
      </c>
      <c r="Z610" s="88" t="str">
        <f>'BASE DATOS CONDUCTORES'!P610</f>
        <v/>
      </c>
      <c r="AA610" s="88" t="str">
        <f>'BASE DATOS CONDUCTORES'!S610</f>
        <v/>
      </c>
      <c r="AB610" s="88" t="str">
        <f>IF('BASE DATOS CONDUCTORES'!D610="","",'BASE DATOS CONDUCTORES'!D610)</f>
        <v/>
      </c>
    </row>
    <row r="611" spans="2:28">
      <c r="B611" s="12"/>
      <c r="C611" s="14"/>
      <c r="D611" s="14"/>
      <c r="E611" s="15"/>
      <c r="F611" s="14"/>
      <c r="G611" s="12" t="str">
        <f t="shared" si="165"/>
        <v/>
      </c>
      <c r="H611" s="13" t="str">
        <f t="shared" si="168"/>
        <v/>
      </c>
      <c r="I611" s="12" t="str">
        <f t="shared" si="176"/>
        <v/>
      </c>
      <c r="J611" s="12" t="str">
        <f t="shared" si="176"/>
        <v/>
      </c>
      <c r="K611" s="13" t="str">
        <f t="shared" si="169"/>
        <v/>
      </c>
      <c r="L611" s="12" t="str">
        <f t="shared" si="177"/>
        <v/>
      </c>
      <c r="M611" s="12" t="str">
        <f t="shared" si="177"/>
        <v/>
      </c>
      <c r="N611" s="13" t="str">
        <f t="shared" si="170"/>
        <v/>
      </c>
      <c r="O611" s="12" t="str">
        <f t="shared" si="178"/>
        <v/>
      </c>
      <c r="P611" s="12" t="str">
        <f t="shared" si="178"/>
        <v/>
      </c>
      <c r="Q611" s="13" t="str">
        <f t="shared" si="171"/>
        <v/>
      </c>
      <c r="R611" s="12" t="str">
        <f t="shared" si="166"/>
        <v/>
      </c>
      <c r="S611" s="12" t="str">
        <f t="shared" si="167"/>
        <v/>
      </c>
      <c r="T611" s="12" t="str">
        <f t="shared" si="172"/>
        <v/>
      </c>
      <c r="W611" s="88" t="str">
        <f>IF('BASE DATOS CONDUCTORES'!F611="","",'BASE DATOS CONDUCTORES'!F611)</f>
        <v/>
      </c>
      <c r="X611" s="88" t="str">
        <f>'BASE DATOS CONDUCTORES'!J611</f>
        <v/>
      </c>
      <c r="Y611" s="88" t="str">
        <f>'BASE DATOS CONDUCTORES'!M611</f>
        <v/>
      </c>
      <c r="Z611" s="88" t="str">
        <f>'BASE DATOS CONDUCTORES'!P611</f>
        <v/>
      </c>
      <c r="AA611" s="88" t="str">
        <f>'BASE DATOS CONDUCTORES'!S611</f>
        <v/>
      </c>
      <c r="AB611" s="88" t="str">
        <f>IF('BASE DATOS CONDUCTORES'!D611="","",'BASE DATOS CONDUCTORES'!D611)</f>
        <v/>
      </c>
    </row>
    <row r="612" spans="2:28">
      <c r="B612" s="12"/>
      <c r="C612" s="14"/>
      <c r="D612" s="14"/>
      <c r="E612" s="15"/>
      <c r="F612" s="14"/>
      <c r="G612" s="12" t="str">
        <f t="shared" si="165"/>
        <v/>
      </c>
      <c r="H612" s="13" t="str">
        <f t="shared" si="168"/>
        <v/>
      </c>
      <c r="I612" s="12" t="str">
        <f t="shared" si="176"/>
        <v/>
      </c>
      <c r="J612" s="12" t="str">
        <f t="shared" si="176"/>
        <v/>
      </c>
      <c r="K612" s="13" t="str">
        <f t="shared" si="169"/>
        <v/>
      </c>
      <c r="L612" s="12" t="str">
        <f t="shared" si="177"/>
        <v/>
      </c>
      <c r="M612" s="12" t="str">
        <f t="shared" si="177"/>
        <v/>
      </c>
      <c r="N612" s="13" t="str">
        <f t="shared" si="170"/>
        <v/>
      </c>
      <c r="O612" s="12" t="str">
        <f t="shared" si="178"/>
        <v/>
      </c>
      <c r="P612" s="12" t="str">
        <f t="shared" si="178"/>
        <v/>
      </c>
      <c r="Q612" s="13" t="str">
        <f t="shared" si="171"/>
        <v/>
      </c>
      <c r="R612" s="12" t="str">
        <f t="shared" si="166"/>
        <v/>
      </c>
      <c r="S612" s="12" t="str">
        <f t="shared" si="167"/>
        <v/>
      </c>
      <c r="T612" s="12" t="str">
        <f t="shared" si="172"/>
        <v/>
      </c>
      <c r="W612" s="88" t="str">
        <f>IF('BASE DATOS CONDUCTORES'!F612="","",'BASE DATOS CONDUCTORES'!F612)</f>
        <v/>
      </c>
      <c r="X612" s="88" t="str">
        <f>'BASE DATOS CONDUCTORES'!J612</f>
        <v/>
      </c>
      <c r="Y612" s="88" t="str">
        <f>'BASE DATOS CONDUCTORES'!M612</f>
        <v/>
      </c>
      <c r="Z612" s="88" t="str">
        <f>'BASE DATOS CONDUCTORES'!P612</f>
        <v/>
      </c>
      <c r="AA612" s="88" t="str">
        <f>'BASE DATOS CONDUCTORES'!S612</f>
        <v/>
      </c>
      <c r="AB612" s="88" t="str">
        <f>IF('BASE DATOS CONDUCTORES'!D612="","",'BASE DATOS CONDUCTORES'!D612)</f>
        <v/>
      </c>
    </row>
    <row r="613" spans="2:28">
      <c r="B613" s="12"/>
      <c r="C613" s="14"/>
      <c r="D613" s="14"/>
      <c r="E613" s="15"/>
      <c r="F613" s="14"/>
      <c r="G613" s="12" t="str">
        <f t="shared" si="165"/>
        <v/>
      </c>
      <c r="H613" s="13" t="str">
        <f t="shared" si="168"/>
        <v/>
      </c>
      <c r="I613" s="12" t="str">
        <f t="shared" si="176"/>
        <v/>
      </c>
      <c r="J613" s="12" t="str">
        <f t="shared" si="176"/>
        <v/>
      </c>
      <c r="K613" s="13" t="str">
        <f t="shared" si="169"/>
        <v/>
      </c>
      <c r="L613" s="12" t="str">
        <f t="shared" si="177"/>
        <v/>
      </c>
      <c r="M613" s="12" t="str">
        <f t="shared" si="177"/>
        <v/>
      </c>
      <c r="N613" s="13" t="str">
        <f t="shared" si="170"/>
        <v/>
      </c>
      <c r="O613" s="12" t="str">
        <f t="shared" si="178"/>
        <v/>
      </c>
      <c r="P613" s="12" t="str">
        <f t="shared" si="178"/>
        <v/>
      </c>
      <c r="Q613" s="13" t="str">
        <f t="shared" si="171"/>
        <v/>
      </c>
      <c r="R613" s="12" t="str">
        <f t="shared" si="166"/>
        <v/>
      </c>
      <c r="S613" s="12" t="str">
        <f t="shared" si="167"/>
        <v/>
      </c>
      <c r="T613" s="12" t="str">
        <f t="shared" si="172"/>
        <v/>
      </c>
      <c r="W613" s="88" t="str">
        <f>IF('BASE DATOS CONDUCTORES'!F613="","",'BASE DATOS CONDUCTORES'!F613)</f>
        <v/>
      </c>
      <c r="X613" s="88" t="str">
        <f>'BASE DATOS CONDUCTORES'!J613</f>
        <v/>
      </c>
      <c r="Y613" s="88" t="str">
        <f>'BASE DATOS CONDUCTORES'!M613</f>
        <v/>
      </c>
      <c r="Z613" s="88" t="str">
        <f>'BASE DATOS CONDUCTORES'!P613</f>
        <v/>
      </c>
      <c r="AA613" s="88" t="str">
        <f>'BASE DATOS CONDUCTORES'!S613</f>
        <v/>
      </c>
      <c r="AB613" s="88" t="str">
        <f>IF('BASE DATOS CONDUCTORES'!D613="","",'BASE DATOS CONDUCTORES'!D613)</f>
        <v/>
      </c>
    </row>
    <row r="614" spans="2:28">
      <c r="B614" s="12"/>
      <c r="C614" s="14"/>
      <c r="D614" s="14"/>
      <c r="E614" s="15"/>
      <c r="F614" s="14"/>
      <c r="G614" s="12" t="str">
        <f t="shared" si="165"/>
        <v/>
      </c>
      <c r="H614" s="13" t="str">
        <f t="shared" si="168"/>
        <v/>
      </c>
      <c r="I614" s="12" t="str">
        <f t="shared" si="176"/>
        <v/>
      </c>
      <c r="J614" s="12" t="str">
        <f t="shared" si="176"/>
        <v/>
      </c>
      <c r="K614" s="13" t="str">
        <f t="shared" si="169"/>
        <v/>
      </c>
      <c r="L614" s="12" t="str">
        <f t="shared" si="177"/>
        <v/>
      </c>
      <c r="M614" s="12" t="str">
        <f t="shared" si="177"/>
        <v/>
      </c>
      <c r="N614" s="13" t="str">
        <f t="shared" si="170"/>
        <v/>
      </c>
      <c r="O614" s="12" t="str">
        <f t="shared" si="178"/>
        <v/>
      </c>
      <c r="P614" s="12" t="str">
        <f t="shared" si="178"/>
        <v/>
      </c>
      <c r="Q614" s="13" t="str">
        <f t="shared" si="171"/>
        <v/>
      </c>
      <c r="R614" s="12" t="str">
        <f t="shared" si="166"/>
        <v/>
      </c>
      <c r="S614" s="12" t="str">
        <f t="shared" si="167"/>
        <v/>
      </c>
      <c r="T614" s="12" t="str">
        <f t="shared" si="172"/>
        <v/>
      </c>
      <c r="W614" s="88" t="str">
        <f>IF('BASE DATOS CONDUCTORES'!F614="","",'BASE DATOS CONDUCTORES'!F614)</f>
        <v/>
      </c>
      <c r="X614" s="88" t="str">
        <f>'BASE DATOS CONDUCTORES'!J614</f>
        <v/>
      </c>
      <c r="Y614" s="88" t="str">
        <f>'BASE DATOS CONDUCTORES'!M614</f>
        <v/>
      </c>
      <c r="Z614" s="88" t="str">
        <f>'BASE DATOS CONDUCTORES'!P614</f>
        <v/>
      </c>
      <c r="AA614" s="88" t="str">
        <f>'BASE DATOS CONDUCTORES'!S614</f>
        <v/>
      </c>
      <c r="AB614" s="88" t="str">
        <f>IF('BASE DATOS CONDUCTORES'!D614="","",'BASE DATOS CONDUCTORES'!D614)</f>
        <v/>
      </c>
    </row>
    <row r="615" spans="2:28">
      <c r="B615" s="12"/>
      <c r="C615" s="14"/>
      <c r="D615" s="14"/>
      <c r="E615" s="15"/>
      <c r="F615" s="14"/>
      <c r="G615" s="12" t="str">
        <f t="shared" si="165"/>
        <v/>
      </c>
      <c r="H615" s="13" t="str">
        <f t="shared" si="168"/>
        <v/>
      </c>
      <c r="I615" s="12" t="str">
        <f t="shared" si="176"/>
        <v/>
      </c>
      <c r="J615" s="12" t="str">
        <f t="shared" si="176"/>
        <v/>
      </c>
      <c r="K615" s="13" t="str">
        <f t="shared" si="169"/>
        <v/>
      </c>
      <c r="L615" s="12" t="str">
        <f t="shared" si="177"/>
        <v/>
      </c>
      <c r="M615" s="12" t="str">
        <f t="shared" si="177"/>
        <v/>
      </c>
      <c r="N615" s="13" t="str">
        <f t="shared" si="170"/>
        <v/>
      </c>
      <c r="O615" s="12" t="str">
        <f t="shared" si="178"/>
        <v/>
      </c>
      <c r="P615" s="12" t="str">
        <f t="shared" si="178"/>
        <v/>
      </c>
      <c r="Q615" s="13" t="str">
        <f t="shared" si="171"/>
        <v/>
      </c>
      <c r="R615" s="12" t="str">
        <f t="shared" si="166"/>
        <v/>
      </c>
      <c r="S615" s="12" t="str">
        <f t="shared" si="167"/>
        <v/>
      </c>
      <c r="T615" s="12" t="str">
        <f t="shared" si="172"/>
        <v/>
      </c>
      <c r="W615" s="88" t="str">
        <f>IF('BASE DATOS CONDUCTORES'!F615="","",'BASE DATOS CONDUCTORES'!F615)</f>
        <v/>
      </c>
      <c r="X615" s="88" t="str">
        <f>'BASE DATOS CONDUCTORES'!J615</f>
        <v/>
      </c>
      <c r="Y615" s="88" t="str">
        <f>'BASE DATOS CONDUCTORES'!M615</f>
        <v/>
      </c>
      <c r="Z615" s="88" t="str">
        <f>'BASE DATOS CONDUCTORES'!P615</f>
        <v/>
      </c>
      <c r="AA615" s="88" t="str">
        <f>'BASE DATOS CONDUCTORES'!S615</f>
        <v/>
      </c>
      <c r="AB615" s="88" t="str">
        <f>IF('BASE DATOS CONDUCTORES'!D615="","",'BASE DATOS CONDUCTORES'!D615)</f>
        <v/>
      </c>
    </row>
    <row r="616" spans="2:28">
      <c r="B616" s="12"/>
      <c r="C616" s="14"/>
      <c r="D616" s="14"/>
      <c r="E616" s="15"/>
      <c r="F616" s="14"/>
      <c r="G616" s="12" t="str">
        <f t="shared" si="165"/>
        <v/>
      </c>
      <c r="H616" s="13" t="str">
        <f t="shared" si="168"/>
        <v/>
      </c>
      <c r="I616" s="12" t="str">
        <f t="shared" si="176"/>
        <v/>
      </c>
      <c r="J616" s="12" t="str">
        <f t="shared" si="176"/>
        <v/>
      </c>
      <c r="K616" s="13" t="str">
        <f t="shared" si="169"/>
        <v/>
      </c>
      <c r="L616" s="12" t="str">
        <f t="shared" si="177"/>
        <v/>
      </c>
      <c r="M616" s="12" t="str">
        <f t="shared" si="177"/>
        <v/>
      </c>
      <c r="N616" s="13" t="str">
        <f t="shared" si="170"/>
        <v/>
      </c>
      <c r="O616" s="12" t="str">
        <f t="shared" si="178"/>
        <v/>
      </c>
      <c r="P616" s="12" t="str">
        <f t="shared" si="178"/>
        <v/>
      </c>
      <c r="Q616" s="13" t="str">
        <f t="shared" si="171"/>
        <v/>
      </c>
      <c r="R616" s="12" t="str">
        <f t="shared" si="166"/>
        <v/>
      </c>
      <c r="S616" s="12" t="str">
        <f t="shared" si="167"/>
        <v/>
      </c>
      <c r="T616" s="12" t="str">
        <f t="shared" si="172"/>
        <v/>
      </c>
      <c r="W616" s="88" t="str">
        <f>IF('BASE DATOS CONDUCTORES'!F616="","",'BASE DATOS CONDUCTORES'!F616)</f>
        <v/>
      </c>
      <c r="X616" s="88" t="str">
        <f>'BASE DATOS CONDUCTORES'!J616</f>
        <v/>
      </c>
      <c r="Y616" s="88" t="str">
        <f>'BASE DATOS CONDUCTORES'!M616</f>
        <v/>
      </c>
      <c r="Z616" s="88" t="str">
        <f>'BASE DATOS CONDUCTORES'!P616</f>
        <v/>
      </c>
      <c r="AA616" s="88" t="str">
        <f>'BASE DATOS CONDUCTORES'!S616</f>
        <v/>
      </c>
      <c r="AB616" s="88" t="str">
        <f>IF('BASE DATOS CONDUCTORES'!D616="","",'BASE DATOS CONDUCTORES'!D616)</f>
        <v/>
      </c>
    </row>
    <row r="617" spans="2:28">
      <c r="B617" s="12"/>
      <c r="C617" s="14"/>
      <c r="D617" s="14"/>
      <c r="E617" s="15"/>
      <c r="F617" s="14"/>
      <c r="G617" s="12" t="str">
        <f t="shared" si="165"/>
        <v/>
      </c>
      <c r="H617" s="13" t="str">
        <f t="shared" si="168"/>
        <v/>
      </c>
      <c r="I617" s="12" t="str">
        <f t="shared" si="176"/>
        <v/>
      </c>
      <c r="J617" s="12" t="str">
        <f t="shared" si="176"/>
        <v/>
      </c>
      <c r="K617" s="13" t="str">
        <f t="shared" si="169"/>
        <v/>
      </c>
      <c r="L617" s="12" t="str">
        <f t="shared" si="177"/>
        <v/>
      </c>
      <c r="M617" s="12" t="str">
        <f t="shared" si="177"/>
        <v/>
      </c>
      <c r="N617" s="13" t="str">
        <f t="shared" si="170"/>
        <v/>
      </c>
      <c r="O617" s="12" t="str">
        <f t="shared" si="178"/>
        <v/>
      </c>
      <c r="P617" s="12" t="str">
        <f t="shared" si="178"/>
        <v/>
      </c>
      <c r="Q617" s="13" t="str">
        <f t="shared" si="171"/>
        <v/>
      </c>
      <c r="R617" s="12" t="str">
        <f t="shared" si="166"/>
        <v/>
      </c>
      <c r="S617" s="12" t="str">
        <f t="shared" si="167"/>
        <v/>
      </c>
      <c r="T617" s="12" t="str">
        <f t="shared" si="172"/>
        <v/>
      </c>
      <c r="W617" s="88" t="str">
        <f>IF('BASE DATOS CONDUCTORES'!F617="","",'BASE DATOS CONDUCTORES'!F617)</f>
        <v/>
      </c>
      <c r="X617" s="88" t="str">
        <f>'BASE DATOS CONDUCTORES'!J617</f>
        <v/>
      </c>
      <c r="Y617" s="88" t="str">
        <f>'BASE DATOS CONDUCTORES'!M617</f>
        <v/>
      </c>
      <c r="Z617" s="88" t="str">
        <f>'BASE DATOS CONDUCTORES'!P617</f>
        <v/>
      </c>
      <c r="AA617" s="88" t="str">
        <f>'BASE DATOS CONDUCTORES'!S617</f>
        <v/>
      </c>
      <c r="AB617" s="88" t="str">
        <f>IF('BASE DATOS CONDUCTORES'!D617="","",'BASE DATOS CONDUCTORES'!D617)</f>
        <v/>
      </c>
    </row>
    <row r="618" spans="2:28">
      <c r="B618" s="12"/>
      <c r="C618" s="14"/>
      <c r="D618" s="14"/>
      <c r="E618" s="15"/>
      <c r="F618" s="14"/>
      <c r="G618" s="12" t="str">
        <f t="shared" si="165"/>
        <v/>
      </c>
      <c r="H618" s="13" t="str">
        <f t="shared" si="168"/>
        <v/>
      </c>
      <c r="I618" s="12" t="str">
        <f t="shared" si="176"/>
        <v/>
      </c>
      <c r="J618" s="12" t="str">
        <f t="shared" si="176"/>
        <v/>
      </c>
      <c r="K618" s="13" t="str">
        <f t="shared" si="169"/>
        <v/>
      </c>
      <c r="L618" s="12" t="str">
        <f t="shared" si="177"/>
        <v/>
      </c>
      <c r="M618" s="12" t="str">
        <f t="shared" si="177"/>
        <v/>
      </c>
      <c r="N618" s="13" t="str">
        <f t="shared" si="170"/>
        <v/>
      </c>
      <c r="O618" s="12" t="str">
        <f t="shared" si="178"/>
        <v/>
      </c>
      <c r="P618" s="12" t="str">
        <f t="shared" si="178"/>
        <v/>
      </c>
      <c r="Q618" s="13" t="str">
        <f t="shared" si="171"/>
        <v/>
      </c>
      <c r="R618" s="12" t="str">
        <f t="shared" si="166"/>
        <v/>
      </c>
      <c r="S618" s="12" t="str">
        <f t="shared" si="167"/>
        <v/>
      </c>
      <c r="T618" s="12" t="str">
        <f t="shared" si="172"/>
        <v/>
      </c>
      <c r="W618" s="88" t="str">
        <f>IF('BASE DATOS CONDUCTORES'!F618="","",'BASE DATOS CONDUCTORES'!F618)</f>
        <v/>
      </c>
      <c r="X618" s="88" t="str">
        <f>'BASE DATOS CONDUCTORES'!J618</f>
        <v/>
      </c>
      <c r="Y618" s="88" t="str">
        <f>'BASE DATOS CONDUCTORES'!M618</f>
        <v/>
      </c>
      <c r="Z618" s="88" t="str">
        <f>'BASE DATOS CONDUCTORES'!P618</f>
        <v/>
      </c>
      <c r="AA618" s="88" t="str">
        <f>'BASE DATOS CONDUCTORES'!S618</f>
        <v/>
      </c>
      <c r="AB618" s="88" t="str">
        <f>IF('BASE DATOS CONDUCTORES'!D618="","",'BASE DATOS CONDUCTORES'!D618)</f>
        <v/>
      </c>
    </row>
    <row r="619" spans="2:28">
      <c r="B619" s="12"/>
      <c r="C619" s="14"/>
      <c r="D619" s="14"/>
      <c r="E619" s="15"/>
      <c r="F619" s="14"/>
      <c r="G619" s="12" t="str">
        <f t="shared" si="165"/>
        <v/>
      </c>
      <c r="H619" s="13" t="str">
        <f t="shared" si="168"/>
        <v/>
      </c>
      <c r="I619" s="12" t="str">
        <f t="shared" si="176"/>
        <v/>
      </c>
      <c r="J619" s="12" t="str">
        <f t="shared" si="176"/>
        <v/>
      </c>
      <c r="K619" s="13" t="str">
        <f t="shared" si="169"/>
        <v/>
      </c>
      <c r="L619" s="12" t="str">
        <f t="shared" si="177"/>
        <v/>
      </c>
      <c r="M619" s="12" t="str">
        <f t="shared" si="177"/>
        <v/>
      </c>
      <c r="N619" s="13" t="str">
        <f t="shared" si="170"/>
        <v/>
      </c>
      <c r="O619" s="12" t="str">
        <f t="shared" si="178"/>
        <v/>
      </c>
      <c r="P619" s="12" t="str">
        <f t="shared" si="178"/>
        <v/>
      </c>
      <c r="Q619" s="13" t="str">
        <f t="shared" si="171"/>
        <v/>
      </c>
      <c r="R619" s="12" t="str">
        <f t="shared" si="166"/>
        <v/>
      </c>
      <c r="S619" s="12" t="str">
        <f t="shared" si="167"/>
        <v/>
      </c>
      <c r="T619" s="12" t="str">
        <f t="shared" si="172"/>
        <v/>
      </c>
      <c r="W619" s="88" t="str">
        <f>IF('BASE DATOS CONDUCTORES'!F619="","",'BASE DATOS CONDUCTORES'!F619)</f>
        <v/>
      </c>
      <c r="X619" s="88" t="str">
        <f>'BASE DATOS CONDUCTORES'!J619</f>
        <v/>
      </c>
      <c r="Y619" s="88" t="str">
        <f>'BASE DATOS CONDUCTORES'!M619</f>
        <v/>
      </c>
      <c r="Z619" s="88" t="str">
        <f>'BASE DATOS CONDUCTORES'!P619</f>
        <v/>
      </c>
      <c r="AA619" s="88" t="str">
        <f>'BASE DATOS CONDUCTORES'!S619</f>
        <v/>
      </c>
      <c r="AB619" s="88" t="str">
        <f>IF('BASE DATOS CONDUCTORES'!D619="","",'BASE DATOS CONDUCTORES'!D619)</f>
        <v/>
      </c>
    </row>
    <row r="620" spans="2:28">
      <c r="B620" s="12"/>
      <c r="C620" s="14"/>
      <c r="D620" s="14"/>
      <c r="E620" s="15"/>
      <c r="F620" s="14"/>
      <c r="G620" s="12" t="str">
        <f t="shared" si="165"/>
        <v/>
      </c>
      <c r="H620" s="13" t="str">
        <f t="shared" si="168"/>
        <v/>
      </c>
      <c r="I620" s="12" t="str">
        <f t="shared" si="176"/>
        <v/>
      </c>
      <c r="J620" s="12" t="str">
        <f t="shared" si="176"/>
        <v/>
      </c>
      <c r="K620" s="13" t="str">
        <f t="shared" si="169"/>
        <v/>
      </c>
      <c r="L620" s="12" t="str">
        <f t="shared" si="177"/>
        <v/>
      </c>
      <c r="M620" s="12" t="str">
        <f t="shared" si="177"/>
        <v/>
      </c>
      <c r="N620" s="13" t="str">
        <f t="shared" si="170"/>
        <v/>
      </c>
      <c r="O620" s="12" t="str">
        <f t="shared" si="178"/>
        <v/>
      </c>
      <c r="P620" s="12" t="str">
        <f t="shared" si="178"/>
        <v/>
      </c>
      <c r="Q620" s="13" t="str">
        <f t="shared" si="171"/>
        <v/>
      </c>
      <c r="R620" s="12" t="str">
        <f t="shared" si="166"/>
        <v/>
      </c>
      <c r="S620" s="12" t="str">
        <f t="shared" si="167"/>
        <v/>
      </c>
      <c r="T620" s="12" t="str">
        <f t="shared" si="172"/>
        <v/>
      </c>
      <c r="W620" s="88" t="str">
        <f>IF('BASE DATOS CONDUCTORES'!F620="","",'BASE DATOS CONDUCTORES'!F620)</f>
        <v/>
      </c>
      <c r="X620" s="88" t="str">
        <f>'BASE DATOS CONDUCTORES'!J620</f>
        <v/>
      </c>
      <c r="Y620" s="88" t="str">
        <f>'BASE DATOS CONDUCTORES'!M620</f>
        <v/>
      </c>
      <c r="Z620" s="88" t="str">
        <f>'BASE DATOS CONDUCTORES'!P620</f>
        <v/>
      </c>
      <c r="AA620" s="88" t="str">
        <f>'BASE DATOS CONDUCTORES'!S620</f>
        <v/>
      </c>
      <c r="AB620" s="88" t="str">
        <f>IF('BASE DATOS CONDUCTORES'!D620="","",'BASE DATOS CONDUCTORES'!D620)</f>
        <v/>
      </c>
    </row>
    <row r="621" spans="2:28">
      <c r="B621" s="12"/>
      <c r="C621" s="14"/>
      <c r="D621" s="14"/>
      <c r="E621" s="15"/>
      <c r="F621" s="14"/>
      <c r="G621" s="12" t="str">
        <f t="shared" si="165"/>
        <v/>
      </c>
      <c r="H621" s="13" t="str">
        <f t="shared" si="168"/>
        <v/>
      </c>
      <c r="I621" s="12" t="str">
        <f t="shared" si="176"/>
        <v/>
      </c>
      <c r="J621" s="12" t="str">
        <f t="shared" si="176"/>
        <v/>
      </c>
      <c r="K621" s="13" t="str">
        <f t="shared" si="169"/>
        <v/>
      </c>
      <c r="L621" s="12" t="str">
        <f t="shared" si="177"/>
        <v/>
      </c>
      <c r="M621" s="12" t="str">
        <f t="shared" si="177"/>
        <v/>
      </c>
      <c r="N621" s="13" t="str">
        <f t="shared" si="170"/>
        <v/>
      </c>
      <c r="O621" s="12" t="str">
        <f t="shared" si="178"/>
        <v/>
      </c>
      <c r="P621" s="12" t="str">
        <f t="shared" si="178"/>
        <v/>
      </c>
      <c r="Q621" s="13" t="str">
        <f t="shared" si="171"/>
        <v/>
      </c>
      <c r="R621" s="12" t="str">
        <f t="shared" si="166"/>
        <v/>
      </c>
      <c r="S621" s="12" t="str">
        <f t="shared" si="167"/>
        <v/>
      </c>
      <c r="T621" s="12" t="str">
        <f t="shared" si="172"/>
        <v/>
      </c>
      <c r="W621" s="88" t="str">
        <f>IF('BASE DATOS CONDUCTORES'!F621="","",'BASE DATOS CONDUCTORES'!F621)</f>
        <v/>
      </c>
      <c r="X621" s="88" t="str">
        <f>'BASE DATOS CONDUCTORES'!J621</f>
        <v/>
      </c>
      <c r="Y621" s="88" t="str">
        <f>'BASE DATOS CONDUCTORES'!M621</f>
        <v/>
      </c>
      <c r="Z621" s="88" t="str">
        <f>'BASE DATOS CONDUCTORES'!P621</f>
        <v/>
      </c>
      <c r="AA621" s="88" t="str">
        <f>'BASE DATOS CONDUCTORES'!S621</f>
        <v/>
      </c>
      <c r="AB621" s="88" t="str">
        <f>IF('BASE DATOS CONDUCTORES'!D621="","",'BASE DATOS CONDUCTORES'!D621)</f>
        <v/>
      </c>
    </row>
    <row r="622" spans="2:28">
      <c r="B622" s="12"/>
      <c r="C622" s="14"/>
      <c r="D622" s="14"/>
      <c r="E622" s="15"/>
      <c r="F622" s="14"/>
      <c r="G622" s="12" t="str">
        <f t="shared" si="165"/>
        <v/>
      </c>
      <c r="H622" s="13" t="str">
        <f t="shared" si="168"/>
        <v/>
      </c>
      <c r="I622" s="12" t="str">
        <f t="shared" si="176"/>
        <v/>
      </c>
      <c r="J622" s="12" t="str">
        <f t="shared" si="176"/>
        <v/>
      </c>
      <c r="K622" s="13" t="str">
        <f t="shared" si="169"/>
        <v/>
      </c>
      <c r="L622" s="12" t="str">
        <f t="shared" si="177"/>
        <v/>
      </c>
      <c r="M622" s="12" t="str">
        <f t="shared" si="177"/>
        <v/>
      </c>
      <c r="N622" s="13" t="str">
        <f t="shared" si="170"/>
        <v/>
      </c>
      <c r="O622" s="12" t="str">
        <f t="shared" si="178"/>
        <v/>
      </c>
      <c r="P622" s="12" t="str">
        <f t="shared" si="178"/>
        <v/>
      </c>
      <c r="Q622" s="13" t="str">
        <f t="shared" si="171"/>
        <v/>
      </c>
      <c r="R622" s="12" t="str">
        <f t="shared" si="166"/>
        <v/>
      </c>
      <c r="S622" s="12" t="str">
        <f t="shared" si="167"/>
        <v/>
      </c>
      <c r="T622" s="12" t="str">
        <f t="shared" si="172"/>
        <v/>
      </c>
      <c r="W622" s="88" t="str">
        <f>IF('BASE DATOS CONDUCTORES'!F622="","",'BASE DATOS CONDUCTORES'!F622)</f>
        <v/>
      </c>
      <c r="X622" s="88" t="str">
        <f>'BASE DATOS CONDUCTORES'!J622</f>
        <v/>
      </c>
      <c r="Y622" s="88" t="str">
        <f>'BASE DATOS CONDUCTORES'!M622</f>
        <v/>
      </c>
      <c r="Z622" s="88" t="str">
        <f>'BASE DATOS CONDUCTORES'!P622</f>
        <v/>
      </c>
      <c r="AA622" s="88" t="str">
        <f>'BASE DATOS CONDUCTORES'!S622</f>
        <v/>
      </c>
      <c r="AB622" s="88" t="str">
        <f>IF('BASE DATOS CONDUCTORES'!D622="","",'BASE DATOS CONDUCTORES'!D622)</f>
        <v/>
      </c>
    </row>
    <row r="623" spans="2:28">
      <c r="B623" s="12"/>
      <c r="C623" s="14"/>
      <c r="D623" s="14"/>
      <c r="E623" s="15"/>
      <c r="F623" s="14"/>
      <c r="G623" s="12" t="str">
        <f t="shared" si="165"/>
        <v/>
      </c>
      <c r="H623" s="13" t="str">
        <f t="shared" si="168"/>
        <v/>
      </c>
      <c r="I623" s="12" t="str">
        <f t="shared" si="176"/>
        <v/>
      </c>
      <c r="J623" s="12" t="str">
        <f t="shared" si="176"/>
        <v/>
      </c>
      <c r="K623" s="13" t="str">
        <f t="shared" si="169"/>
        <v/>
      </c>
      <c r="L623" s="12" t="str">
        <f t="shared" si="177"/>
        <v/>
      </c>
      <c r="M623" s="12" t="str">
        <f t="shared" si="177"/>
        <v/>
      </c>
      <c r="N623" s="13" t="str">
        <f t="shared" si="170"/>
        <v/>
      </c>
      <c r="O623" s="12" t="str">
        <f t="shared" si="178"/>
        <v/>
      </c>
      <c r="P623" s="12" t="str">
        <f t="shared" si="178"/>
        <v/>
      </c>
      <c r="Q623" s="13" t="str">
        <f t="shared" si="171"/>
        <v/>
      </c>
      <c r="R623" s="12" t="str">
        <f t="shared" si="166"/>
        <v/>
      </c>
      <c r="S623" s="12" t="str">
        <f t="shared" si="167"/>
        <v/>
      </c>
      <c r="T623" s="12" t="str">
        <f t="shared" si="172"/>
        <v/>
      </c>
      <c r="W623" s="88" t="str">
        <f>IF('BASE DATOS CONDUCTORES'!F623="","",'BASE DATOS CONDUCTORES'!F623)</f>
        <v/>
      </c>
      <c r="X623" s="88" t="str">
        <f>'BASE DATOS CONDUCTORES'!J623</f>
        <v/>
      </c>
      <c r="Y623" s="88" t="str">
        <f>'BASE DATOS CONDUCTORES'!M623</f>
        <v/>
      </c>
      <c r="Z623" s="88" t="str">
        <f>'BASE DATOS CONDUCTORES'!P623</f>
        <v/>
      </c>
      <c r="AA623" s="88" t="str">
        <f>'BASE DATOS CONDUCTORES'!S623</f>
        <v/>
      </c>
      <c r="AB623" s="88" t="str">
        <f>IF('BASE DATOS CONDUCTORES'!D623="","",'BASE DATOS CONDUCTORES'!D623)</f>
        <v/>
      </c>
    </row>
    <row r="624" spans="2:28">
      <c r="B624" s="12"/>
      <c r="C624" s="14"/>
      <c r="D624" s="14"/>
      <c r="E624" s="15"/>
      <c r="F624" s="14"/>
      <c r="G624" s="12" t="str">
        <f t="shared" si="165"/>
        <v/>
      </c>
      <c r="H624" s="13" t="str">
        <f t="shared" si="168"/>
        <v/>
      </c>
      <c r="I624" s="12" t="str">
        <f t="shared" ref="I624:J643" si="179">IF(H624="","",RANK(H624,H$4:H$1001))</f>
        <v/>
      </c>
      <c r="J624" s="12" t="str">
        <f t="shared" si="179"/>
        <v/>
      </c>
      <c r="K624" s="13" t="str">
        <f t="shared" si="169"/>
        <v/>
      </c>
      <c r="L624" s="12" t="str">
        <f t="shared" ref="L624:M643" si="180">IF(K624="","",RANK(K624,K$4:K$1001))</f>
        <v/>
      </c>
      <c r="M624" s="12" t="str">
        <f t="shared" si="180"/>
        <v/>
      </c>
      <c r="N624" s="13" t="str">
        <f t="shared" si="170"/>
        <v/>
      </c>
      <c r="O624" s="12" t="str">
        <f t="shared" ref="O624:P643" si="181">IF(N624="","",RANK(N624,N$4:N$1001))</f>
        <v/>
      </c>
      <c r="P624" s="12" t="str">
        <f t="shared" si="181"/>
        <v/>
      </c>
      <c r="Q624" s="13" t="str">
        <f t="shared" si="171"/>
        <v/>
      </c>
      <c r="R624" s="12" t="str">
        <f t="shared" si="166"/>
        <v/>
      </c>
      <c r="S624" s="12" t="str">
        <f t="shared" si="167"/>
        <v/>
      </c>
      <c r="T624" s="12" t="str">
        <f t="shared" si="172"/>
        <v/>
      </c>
      <c r="W624" s="88" t="str">
        <f>IF('BASE DATOS CONDUCTORES'!F624="","",'BASE DATOS CONDUCTORES'!F624)</f>
        <v/>
      </c>
      <c r="X624" s="88" t="str">
        <f>'BASE DATOS CONDUCTORES'!J624</f>
        <v/>
      </c>
      <c r="Y624" s="88" t="str">
        <f>'BASE DATOS CONDUCTORES'!M624</f>
        <v/>
      </c>
      <c r="Z624" s="88" t="str">
        <f>'BASE DATOS CONDUCTORES'!P624</f>
        <v/>
      </c>
      <c r="AA624" s="88" t="str">
        <f>'BASE DATOS CONDUCTORES'!S624</f>
        <v/>
      </c>
      <c r="AB624" s="88" t="str">
        <f>IF('BASE DATOS CONDUCTORES'!D624="","",'BASE DATOS CONDUCTORES'!D624)</f>
        <v/>
      </c>
    </row>
    <row r="625" spans="2:28">
      <c r="B625" s="12"/>
      <c r="C625" s="14"/>
      <c r="D625" s="14"/>
      <c r="E625" s="15"/>
      <c r="F625" s="14"/>
      <c r="G625" s="12" t="str">
        <f t="shared" si="165"/>
        <v/>
      </c>
      <c r="H625" s="13" t="str">
        <f t="shared" si="168"/>
        <v/>
      </c>
      <c r="I625" s="12" t="str">
        <f t="shared" si="179"/>
        <v/>
      </c>
      <c r="J625" s="12" t="str">
        <f t="shared" si="179"/>
        <v/>
      </c>
      <c r="K625" s="13" t="str">
        <f t="shared" si="169"/>
        <v/>
      </c>
      <c r="L625" s="12" t="str">
        <f t="shared" si="180"/>
        <v/>
      </c>
      <c r="M625" s="12" t="str">
        <f t="shared" si="180"/>
        <v/>
      </c>
      <c r="N625" s="13" t="str">
        <f t="shared" si="170"/>
        <v/>
      </c>
      <c r="O625" s="12" t="str">
        <f t="shared" si="181"/>
        <v/>
      </c>
      <c r="P625" s="12" t="str">
        <f t="shared" si="181"/>
        <v/>
      </c>
      <c r="Q625" s="13" t="str">
        <f t="shared" si="171"/>
        <v/>
      </c>
      <c r="R625" s="12" t="str">
        <f t="shared" si="166"/>
        <v/>
      </c>
      <c r="S625" s="12" t="str">
        <f t="shared" si="167"/>
        <v/>
      </c>
      <c r="T625" s="12" t="str">
        <f t="shared" si="172"/>
        <v/>
      </c>
      <c r="W625" s="88" t="str">
        <f>IF('BASE DATOS CONDUCTORES'!F625="","",'BASE DATOS CONDUCTORES'!F625)</f>
        <v/>
      </c>
      <c r="X625" s="88" t="str">
        <f>'BASE DATOS CONDUCTORES'!J625</f>
        <v/>
      </c>
      <c r="Y625" s="88" t="str">
        <f>'BASE DATOS CONDUCTORES'!M625</f>
        <v/>
      </c>
      <c r="Z625" s="88" t="str">
        <f>'BASE DATOS CONDUCTORES'!P625</f>
        <v/>
      </c>
      <c r="AA625" s="88" t="str">
        <f>'BASE DATOS CONDUCTORES'!S625</f>
        <v/>
      </c>
      <c r="AB625" s="88" t="str">
        <f>IF('BASE DATOS CONDUCTORES'!D625="","",'BASE DATOS CONDUCTORES'!D625)</f>
        <v/>
      </c>
    </row>
    <row r="626" spans="2:28">
      <c r="B626" s="12"/>
      <c r="C626" s="14"/>
      <c r="D626" s="14"/>
      <c r="E626" s="15"/>
      <c r="F626" s="14"/>
      <c r="G626" s="12" t="str">
        <f t="shared" si="165"/>
        <v/>
      </c>
      <c r="H626" s="13" t="str">
        <f t="shared" si="168"/>
        <v/>
      </c>
      <c r="I626" s="12" t="str">
        <f t="shared" si="179"/>
        <v/>
      </c>
      <c r="J626" s="12" t="str">
        <f t="shared" si="179"/>
        <v/>
      </c>
      <c r="K626" s="13" t="str">
        <f t="shared" si="169"/>
        <v/>
      </c>
      <c r="L626" s="12" t="str">
        <f t="shared" si="180"/>
        <v/>
      </c>
      <c r="M626" s="12" t="str">
        <f t="shared" si="180"/>
        <v/>
      </c>
      <c r="N626" s="13" t="str">
        <f t="shared" si="170"/>
        <v/>
      </c>
      <c r="O626" s="12" t="str">
        <f t="shared" si="181"/>
        <v/>
      </c>
      <c r="P626" s="12" t="str">
        <f t="shared" si="181"/>
        <v/>
      </c>
      <c r="Q626" s="13" t="str">
        <f t="shared" si="171"/>
        <v/>
      </c>
      <c r="R626" s="12" t="str">
        <f t="shared" si="166"/>
        <v/>
      </c>
      <c r="S626" s="12" t="str">
        <f t="shared" si="167"/>
        <v/>
      </c>
      <c r="T626" s="12" t="str">
        <f t="shared" si="172"/>
        <v/>
      </c>
      <c r="W626" s="88" t="str">
        <f>IF('BASE DATOS CONDUCTORES'!F626="","",'BASE DATOS CONDUCTORES'!F626)</f>
        <v/>
      </c>
      <c r="X626" s="88" t="str">
        <f>'BASE DATOS CONDUCTORES'!J626</f>
        <v/>
      </c>
      <c r="Y626" s="88" t="str">
        <f>'BASE DATOS CONDUCTORES'!M626</f>
        <v/>
      </c>
      <c r="Z626" s="88" t="str">
        <f>'BASE DATOS CONDUCTORES'!P626</f>
        <v/>
      </c>
      <c r="AA626" s="88" t="str">
        <f>'BASE DATOS CONDUCTORES'!S626</f>
        <v/>
      </c>
      <c r="AB626" s="88" t="str">
        <f>IF('BASE DATOS CONDUCTORES'!D626="","",'BASE DATOS CONDUCTORES'!D626)</f>
        <v/>
      </c>
    </row>
    <row r="627" spans="2:28">
      <c r="B627" s="12"/>
      <c r="C627" s="14"/>
      <c r="D627" s="14"/>
      <c r="E627" s="15"/>
      <c r="F627" s="14"/>
      <c r="G627" s="12" t="str">
        <f t="shared" si="165"/>
        <v/>
      </c>
      <c r="H627" s="13" t="str">
        <f t="shared" si="168"/>
        <v/>
      </c>
      <c r="I627" s="12" t="str">
        <f t="shared" si="179"/>
        <v/>
      </c>
      <c r="J627" s="12" t="str">
        <f t="shared" si="179"/>
        <v/>
      </c>
      <c r="K627" s="13" t="str">
        <f t="shared" si="169"/>
        <v/>
      </c>
      <c r="L627" s="12" t="str">
        <f t="shared" si="180"/>
        <v/>
      </c>
      <c r="M627" s="12" t="str">
        <f t="shared" si="180"/>
        <v/>
      </c>
      <c r="N627" s="13" t="str">
        <f t="shared" si="170"/>
        <v/>
      </c>
      <c r="O627" s="12" t="str">
        <f t="shared" si="181"/>
        <v/>
      </c>
      <c r="P627" s="12" t="str">
        <f t="shared" si="181"/>
        <v/>
      </c>
      <c r="Q627" s="13" t="str">
        <f t="shared" si="171"/>
        <v/>
      </c>
      <c r="R627" s="12" t="str">
        <f t="shared" si="166"/>
        <v/>
      </c>
      <c r="S627" s="12" t="str">
        <f t="shared" si="167"/>
        <v/>
      </c>
      <c r="T627" s="12" t="str">
        <f t="shared" si="172"/>
        <v/>
      </c>
      <c r="W627" s="88" t="str">
        <f>IF('BASE DATOS CONDUCTORES'!F627="","",'BASE DATOS CONDUCTORES'!F627)</f>
        <v/>
      </c>
      <c r="X627" s="88" t="str">
        <f>'BASE DATOS CONDUCTORES'!J627</f>
        <v/>
      </c>
      <c r="Y627" s="88" t="str">
        <f>'BASE DATOS CONDUCTORES'!M627</f>
        <v/>
      </c>
      <c r="Z627" s="88" t="str">
        <f>'BASE DATOS CONDUCTORES'!P627</f>
        <v/>
      </c>
      <c r="AA627" s="88" t="str">
        <f>'BASE DATOS CONDUCTORES'!S627</f>
        <v/>
      </c>
      <c r="AB627" s="88" t="str">
        <f>IF('BASE DATOS CONDUCTORES'!D627="","",'BASE DATOS CONDUCTORES'!D627)</f>
        <v/>
      </c>
    </row>
    <row r="628" spans="2:28">
      <c r="B628" s="12"/>
      <c r="C628" s="14"/>
      <c r="D628" s="14"/>
      <c r="E628" s="15"/>
      <c r="F628" s="14"/>
      <c r="G628" s="12" t="str">
        <f t="shared" si="165"/>
        <v/>
      </c>
      <c r="H628" s="13" t="str">
        <f t="shared" si="168"/>
        <v/>
      </c>
      <c r="I628" s="12" t="str">
        <f t="shared" si="179"/>
        <v/>
      </c>
      <c r="J628" s="12" t="str">
        <f t="shared" si="179"/>
        <v/>
      </c>
      <c r="K628" s="13" t="str">
        <f t="shared" si="169"/>
        <v/>
      </c>
      <c r="L628" s="12" t="str">
        <f t="shared" si="180"/>
        <v/>
      </c>
      <c r="M628" s="12" t="str">
        <f t="shared" si="180"/>
        <v/>
      </c>
      <c r="N628" s="13" t="str">
        <f t="shared" si="170"/>
        <v/>
      </c>
      <c r="O628" s="12" t="str">
        <f t="shared" si="181"/>
        <v/>
      </c>
      <c r="P628" s="12" t="str">
        <f t="shared" si="181"/>
        <v/>
      </c>
      <c r="Q628" s="13" t="str">
        <f t="shared" si="171"/>
        <v/>
      </c>
      <c r="R628" s="12" t="str">
        <f t="shared" si="166"/>
        <v/>
      </c>
      <c r="S628" s="12" t="str">
        <f t="shared" si="167"/>
        <v/>
      </c>
      <c r="T628" s="12" t="str">
        <f t="shared" si="172"/>
        <v/>
      </c>
      <c r="W628" s="88" t="str">
        <f>IF('BASE DATOS CONDUCTORES'!F628="","",'BASE DATOS CONDUCTORES'!F628)</f>
        <v/>
      </c>
      <c r="X628" s="88" t="str">
        <f>'BASE DATOS CONDUCTORES'!J628</f>
        <v/>
      </c>
      <c r="Y628" s="88" t="str">
        <f>'BASE DATOS CONDUCTORES'!M628</f>
        <v/>
      </c>
      <c r="Z628" s="88" t="str">
        <f>'BASE DATOS CONDUCTORES'!P628</f>
        <v/>
      </c>
      <c r="AA628" s="88" t="str">
        <f>'BASE DATOS CONDUCTORES'!S628</f>
        <v/>
      </c>
      <c r="AB628" s="88" t="str">
        <f>IF('BASE DATOS CONDUCTORES'!D628="","",'BASE DATOS CONDUCTORES'!D628)</f>
        <v/>
      </c>
    </row>
    <row r="629" spans="2:28">
      <c r="B629" s="12"/>
      <c r="C629" s="14"/>
      <c r="D629" s="14"/>
      <c r="E629" s="15"/>
      <c r="F629" s="14"/>
      <c r="G629" s="12" t="str">
        <f t="shared" si="165"/>
        <v/>
      </c>
      <c r="H629" s="13" t="str">
        <f t="shared" si="168"/>
        <v/>
      </c>
      <c r="I629" s="12" t="str">
        <f t="shared" si="179"/>
        <v/>
      </c>
      <c r="J629" s="12" t="str">
        <f t="shared" si="179"/>
        <v/>
      </c>
      <c r="K629" s="13" t="str">
        <f t="shared" si="169"/>
        <v/>
      </c>
      <c r="L629" s="12" t="str">
        <f t="shared" si="180"/>
        <v/>
      </c>
      <c r="M629" s="12" t="str">
        <f t="shared" si="180"/>
        <v/>
      </c>
      <c r="N629" s="13" t="str">
        <f t="shared" si="170"/>
        <v/>
      </c>
      <c r="O629" s="12" t="str">
        <f t="shared" si="181"/>
        <v/>
      </c>
      <c r="P629" s="12" t="str">
        <f t="shared" si="181"/>
        <v/>
      </c>
      <c r="Q629" s="13" t="str">
        <f t="shared" si="171"/>
        <v/>
      </c>
      <c r="R629" s="12" t="str">
        <f t="shared" si="166"/>
        <v/>
      </c>
      <c r="S629" s="12" t="str">
        <f t="shared" si="167"/>
        <v/>
      </c>
      <c r="T629" s="12" t="str">
        <f t="shared" si="172"/>
        <v/>
      </c>
      <c r="W629" s="88" t="str">
        <f>IF('BASE DATOS CONDUCTORES'!F629="","",'BASE DATOS CONDUCTORES'!F629)</f>
        <v/>
      </c>
      <c r="X629" s="88" t="str">
        <f>'BASE DATOS CONDUCTORES'!J629</f>
        <v/>
      </c>
      <c r="Y629" s="88" t="str">
        <f>'BASE DATOS CONDUCTORES'!M629</f>
        <v/>
      </c>
      <c r="Z629" s="88" t="str">
        <f>'BASE DATOS CONDUCTORES'!P629</f>
        <v/>
      </c>
      <c r="AA629" s="88" t="str">
        <f>'BASE DATOS CONDUCTORES'!S629</f>
        <v/>
      </c>
      <c r="AB629" s="88" t="str">
        <f>IF('BASE DATOS CONDUCTORES'!D629="","",'BASE DATOS CONDUCTORES'!D629)</f>
        <v/>
      </c>
    </row>
    <row r="630" spans="2:28">
      <c r="B630" s="12"/>
      <c r="C630" s="14"/>
      <c r="D630" s="14"/>
      <c r="E630" s="15"/>
      <c r="F630" s="14"/>
      <c r="G630" s="12" t="str">
        <f t="shared" si="165"/>
        <v/>
      </c>
      <c r="H630" s="13" t="str">
        <f t="shared" si="168"/>
        <v/>
      </c>
      <c r="I630" s="12" t="str">
        <f t="shared" si="179"/>
        <v/>
      </c>
      <c r="J630" s="12" t="str">
        <f t="shared" si="179"/>
        <v/>
      </c>
      <c r="K630" s="13" t="str">
        <f t="shared" si="169"/>
        <v/>
      </c>
      <c r="L630" s="12" t="str">
        <f t="shared" si="180"/>
        <v/>
      </c>
      <c r="M630" s="12" t="str">
        <f t="shared" si="180"/>
        <v/>
      </c>
      <c r="N630" s="13" t="str">
        <f t="shared" si="170"/>
        <v/>
      </c>
      <c r="O630" s="12" t="str">
        <f t="shared" si="181"/>
        <v/>
      </c>
      <c r="P630" s="12" t="str">
        <f t="shared" si="181"/>
        <v/>
      </c>
      <c r="Q630" s="13" t="str">
        <f t="shared" si="171"/>
        <v/>
      </c>
      <c r="R630" s="12" t="str">
        <f t="shared" si="166"/>
        <v/>
      </c>
      <c r="S630" s="12" t="str">
        <f t="shared" si="167"/>
        <v/>
      </c>
      <c r="T630" s="12" t="str">
        <f t="shared" si="172"/>
        <v/>
      </c>
      <c r="W630" s="88" t="str">
        <f>IF('BASE DATOS CONDUCTORES'!F630="","",'BASE DATOS CONDUCTORES'!F630)</f>
        <v/>
      </c>
      <c r="X630" s="88" t="str">
        <f>'BASE DATOS CONDUCTORES'!J630</f>
        <v/>
      </c>
      <c r="Y630" s="88" t="str">
        <f>'BASE DATOS CONDUCTORES'!M630</f>
        <v/>
      </c>
      <c r="Z630" s="88" t="str">
        <f>'BASE DATOS CONDUCTORES'!P630</f>
        <v/>
      </c>
      <c r="AA630" s="88" t="str">
        <f>'BASE DATOS CONDUCTORES'!S630</f>
        <v/>
      </c>
      <c r="AB630" s="88" t="str">
        <f>IF('BASE DATOS CONDUCTORES'!D630="","",'BASE DATOS CONDUCTORES'!D630)</f>
        <v/>
      </c>
    </row>
    <row r="631" spans="2:28">
      <c r="B631" s="12"/>
      <c r="C631" s="14"/>
      <c r="D631" s="14"/>
      <c r="E631" s="15"/>
      <c r="F631" s="14"/>
      <c r="G631" s="12" t="str">
        <f t="shared" si="165"/>
        <v/>
      </c>
      <c r="H631" s="13" t="str">
        <f t="shared" si="168"/>
        <v/>
      </c>
      <c r="I631" s="12" t="str">
        <f t="shared" si="179"/>
        <v/>
      </c>
      <c r="J631" s="12" t="str">
        <f t="shared" si="179"/>
        <v/>
      </c>
      <c r="K631" s="13" t="str">
        <f t="shared" si="169"/>
        <v/>
      </c>
      <c r="L631" s="12" t="str">
        <f t="shared" si="180"/>
        <v/>
      </c>
      <c r="M631" s="12" t="str">
        <f t="shared" si="180"/>
        <v/>
      </c>
      <c r="N631" s="13" t="str">
        <f t="shared" si="170"/>
        <v/>
      </c>
      <c r="O631" s="12" t="str">
        <f t="shared" si="181"/>
        <v/>
      </c>
      <c r="P631" s="12" t="str">
        <f t="shared" si="181"/>
        <v/>
      </c>
      <c r="Q631" s="13" t="str">
        <f t="shared" si="171"/>
        <v/>
      </c>
      <c r="R631" s="12" t="str">
        <f t="shared" si="166"/>
        <v/>
      </c>
      <c r="S631" s="12" t="str">
        <f t="shared" si="167"/>
        <v/>
      </c>
      <c r="T631" s="12" t="str">
        <f t="shared" si="172"/>
        <v/>
      </c>
      <c r="W631" s="88" t="str">
        <f>IF('BASE DATOS CONDUCTORES'!F631="","",'BASE DATOS CONDUCTORES'!F631)</f>
        <v/>
      </c>
      <c r="X631" s="88" t="str">
        <f>'BASE DATOS CONDUCTORES'!J631</f>
        <v/>
      </c>
      <c r="Y631" s="88" t="str">
        <f>'BASE DATOS CONDUCTORES'!M631</f>
        <v/>
      </c>
      <c r="Z631" s="88" t="str">
        <f>'BASE DATOS CONDUCTORES'!P631</f>
        <v/>
      </c>
      <c r="AA631" s="88" t="str">
        <f>'BASE DATOS CONDUCTORES'!S631</f>
        <v/>
      </c>
      <c r="AB631" s="88" t="str">
        <f>IF('BASE DATOS CONDUCTORES'!D631="","",'BASE DATOS CONDUCTORES'!D631)</f>
        <v/>
      </c>
    </row>
    <row r="632" spans="2:28">
      <c r="B632" s="12"/>
      <c r="C632" s="14"/>
      <c r="D632" s="14"/>
      <c r="E632" s="15"/>
      <c r="F632" s="14"/>
      <c r="G632" s="12" t="str">
        <f t="shared" si="165"/>
        <v/>
      </c>
      <c r="H632" s="13" t="str">
        <f t="shared" si="168"/>
        <v/>
      </c>
      <c r="I632" s="12" t="str">
        <f t="shared" si="179"/>
        <v/>
      </c>
      <c r="J632" s="12" t="str">
        <f t="shared" si="179"/>
        <v/>
      </c>
      <c r="K632" s="13" t="str">
        <f t="shared" si="169"/>
        <v/>
      </c>
      <c r="L632" s="12" t="str">
        <f t="shared" si="180"/>
        <v/>
      </c>
      <c r="M632" s="12" t="str">
        <f t="shared" si="180"/>
        <v/>
      </c>
      <c r="N632" s="13" t="str">
        <f t="shared" si="170"/>
        <v/>
      </c>
      <c r="O632" s="12" t="str">
        <f t="shared" si="181"/>
        <v/>
      </c>
      <c r="P632" s="12" t="str">
        <f t="shared" si="181"/>
        <v/>
      </c>
      <c r="Q632" s="13" t="str">
        <f t="shared" si="171"/>
        <v/>
      </c>
      <c r="R632" s="12" t="str">
        <f t="shared" si="166"/>
        <v/>
      </c>
      <c r="S632" s="12" t="str">
        <f t="shared" si="167"/>
        <v/>
      </c>
      <c r="T632" s="12" t="str">
        <f t="shared" si="172"/>
        <v/>
      </c>
      <c r="W632" s="88" t="str">
        <f>IF('BASE DATOS CONDUCTORES'!F632="","",'BASE DATOS CONDUCTORES'!F632)</f>
        <v/>
      </c>
      <c r="X632" s="88" t="str">
        <f>'BASE DATOS CONDUCTORES'!J632</f>
        <v/>
      </c>
      <c r="Y632" s="88" t="str">
        <f>'BASE DATOS CONDUCTORES'!M632</f>
        <v/>
      </c>
      <c r="Z632" s="88" t="str">
        <f>'BASE DATOS CONDUCTORES'!P632</f>
        <v/>
      </c>
      <c r="AA632" s="88" t="str">
        <f>'BASE DATOS CONDUCTORES'!S632</f>
        <v/>
      </c>
      <c r="AB632" s="88" t="str">
        <f>IF('BASE DATOS CONDUCTORES'!D632="","",'BASE DATOS CONDUCTORES'!D632)</f>
        <v/>
      </c>
    </row>
    <row r="633" spans="2:28">
      <c r="B633" s="12"/>
      <c r="C633" s="14"/>
      <c r="D633" s="14"/>
      <c r="E633" s="15"/>
      <c r="F633" s="14"/>
      <c r="G633" s="12" t="str">
        <f t="shared" si="165"/>
        <v/>
      </c>
      <c r="H633" s="13" t="str">
        <f t="shared" si="168"/>
        <v/>
      </c>
      <c r="I633" s="12" t="str">
        <f t="shared" si="179"/>
        <v/>
      </c>
      <c r="J633" s="12" t="str">
        <f t="shared" si="179"/>
        <v/>
      </c>
      <c r="K633" s="13" t="str">
        <f t="shared" si="169"/>
        <v/>
      </c>
      <c r="L633" s="12" t="str">
        <f t="shared" si="180"/>
        <v/>
      </c>
      <c r="M633" s="12" t="str">
        <f t="shared" si="180"/>
        <v/>
      </c>
      <c r="N633" s="13" t="str">
        <f t="shared" si="170"/>
        <v/>
      </c>
      <c r="O633" s="12" t="str">
        <f t="shared" si="181"/>
        <v/>
      </c>
      <c r="P633" s="12" t="str">
        <f t="shared" si="181"/>
        <v/>
      </c>
      <c r="Q633" s="13" t="str">
        <f t="shared" si="171"/>
        <v/>
      </c>
      <c r="R633" s="12" t="str">
        <f t="shared" si="166"/>
        <v/>
      </c>
      <c r="S633" s="12" t="str">
        <f t="shared" si="167"/>
        <v/>
      </c>
      <c r="T633" s="12" t="str">
        <f t="shared" si="172"/>
        <v/>
      </c>
      <c r="W633" s="88" t="str">
        <f>IF('BASE DATOS CONDUCTORES'!F633="","",'BASE DATOS CONDUCTORES'!F633)</f>
        <v/>
      </c>
      <c r="X633" s="88" t="str">
        <f>'BASE DATOS CONDUCTORES'!J633</f>
        <v/>
      </c>
      <c r="Y633" s="88" t="str">
        <f>'BASE DATOS CONDUCTORES'!M633</f>
        <v/>
      </c>
      <c r="Z633" s="88" t="str">
        <f>'BASE DATOS CONDUCTORES'!P633</f>
        <v/>
      </c>
      <c r="AA633" s="88" t="str">
        <f>'BASE DATOS CONDUCTORES'!S633</f>
        <v/>
      </c>
      <c r="AB633" s="88" t="str">
        <f>IF('BASE DATOS CONDUCTORES'!D633="","",'BASE DATOS CONDUCTORES'!D633)</f>
        <v/>
      </c>
    </row>
    <row r="634" spans="2:28">
      <c r="B634" s="12"/>
      <c r="C634" s="14"/>
      <c r="D634" s="14"/>
      <c r="E634" s="15"/>
      <c r="F634" s="14"/>
      <c r="G634" s="12" t="str">
        <f t="shared" si="165"/>
        <v/>
      </c>
      <c r="H634" s="13" t="str">
        <f t="shared" si="168"/>
        <v/>
      </c>
      <c r="I634" s="12" t="str">
        <f t="shared" si="179"/>
        <v/>
      </c>
      <c r="J634" s="12" t="str">
        <f t="shared" si="179"/>
        <v/>
      </c>
      <c r="K634" s="13" t="str">
        <f t="shared" si="169"/>
        <v/>
      </c>
      <c r="L634" s="12" t="str">
        <f t="shared" si="180"/>
        <v/>
      </c>
      <c r="M634" s="12" t="str">
        <f t="shared" si="180"/>
        <v/>
      </c>
      <c r="N634" s="13" t="str">
        <f t="shared" si="170"/>
        <v/>
      </c>
      <c r="O634" s="12" t="str">
        <f t="shared" si="181"/>
        <v/>
      </c>
      <c r="P634" s="12" t="str">
        <f t="shared" si="181"/>
        <v/>
      </c>
      <c r="Q634" s="13" t="str">
        <f t="shared" si="171"/>
        <v/>
      </c>
      <c r="R634" s="12" t="str">
        <f t="shared" si="166"/>
        <v/>
      </c>
      <c r="S634" s="12" t="str">
        <f t="shared" si="167"/>
        <v/>
      </c>
      <c r="T634" s="12" t="str">
        <f t="shared" si="172"/>
        <v/>
      </c>
      <c r="W634" s="88" t="str">
        <f>IF('BASE DATOS CONDUCTORES'!F634="","",'BASE DATOS CONDUCTORES'!F634)</f>
        <v/>
      </c>
      <c r="X634" s="88" t="str">
        <f>'BASE DATOS CONDUCTORES'!J634</f>
        <v/>
      </c>
      <c r="Y634" s="88" t="str">
        <f>'BASE DATOS CONDUCTORES'!M634</f>
        <v/>
      </c>
      <c r="Z634" s="88" t="str">
        <f>'BASE DATOS CONDUCTORES'!P634</f>
        <v/>
      </c>
      <c r="AA634" s="88" t="str">
        <f>'BASE DATOS CONDUCTORES'!S634</f>
        <v/>
      </c>
      <c r="AB634" s="88" t="str">
        <f>IF('BASE DATOS CONDUCTORES'!D634="","",'BASE DATOS CONDUCTORES'!D634)</f>
        <v/>
      </c>
    </row>
    <row r="635" spans="2:28">
      <c r="B635" s="12"/>
      <c r="C635" s="14"/>
      <c r="D635" s="14"/>
      <c r="E635" s="15"/>
      <c r="F635" s="14"/>
      <c r="G635" s="12" t="str">
        <f t="shared" si="165"/>
        <v/>
      </c>
      <c r="H635" s="13" t="str">
        <f t="shared" si="168"/>
        <v/>
      </c>
      <c r="I635" s="12" t="str">
        <f t="shared" si="179"/>
        <v/>
      </c>
      <c r="J635" s="12" t="str">
        <f t="shared" si="179"/>
        <v/>
      </c>
      <c r="K635" s="13" t="str">
        <f t="shared" si="169"/>
        <v/>
      </c>
      <c r="L635" s="12" t="str">
        <f t="shared" si="180"/>
        <v/>
      </c>
      <c r="M635" s="12" t="str">
        <f t="shared" si="180"/>
        <v/>
      </c>
      <c r="N635" s="13" t="str">
        <f t="shared" si="170"/>
        <v/>
      </c>
      <c r="O635" s="12" t="str">
        <f t="shared" si="181"/>
        <v/>
      </c>
      <c r="P635" s="12" t="str">
        <f t="shared" si="181"/>
        <v/>
      </c>
      <c r="Q635" s="13" t="str">
        <f t="shared" si="171"/>
        <v/>
      </c>
      <c r="R635" s="12" t="str">
        <f t="shared" si="166"/>
        <v/>
      </c>
      <c r="S635" s="12" t="str">
        <f t="shared" si="167"/>
        <v/>
      </c>
      <c r="T635" s="12" t="str">
        <f t="shared" si="172"/>
        <v/>
      </c>
      <c r="W635" s="88" t="str">
        <f>IF('BASE DATOS CONDUCTORES'!F635="","",'BASE DATOS CONDUCTORES'!F635)</f>
        <v/>
      </c>
      <c r="X635" s="88" t="str">
        <f>'BASE DATOS CONDUCTORES'!J635</f>
        <v/>
      </c>
      <c r="Y635" s="88" t="str">
        <f>'BASE DATOS CONDUCTORES'!M635</f>
        <v/>
      </c>
      <c r="Z635" s="88" t="str">
        <f>'BASE DATOS CONDUCTORES'!P635</f>
        <v/>
      </c>
      <c r="AA635" s="88" t="str">
        <f>'BASE DATOS CONDUCTORES'!S635</f>
        <v/>
      </c>
      <c r="AB635" s="88" t="str">
        <f>IF('BASE DATOS CONDUCTORES'!D635="","",'BASE DATOS CONDUCTORES'!D635)</f>
        <v/>
      </c>
    </row>
    <row r="636" spans="2:28">
      <c r="B636" s="12"/>
      <c r="C636" s="14"/>
      <c r="D636" s="14"/>
      <c r="E636" s="15"/>
      <c r="F636" s="14"/>
      <c r="G636" s="12" t="str">
        <f t="shared" si="165"/>
        <v/>
      </c>
      <c r="H636" s="13" t="str">
        <f t="shared" si="168"/>
        <v/>
      </c>
      <c r="I636" s="12" t="str">
        <f t="shared" si="179"/>
        <v/>
      </c>
      <c r="J636" s="12" t="str">
        <f t="shared" si="179"/>
        <v/>
      </c>
      <c r="K636" s="13" t="str">
        <f t="shared" si="169"/>
        <v/>
      </c>
      <c r="L636" s="12" t="str">
        <f t="shared" si="180"/>
        <v/>
      </c>
      <c r="M636" s="12" t="str">
        <f t="shared" si="180"/>
        <v/>
      </c>
      <c r="N636" s="13" t="str">
        <f t="shared" si="170"/>
        <v/>
      </c>
      <c r="O636" s="12" t="str">
        <f t="shared" si="181"/>
        <v/>
      </c>
      <c r="P636" s="12" t="str">
        <f t="shared" si="181"/>
        <v/>
      </c>
      <c r="Q636" s="13" t="str">
        <f t="shared" si="171"/>
        <v/>
      </c>
      <c r="R636" s="12" t="str">
        <f t="shared" si="166"/>
        <v/>
      </c>
      <c r="S636" s="12" t="str">
        <f t="shared" si="167"/>
        <v/>
      </c>
      <c r="T636" s="12" t="str">
        <f t="shared" si="172"/>
        <v/>
      </c>
      <c r="W636" s="88" t="str">
        <f>IF('BASE DATOS CONDUCTORES'!F636="","",'BASE DATOS CONDUCTORES'!F636)</f>
        <v/>
      </c>
      <c r="X636" s="88" t="str">
        <f>'BASE DATOS CONDUCTORES'!J636</f>
        <v/>
      </c>
      <c r="Y636" s="88" t="str">
        <f>'BASE DATOS CONDUCTORES'!M636</f>
        <v/>
      </c>
      <c r="Z636" s="88" t="str">
        <f>'BASE DATOS CONDUCTORES'!P636</f>
        <v/>
      </c>
      <c r="AA636" s="88" t="str">
        <f>'BASE DATOS CONDUCTORES'!S636</f>
        <v/>
      </c>
      <c r="AB636" s="88" t="str">
        <f>IF('BASE DATOS CONDUCTORES'!D636="","",'BASE DATOS CONDUCTORES'!D636)</f>
        <v/>
      </c>
    </row>
    <row r="637" spans="2:28">
      <c r="B637" s="12"/>
      <c r="C637" s="14"/>
      <c r="D637" s="14"/>
      <c r="E637" s="15"/>
      <c r="F637" s="14"/>
      <c r="G637" s="12" t="str">
        <f t="shared" si="165"/>
        <v/>
      </c>
      <c r="H637" s="13" t="str">
        <f t="shared" si="168"/>
        <v/>
      </c>
      <c r="I637" s="12" t="str">
        <f t="shared" si="179"/>
        <v/>
      </c>
      <c r="J637" s="12" t="str">
        <f t="shared" si="179"/>
        <v/>
      </c>
      <c r="K637" s="13" t="str">
        <f t="shared" si="169"/>
        <v/>
      </c>
      <c r="L637" s="12" t="str">
        <f t="shared" si="180"/>
        <v/>
      </c>
      <c r="M637" s="12" t="str">
        <f t="shared" si="180"/>
        <v/>
      </c>
      <c r="N637" s="13" t="str">
        <f t="shared" si="170"/>
        <v/>
      </c>
      <c r="O637" s="12" t="str">
        <f t="shared" si="181"/>
        <v/>
      </c>
      <c r="P637" s="12" t="str">
        <f t="shared" si="181"/>
        <v/>
      </c>
      <c r="Q637" s="13" t="str">
        <f t="shared" si="171"/>
        <v/>
      </c>
      <c r="R637" s="12" t="str">
        <f t="shared" si="166"/>
        <v/>
      </c>
      <c r="S637" s="12" t="str">
        <f t="shared" si="167"/>
        <v/>
      </c>
      <c r="T637" s="12" t="str">
        <f t="shared" si="172"/>
        <v/>
      </c>
      <c r="W637" s="88" t="str">
        <f>IF('BASE DATOS CONDUCTORES'!F637="","",'BASE DATOS CONDUCTORES'!F637)</f>
        <v/>
      </c>
      <c r="X637" s="88" t="str">
        <f>'BASE DATOS CONDUCTORES'!J637</f>
        <v/>
      </c>
      <c r="Y637" s="88" t="str">
        <f>'BASE DATOS CONDUCTORES'!M637</f>
        <v/>
      </c>
      <c r="Z637" s="88" t="str">
        <f>'BASE DATOS CONDUCTORES'!P637</f>
        <v/>
      </c>
      <c r="AA637" s="88" t="str">
        <f>'BASE DATOS CONDUCTORES'!S637</f>
        <v/>
      </c>
      <c r="AB637" s="88" t="str">
        <f>IF('BASE DATOS CONDUCTORES'!D637="","",'BASE DATOS CONDUCTORES'!D637)</f>
        <v/>
      </c>
    </row>
    <row r="638" spans="2:28">
      <c r="B638" s="12"/>
      <c r="C638" s="14"/>
      <c r="D638" s="14"/>
      <c r="E638" s="15"/>
      <c r="F638" s="14"/>
      <c r="G638" s="12" t="str">
        <f t="shared" si="165"/>
        <v/>
      </c>
      <c r="H638" s="13" t="str">
        <f t="shared" si="168"/>
        <v/>
      </c>
      <c r="I638" s="12" t="str">
        <f t="shared" si="179"/>
        <v/>
      </c>
      <c r="J638" s="12" t="str">
        <f t="shared" si="179"/>
        <v/>
      </c>
      <c r="K638" s="13" t="str">
        <f t="shared" si="169"/>
        <v/>
      </c>
      <c r="L638" s="12" t="str">
        <f t="shared" si="180"/>
        <v/>
      </c>
      <c r="M638" s="12" t="str">
        <f t="shared" si="180"/>
        <v/>
      </c>
      <c r="N638" s="13" t="str">
        <f t="shared" si="170"/>
        <v/>
      </c>
      <c r="O638" s="12" t="str">
        <f t="shared" si="181"/>
        <v/>
      </c>
      <c r="P638" s="12" t="str">
        <f t="shared" si="181"/>
        <v/>
      </c>
      <c r="Q638" s="13" t="str">
        <f t="shared" si="171"/>
        <v/>
      </c>
      <c r="R638" s="12" t="str">
        <f t="shared" si="166"/>
        <v/>
      </c>
      <c r="S638" s="12" t="str">
        <f t="shared" si="167"/>
        <v/>
      </c>
      <c r="T638" s="12" t="str">
        <f t="shared" si="172"/>
        <v/>
      </c>
      <c r="W638" s="88" t="str">
        <f>IF('BASE DATOS CONDUCTORES'!F638="","",'BASE DATOS CONDUCTORES'!F638)</f>
        <v/>
      </c>
      <c r="X638" s="88" t="str">
        <f>'BASE DATOS CONDUCTORES'!J638</f>
        <v/>
      </c>
      <c r="Y638" s="88" t="str">
        <f>'BASE DATOS CONDUCTORES'!M638</f>
        <v/>
      </c>
      <c r="Z638" s="88" t="str">
        <f>'BASE DATOS CONDUCTORES'!P638</f>
        <v/>
      </c>
      <c r="AA638" s="88" t="str">
        <f>'BASE DATOS CONDUCTORES'!S638</f>
        <v/>
      </c>
      <c r="AB638" s="88" t="str">
        <f>IF('BASE DATOS CONDUCTORES'!D638="","",'BASE DATOS CONDUCTORES'!D638)</f>
        <v/>
      </c>
    </row>
    <row r="639" spans="2:28">
      <c r="B639" s="12"/>
      <c r="C639" s="14"/>
      <c r="D639" s="14"/>
      <c r="E639" s="15"/>
      <c r="F639" s="14"/>
      <c r="G639" s="12" t="str">
        <f t="shared" si="165"/>
        <v/>
      </c>
      <c r="H639" s="13" t="str">
        <f t="shared" si="168"/>
        <v/>
      </c>
      <c r="I639" s="12" t="str">
        <f t="shared" si="179"/>
        <v/>
      </c>
      <c r="J639" s="12" t="str">
        <f t="shared" si="179"/>
        <v/>
      </c>
      <c r="K639" s="13" t="str">
        <f t="shared" si="169"/>
        <v/>
      </c>
      <c r="L639" s="12" t="str">
        <f t="shared" si="180"/>
        <v/>
      </c>
      <c r="M639" s="12" t="str">
        <f t="shared" si="180"/>
        <v/>
      </c>
      <c r="N639" s="13" t="str">
        <f t="shared" si="170"/>
        <v/>
      </c>
      <c r="O639" s="12" t="str">
        <f t="shared" si="181"/>
        <v/>
      </c>
      <c r="P639" s="12" t="str">
        <f t="shared" si="181"/>
        <v/>
      </c>
      <c r="Q639" s="13" t="str">
        <f t="shared" si="171"/>
        <v/>
      </c>
      <c r="R639" s="12" t="str">
        <f t="shared" si="166"/>
        <v/>
      </c>
      <c r="S639" s="12" t="str">
        <f t="shared" si="167"/>
        <v/>
      </c>
      <c r="T639" s="12" t="str">
        <f t="shared" si="172"/>
        <v/>
      </c>
      <c r="W639" s="88" t="str">
        <f>IF('BASE DATOS CONDUCTORES'!F639="","",'BASE DATOS CONDUCTORES'!F639)</f>
        <v/>
      </c>
      <c r="X639" s="88" t="str">
        <f>'BASE DATOS CONDUCTORES'!J639</f>
        <v/>
      </c>
      <c r="Y639" s="88" t="str">
        <f>'BASE DATOS CONDUCTORES'!M639</f>
        <v/>
      </c>
      <c r="Z639" s="88" t="str">
        <f>'BASE DATOS CONDUCTORES'!P639</f>
        <v/>
      </c>
      <c r="AA639" s="88" t="str">
        <f>'BASE DATOS CONDUCTORES'!S639</f>
        <v/>
      </c>
      <c r="AB639" s="88" t="str">
        <f>IF('BASE DATOS CONDUCTORES'!D639="","",'BASE DATOS CONDUCTORES'!D639)</f>
        <v/>
      </c>
    </row>
    <row r="640" spans="2:28">
      <c r="B640" s="12"/>
      <c r="C640" s="14"/>
      <c r="D640" s="14"/>
      <c r="E640" s="15"/>
      <c r="F640" s="14"/>
      <c r="G640" s="12" t="str">
        <f t="shared" si="165"/>
        <v/>
      </c>
      <c r="H640" s="13" t="str">
        <f t="shared" si="168"/>
        <v/>
      </c>
      <c r="I640" s="12" t="str">
        <f t="shared" si="179"/>
        <v/>
      </c>
      <c r="J640" s="12" t="str">
        <f t="shared" si="179"/>
        <v/>
      </c>
      <c r="K640" s="13" t="str">
        <f t="shared" si="169"/>
        <v/>
      </c>
      <c r="L640" s="12" t="str">
        <f t="shared" si="180"/>
        <v/>
      </c>
      <c r="M640" s="12" t="str">
        <f t="shared" si="180"/>
        <v/>
      </c>
      <c r="N640" s="13" t="str">
        <f t="shared" si="170"/>
        <v/>
      </c>
      <c r="O640" s="12" t="str">
        <f t="shared" si="181"/>
        <v/>
      </c>
      <c r="P640" s="12" t="str">
        <f t="shared" si="181"/>
        <v/>
      </c>
      <c r="Q640" s="13" t="str">
        <f t="shared" si="171"/>
        <v/>
      </c>
      <c r="R640" s="12" t="str">
        <f t="shared" si="166"/>
        <v/>
      </c>
      <c r="S640" s="12" t="str">
        <f t="shared" si="167"/>
        <v/>
      </c>
      <c r="T640" s="12" t="str">
        <f t="shared" si="172"/>
        <v/>
      </c>
      <c r="W640" s="88" t="str">
        <f>IF('BASE DATOS CONDUCTORES'!F640="","",'BASE DATOS CONDUCTORES'!F640)</f>
        <v/>
      </c>
      <c r="X640" s="88" t="str">
        <f>'BASE DATOS CONDUCTORES'!J640</f>
        <v/>
      </c>
      <c r="Y640" s="88" t="str">
        <f>'BASE DATOS CONDUCTORES'!M640</f>
        <v/>
      </c>
      <c r="Z640" s="88" t="str">
        <f>'BASE DATOS CONDUCTORES'!P640</f>
        <v/>
      </c>
      <c r="AA640" s="88" t="str">
        <f>'BASE DATOS CONDUCTORES'!S640</f>
        <v/>
      </c>
      <c r="AB640" s="88" t="str">
        <f>IF('BASE DATOS CONDUCTORES'!D640="","",'BASE DATOS CONDUCTORES'!D640)</f>
        <v/>
      </c>
    </row>
    <row r="641" spans="2:28">
      <c r="B641" s="12"/>
      <c r="C641" s="14"/>
      <c r="D641" s="14"/>
      <c r="E641" s="15"/>
      <c r="F641" s="14"/>
      <c r="G641" s="12" t="str">
        <f t="shared" si="165"/>
        <v/>
      </c>
      <c r="H641" s="13" t="str">
        <f t="shared" si="168"/>
        <v/>
      </c>
      <c r="I641" s="12" t="str">
        <f t="shared" si="179"/>
        <v/>
      </c>
      <c r="J641" s="12" t="str">
        <f t="shared" si="179"/>
        <v/>
      </c>
      <c r="K641" s="13" t="str">
        <f t="shared" si="169"/>
        <v/>
      </c>
      <c r="L641" s="12" t="str">
        <f t="shared" si="180"/>
        <v/>
      </c>
      <c r="M641" s="12" t="str">
        <f t="shared" si="180"/>
        <v/>
      </c>
      <c r="N641" s="13" t="str">
        <f t="shared" si="170"/>
        <v/>
      </c>
      <c r="O641" s="12" t="str">
        <f t="shared" si="181"/>
        <v/>
      </c>
      <c r="P641" s="12" t="str">
        <f t="shared" si="181"/>
        <v/>
      </c>
      <c r="Q641" s="13" t="str">
        <f t="shared" si="171"/>
        <v/>
      </c>
      <c r="R641" s="12" t="str">
        <f t="shared" si="166"/>
        <v/>
      </c>
      <c r="S641" s="12" t="str">
        <f t="shared" si="167"/>
        <v/>
      </c>
      <c r="T641" s="12" t="str">
        <f t="shared" si="172"/>
        <v/>
      </c>
      <c r="W641" s="88" t="str">
        <f>IF('BASE DATOS CONDUCTORES'!F641="","",'BASE DATOS CONDUCTORES'!F641)</f>
        <v/>
      </c>
      <c r="X641" s="88" t="str">
        <f>'BASE DATOS CONDUCTORES'!J641</f>
        <v/>
      </c>
      <c r="Y641" s="88" t="str">
        <f>'BASE DATOS CONDUCTORES'!M641</f>
        <v/>
      </c>
      <c r="Z641" s="88" t="str">
        <f>'BASE DATOS CONDUCTORES'!P641</f>
        <v/>
      </c>
      <c r="AA641" s="88" t="str">
        <f>'BASE DATOS CONDUCTORES'!S641</f>
        <v/>
      </c>
      <c r="AB641" s="88" t="str">
        <f>IF('BASE DATOS CONDUCTORES'!D641="","",'BASE DATOS CONDUCTORES'!D641)</f>
        <v/>
      </c>
    </row>
    <row r="642" spans="2:28">
      <c r="B642" s="12"/>
      <c r="C642" s="14"/>
      <c r="D642" s="14"/>
      <c r="E642" s="15"/>
      <c r="F642" s="14"/>
      <c r="G642" s="12" t="str">
        <f t="shared" si="165"/>
        <v/>
      </c>
      <c r="H642" s="13" t="str">
        <f t="shared" si="168"/>
        <v/>
      </c>
      <c r="I642" s="12" t="str">
        <f t="shared" si="179"/>
        <v/>
      </c>
      <c r="J642" s="12" t="str">
        <f t="shared" si="179"/>
        <v/>
      </c>
      <c r="K642" s="13" t="str">
        <f t="shared" si="169"/>
        <v/>
      </c>
      <c r="L642" s="12" t="str">
        <f t="shared" si="180"/>
        <v/>
      </c>
      <c r="M642" s="12" t="str">
        <f t="shared" si="180"/>
        <v/>
      </c>
      <c r="N642" s="13" t="str">
        <f t="shared" si="170"/>
        <v/>
      </c>
      <c r="O642" s="12" t="str">
        <f t="shared" si="181"/>
        <v/>
      </c>
      <c r="P642" s="12" t="str">
        <f t="shared" si="181"/>
        <v/>
      </c>
      <c r="Q642" s="13" t="str">
        <f t="shared" si="171"/>
        <v/>
      </c>
      <c r="R642" s="12" t="str">
        <f t="shared" si="166"/>
        <v/>
      </c>
      <c r="S642" s="12" t="str">
        <f t="shared" si="167"/>
        <v/>
      </c>
      <c r="T642" s="12" t="str">
        <f t="shared" si="172"/>
        <v/>
      </c>
      <c r="W642" s="88" t="str">
        <f>IF('BASE DATOS CONDUCTORES'!F642="","",'BASE DATOS CONDUCTORES'!F642)</f>
        <v/>
      </c>
      <c r="X642" s="88" t="str">
        <f>'BASE DATOS CONDUCTORES'!J642</f>
        <v/>
      </c>
      <c r="Y642" s="88" t="str">
        <f>'BASE DATOS CONDUCTORES'!M642</f>
        <v/>
      </c>
      <c r="Z642" s="88" t="str">
        <f>'BASE DATOS CONDUCTORES'!P642</f>
        <v/>
      </c>
      <c r="AA642" s="88" t="str">
        <f>'BASE DATOS CONDUCTORES'!S642</f>
        <v/>
      </c>
      <c r="AB642" s="88" t="str">
        <f>IF('BASE DATOS CONDUCTORES'!D642="","",'BASE DATOS CONDUCTORES'!D642)</f>
        <v/>
      </c>
    </row>
    <row r="643" spans="2:28">
      <c r="B643" s="12"/>
      <c r="C643" s="14"/>
      <c r="D643" s="14"/>
      <c r="E643" s="15"/>
      <c r="F643" s="14"/>
      <c r="G643" s="12" t="str">
        <f t="shared" si="165"/>
        <v/>
      </c>
      <c r="H643" s="13" t="str">
        <f t="shared" si="168"/>
        <v/>
      </c>
      <c r="I643" s="12" t="str">
        <f t="shared" si="179"/>
        <v/>
      </c>
      <c r="J643" s="12" t="str">
        <f t="shared" si="179"/>
        <v/>
      </c>
      <c r="K643" s="13" t="str">
        <f t="shared" si="169"/>
        <v/>
      </c>
      <c r="L643" s="12" t="str">
        <f t="shared" si="180"/>
        <v/>
      </c>
      <c r="M643" s="12" t="str">
        <f t="shared" si="180"/>
        <v/>
      </c>
      <c r="N643" s="13" t="str">
        <f t="shared" si="170"/>
        <v/>
      </c>
      <c r="O643" s="12" t="str">
        <f t="shared" si="181"/>
        <v/>
      </c>
      <c r="P643" s="12" t="str">
        <f t="shared" si="181"/>
        <v/>
      </c>
      <c r="Q643" s="13" t="str">
        <f t="shared" si="171"/>
        <v/>
      </c>
      <c r="R643" s="12" t="str">
        <f t="shared" si="166"/>
        <v/>
      </c>
      <c r="S643" s="12" t="str">
        <f t="shared" si="167"/>
        <v/>
      </c>
      <c r="T643" s="12" t="str">
        <f t="shared" si="172"/>
        <v/>
      </c>
      <c r="W643" s="88" t="str">
        <f>IF('BASE DATOS CONDUCTORES'!F643="","",'BASE DATOS CONDUCTORES'!F643)</f>
        <v/>
      </c>
      <c r="X643" s="88" t="str">
        <f>'BASE DATOS CONDUCTORES'!J643</f>
        <v/>
      </c>
      <c r="Y643" s="88" t="str">
        <f>'BASE DATOS CONDUCTORES'!M643</f>
        <v/>
      </c>
      <c r="Z643" s="88" t="str">
        <f>'BASE DATOS CONDUCTORES'!P643</f>
        <v/>
      </c>
      <c r="AA643" s="88" t="str">
        <f>'BASE DATOS CONDUCTORES'!S643</f>
        <v/>
      </c>
      <c r="AB643" s="88" t="str">
        <f>IF('BASE DATOS CONDUCTORES'!D643="","",'BASE DATOS CONDUCTORES'!D643)</f>
        <v/>
      </c>
    </row>
    <row r="644" spans="2:28">
      <c r="B644" s="12"/>
      <c r="C644" s="14"/>
      <c r="D644" s="14"/>
      <c r="E644" s="15"/>
      <c r="F644" s="14"/>
      <c r="G644" s="12" t="str">
        <f t="shared" ref="G644:G707" si="182">IF(D644="","",IF(F644="TRALUSA",1000,IF(F644="AULUSA",200,IF(F644="CASTROMIL",300,IF(F644="AULUSA TEO",4000,0))))+IF(F644="",0,RANK(D644,$D$4:$D$1001)))</f>
        <v/>
      </c>
      <c r="H644" s="13" t="str">
        <f t="shared" si="168"/>
        <v/>
      </c>
      <c r="I644" s="12" t="str">
        <f t="shared" ref="I644:J663" si="183">IF(H644="","",RANK(H644,H$4:H$1001))</f>
        <v/>
      </c>
      <c r="J644" s="12" t="str">
        <f t="shared" si="183"/>
        <v/>
      </c>
      <c r="K644" s="13" t="str">
        <f t="shared" si="169"/>
        <v/>
      </c>
      <c r="L644" s="12" t="str">
        <f t="shared" ref="L644:M663" si="184">IF(K644="","",RANK(K644,K$4:K$1001))</f>
        <v/>
      </c>
      <c r="M644" s="12" t="str">
        <f t="shared" si="184"/>
        <v/>
      </c>
      <c r="N644" s="13" t="str">
        <f t="shared" si="170"/>
        <v/>
      </c>
      <c r="O644" s="12" t="str">
        <f t="shared" ref="O644:P663" si="185">IF(N644="","",RANK(N644,N$4:N$1001))</f>
        <v/>
      </c>
      <c r="P644" s="12" t="str">
        <f t="shared" si="185"/>
        <v/>
      </c>
      <c r="Q644" s="13" t="str">
        <f t="shared" si="171"/>
        <v/>
      </c>
      <c r="R644" s="12" t="str">
        <f t="shared" ref="R644:R707" si="186">IF(Q644="","",RANK(Q644,Q$4:Q$1001))</f>
        <v/>
      </c>
      <c r="S644" s="12" t="str">
        <f t="shared" ref="S644:S707" si="187">IF(R644="","",RANK(R644,R$4:R$1001))</f>
        <v/>
      </c>
      <c r="T644" s="12" t="str">
        <f t="shared" si="172"/>
        <v/>
      </c>
      <c r="W644" s="88" t="str">
        <f>IF('BASE DATOS CONDUCTORES'!F644="","",'BASE DATOS CONDUCTORES'!F644)</f>
        <v/>
      </c>
      <c r="X644" s="88" t="str">
        <f>'BASE DATOS CONDUCTORES'!J644</f>
        <v/>
      </c>
      <c r="Y644" s="88" t="str">
        <f>'BASE DATOS CONDUCTORES'!M644</f>
        <v/>
      </c>
      <c r="Z644" s="88" t="str">
        <f>'BASE DATOS CONDUCTORES'!P644</f>
        <v/>
      </c>
      <c r="AA644" s="88" t="str">
        <f>'BASE DATOS CONDUCTORES'!S644</f>
        <v/>
      </c>
      <c r="AB644" s="88" t="str">
        <f>IF('BASE DATOS CONDUCTORES'!D644="","",'BASE DATOS CONDUCTORES'!D644)</f>
        <v/>
      </c>
    </row>
    <row r="645" spans="2:28">
      <c r="B645" s="12"/>
      <c r="C645" s="14"/>
      <c r="D645" s="14"/>
      <c r="E645" s="15"/>
      <c r="F645" s="14"/>
      <c r="G645" s="12" t="str">
        <f t="shared" si="182"/>
        <v/>
      </c>
      <c r="H645" s="13" t="str">
        <f t="shared" ref="H645:H708" si="188">IF(D645="","",IF(F645=$H$1,RANK(G645,$G$4:$G$1001),""))</f>
        <v/>
      </c>
      <c r="I645" s="12" t="str">
        <f t="shared" si="183"/>
        <v/>
      </c>
      <c r="J645" s="12" t="str">
        <f t="shared" si="183"/>
        <v/>
      </c>
      <c r="K645" s="13" t="str">
        <f t="shared" ref="K645:K708" si="189">IF(D645="","",IF(F645=$K$1,RANK(G645,$G$4:$G$1001),""))</f>
        <v/>
      </c>
      <c r="L645" s="12" t="str">
        <f t="shared" si="184"/>
        <v/>
      </c>
      <c r="M645" s="12" t="str">
        <f t="shared" si="184"/>
        <v/>
      </c>
      <c r="N645" s="13" t="str">
        <f t="shared" ref="N645:N708" si="190">IF(D645="","",IF(F645=$N$1,RANK(G645,$G$4:$G$1001),""))</f>
        <v/>
      </c>
      <c r="O645" s="12" t="str">
        <f t="shared" si="185"/>
        <v/>
      </c>
      <c r="P645" s="12" t="str">
        <f t="shared" si="185"/>
        <v/>
      </c>
      <c r="Q645" s="13" t="str">
        <f t="shared" ref="Q645:Q708" si="191">IF(D645="","",IF(F645=$Q$1,RANK(G645,$G$4:$G$1001),""))</f>
        <v/>
      </c>
      <c r="R645" s="12" t="str">
        <f t="shared" si="186"/>
        <v/>
      </c>
      <c r="S645" s="12" t="str">
        <f t="shared" si="187"/>
        <v/>
      </c>
      <c r="T645" s="12" t="str">
        <f t="shared" ref="T645:T708" si="192">IF(F645="","",F645)</f>
        <v/>
      </c>
      <c r="W645" s="88" t="str">
        <f>IF('BASE DATOS CONDUCTORES'!F645="","",'BASE DATOS CONDUCTORES'!F645)</f>
        <v/>
      </c>
      <c r="X645" s="88" t="str">
        <f>'BASE DATOS CONDUCTORES'!J645</f>
        <v/>
      </c>
      <c r="Y645" s="88" t="str">
        <f>'BASE DATOS CONDUCTORES'!M645</f>
        <v/>
      </c>
      <c r="Z645" s="88" t="str">
        <f>'BASE DATOS CONDUCTORES'!P645</f>
        <v/>
      </c>
      <c r="AA645" s="88" t="str">
        <f>'BASE DATOS CONDUCTORES'!S645</f>
        <v/>
      </c>
      <c r="AB645" s="88" t="str">
        <f>IF('BASE DATOS CONDUCTORES'!D645="","",'BASE DATOS CONDUCTORES'!D645)</f>
        <v/>
      </c>
    </row>
    <row r="646" spans="2:28">
      <c r="B646" s="12"/>
      <c r="C646" s="14"/>
      <c r="D646" s="14"/>
      <c r="E646" s="15"/>
      <c r="F646" s="14"/>
      <c r="G646" s="12" t="str">
        <f t="shared" si="182"/>
        <v/>
      </c>
      <c r="H646" s="13" t="str">
        <f t="shared" si="188"/>
        <v/>
      </c>
      <c r="I646" s="12" t="str">
        <f t="shared" si="183"/>
        <v/>
      </c>
      <c r="J646" s="12" t="str">
        <f t="shared" si="183"/>
        <v/>
      </c>
      <c r="K646" s="13" t="str">
        <f t="shared" si="189"/>
        <v/>
      </c>
      <c r="L646" s="12" t="str">
        <f t="shared" si="184"/>
        <v/>
      </c>
      <c r="M646" s="12" t="str">
        <f t="shared" si="184"/>
        <v/>
      </c>
      <c r="N646" s="13" t="str">
        <f t="shared" si="190"/>
        <v/>
      </c>
      <c r="O646" s="12" t="str">
        <f t="shared" si="185"/>
        <v/>
      </c>
      <c r="P646" s="12" t="str">
        <f t="shared" si="185"/>
        <v/>
      </c>
      <c r="Q646" s="13" t="str">
        <f t="shared" si="191"/>
        <v/>
      </c>
      <c r="R646" s="12" t="str">
        <f t="shared" si="186"/>
        <v/>
      </c>
      <c r="S646" s="12" t="str">
        <f t="shared" si="187"/>
        <v/>
      </c>
      <c r="T646" s="12" t="str">
        <f t="shared" si="192"/>
        <v/>
      </c>
      <c r="W646" s="88" t="str">
        <f>IF('BASE DATOS CONDUCTORES'!F646="","",'BASE DATOS CONDUCTORES'!F646)</f>
        <v/>
      </c>
      <c r="X646" s="88" t="str">
        <f>'BASE DATOS CONDUCTORES'!J646</f>
        <v/>
      </c>
      <c r="Y646" s="88" t="str">
        <f>'BASE DATOS CONDUCTORES'!M646</f>
        <v/>
      </c>
      <c r="Z646" s="88" t="str">
        <f>'BASE DATOS CONDUCTORES'!P646</f>
        <v/>
      </c>
      <c r="AA646" s="88" t="str">
        <f>'BASE DATOS CONDUCTORES'!S646</f>
        <v/>
      </c>
      <c r="AB646" s="88" t="str">
        <f>IF('BASE DATOS CONDUCTORES'!D646="","",'BASE DATOS CONDUCTORES'!D646)</f>
        <v/>
      </c>
    </row>
    <row r="647" spans="2:28">
      <c r="B647" s="12"/>
      <c r="C647" s="14"/>
      <c r="D647" s="14"/>
      <c r="E647" s="15"/>
      <c r="F647" s="14"/>
      <c r="G647" s="12" t="str">
        <f t="shared" si="182"/>
        <v/>
      </c>
      <c r="H647" s="13" t="str">
        <f t="shared" si="188"/>
        <v/>
      </c>
      <c r="I647" s="12" t="str">
        <f t="shared" si="183"/>
        <v/>
      </c>
      <c r="J647" s="12" t="str">
        <f t="shared" si="183"/>
        <v/>
      </c>
      <c r="K647" s="13" t="str">
        <f t="shared" si="189"/>
        <v/>
      </c>
      <c r="L647" s="12" t="str">
        <f t="shared" si="184"/>
        <v/>
      </c>
      <c r="M647" s="12" t="str">
        <f t="shared" si="184"/>
        <v/>
      </c>
      <c r="N647" s="13" t="str">
        <f t="shared" si="190"/>
        <v/>
      </c>
      <c r="O647" s="12" t="str">
        <f t="shared" si="185"/>
        <v/>
      </c>
      <c r="P647" s="12" t="str">
        <f t="shared" si="185"/>
        <v/>
      </c>
      <c r="Q647" s="13" t="str">
        <f t="shared" si="191"/>
        <v/>
      </c>
      <c r="R647" s="12" t="str">
        <f t="shared" si="186"/>
        <v/>
      </c>
      <c r="S647" s="12" t="str">
        <f t="shared" si="187"/>
        <v/>
      </c>
      <c r="T647" s="12" t="str">
        <f t="shared" si="192"/>
        <v/>
      </c>
      <c r="W647" s="88" t="str">
        <f>IF('BASE DATOS CONDUCTORES'!F647="","",'BASE DATOS CONDUCTORES'!F647)</f>
        <v/>
      </c>
      <c r="X647" s="88" t="str">
        <f>'BASE DATOS CONDUCTORES'!J647</f>
        <v/>
      </c>
      <c r="Y647" s="88" t="str">
        <f>'BASE DATOS CONDUCTORES'!M647</f>
        <v/>
      </c>
      <c r="Z647" s="88" t="str">
        <f>'BASE DATOS CONDUCTORES'!P647</f>
        <v/>
      </c>
      <c r="AA647" s="88" t="str">
        <f>'BASE DATOS CONDUCTORES'!S647</f>
        <v/>
      </c>
      <c r="AB647" s="88" t="str">
        <f>IF('BASE DATOS CONDUCTORES'!D647="","",'BASE DATOS CONDUCTORES'!D647)</f>
        <v/>
      </c>
    </row>
    <row r="648" spans="2:28">
      <c r="B648" s="12"/>
      <c r="C648" s="14"/>
      <c r="D648" s="14"/>
      <c r="E648" s="15"/>
      <c r="F648" s="14"/>
      <c r="G648" s="12" t="str">
        <f t="shared" si="182"/>
        <v/>
      </c>
      <c r="H648" s="13" t="str">
        <f t="shared" si="188"/>
        <v/>
      </c>
      <c r="I648" s="12" t="str">
        <f t="shared" si="183"/>
        <v/>
      </c>
      <c r="J648" s="12" t="str">
        <f t="shared" si="183"/>
        <v/>
      </c>
      <c r="K648" s="13" t="str">
        <f t="shared" si="189"/>
        <v/>
      </c>
      <c r="L648" s="12" t="str">
        <f t="shared" si="184"/>
        <v/>
      </c>
      <c r="M648" s="12" t="str">
        <f t="shared" si="184"/>
        <v/>
      </c>
      <c r="N648" s="13" t="str">
        <f t="shared" si="190"/>
        <v/>
      </c>
      <c r="O648" s="12" t="str">
        <f t="shared" si="185"/>
        <v/>
      </c>
      <c r="P648" s="12" t="str">
        <f t="shared" si="185"/>
        <v/>
      </c>
      <c r="Q648" s="13" t="str">
        <f t="shared" si="191"/>
        <v/>
      </c>
      <c r="R648" s="12" t="str">
        <f t="shared" si="186"/>
        <v/>
      </c>
      <c r="S648" s="12" t="str">
        <f t="shared" si="187"/>
        <v/>
      </c>
      <c r="T648" s="12" t="str">
        <f t="shared" si="192"/>
        <v/>
      </c>
      <c r="W648" s="88" t="str">
        <f>IF('BASE DATOS CONDUCTORES'!F648="","",'BASE DATOS CONDUCTORES'!F648)</f>
        <v/>
      </c>
      <c r="X648" s="88" t="str">
        <f>'BASE DATOS CONDUCTORES'!J648</f>
        <v/>
      </c>
      <c r="Y648" s="88" t="str">
        <f>'BASE DATOS CONDUCTORES'!M648</f>
        <v/>
      </c>
      <c r="Z648" s="88" t="str">
        <f>'BASE DATOS CONDUCTORES'!P648</f>
        <v/>
      </c>
      <c r="AA648" s="88" t="str">
        <f>'BASE DATOS CONDUCTORES'!S648</f>
        <v/>
      </c>
      <c r="AB648" s="88" t="str">
        <f>IF('BASE DATOS CONDUCTORES'!D648="","",'BASE DATOS CONDUCTORES'!D648)</f>
        <v/>
      </c>
    </row>
    <row r="649" spans="2:28">
      <c r="B649" s="12"/>
      <c r="C649" s="14"/>
      <c r="D649" s="14"/>
      <c r="E649" s="15"/>
      <c r="F649" s="14"/>
      <c r="G649" s="12" t="str">
        <f t="shared" si="182"/>
        <v/>
      </c>
      <c r="H649" s="13" t="str">
        <f t="shared" si="188"/>
        <v/>
      </c>
      <c r="I649" s="12" t="str">
        <f t="shared" si="183"/>
        <v/>
      </c>
      <c r="J649" s="12" t="str">
        <f t="shared" si="183"/>
        <v/>
      </c>
      <c r="K649" s="13" t="str">
        <f t="shared" si="189"/>
        <v/>
      </c>
      <c r="L649" s="12" t="str">
        <f t="shared" si="184"/>
        <v/>
      </c>
      <c r="M649" s="12" t="str">
        <f t="shared" si="184"/>
        <v/>
      </c>
      <c r="N649" s="13" t="str">
        <f t="shared" si="190"/>
        <v/>
      </c>
      <c r="O649" s="12" t="str">
        <f t="shared" si="185"/>
        <v/>
      </c>
      <c r="P649" s="12" t="str">
        <f t="shared" si="185"/>
        <v/>
      </c>
      <c r="Q649" s="13" t="str">
        <f t="shared" si="191"/>
        <v/>
      </c>
      <c r="R649" s="12" t="str">
        <f t="shared" si="186"/>
        <v/>
      </c>
      <c r="S649" s="12" t="str">
        <f t="shared" si="187"/>
        <v/>
      </c>
      <c r="T649" s="12" t="str">
        <f t="shared" si="192"/>
        <v/>
      </c>
      <c r="W649" s="88" t="str">
        <f>IF('BASE DATOS CONDUCTORES'!F649="","",'BASE DATOS CONDUCTORES'!F649)</f>
        <v/>
      </c>
      <c r="X649" s="88" t="str">
        <f>'BASE DATOS CONDUCTORES'!J649</f>
        <v/>
      </c>
      <c r="Y649" s="88" t="str">
        <f>'BASE DATOS CONDUCTORES'!M649</f>
        <v/>
      </c>
      <c r="Z649" s="88" t="str">
        <f>'BASE DATOS CONDUCTORES'!P649</f>
        <v/>
      </c>
      <c r="AA649" s="88" t="str">
        <f>'BASE DATOS CONDUCTORES'!S649</f>
        <v/>
      </c>
      <c r="AB649" s="88" t="str">
        <f>IF('BASE DATOS CONDUCTORES'!D649="","",'BASE DATOS CONDUCTORES'!D649)</f>
        <v/>
      </c>
    </row>
    <row r="650" spans="2:28">
      <c r="B650" s="12"/>
      <c r="C650" s="14"/>
      <c r="D650" s="14"/>
      <c r="E650" s="15"/>
      <c r="F650" s="14"/>
      <c r="G650" s="12" t="str">
        <f t="shared" si="182"/>
        <v/>
      </c>
      <c r="H650" s="13" t="str">
        <f t="shared" si="188"/>
        <v/>
      </c>
      <c r="I650" s="12" t="str">
        <f t="shared" si="183"/>
        <v/>
      </c>
      <c r="J650" s="12" t="str">
        <f t="shared" si="183"/>
        <v/>
      </c>
      <c r="K650" s="13" t="str">
        <f t="shared" si="189"/>
        <v/>
      </c>
      <c r="L650" s="12" t="str">
        <f t="shared" si="184"/>
        <v/>
      </c>
      <c r="M650" s="12" t="str">
        <f t="shared" si="184"/>
        <v/>
      </c>
      <c r="N650" s="13" t="str">
        <f t="shared" si="190"/>
        <v/>
      </c>
      <c r="O650" s="12" t="str">
        <f t="shared" si="185"/>
        <v/>
      </c>
      <c r="P650" s="12" t="str">
        <f t="shared" si="185"/>
        <v/>
      </c>
      <c r="Q650" s="13" t="str">
        <f t="shared" si="191"/>
        <v/>
      </c>
      <c r="R650" s="12" t="str">
        <f t="shared" si="186"/>
        <v/>
      </c>
      <c r="S650" s="12" t="str">
        <f t="shared" si="187"/>
        <v/>
      </c>
      <c r="T650" s="12" t="str">
        <f t="shared" si="192"/>
        <v/>
      </c>
      <c r="W650" s="88" t="str">
        <f>IF('BASE DATOS CONDUCTORES'!F650="","",'BASE DATOS CONDUCTORES'!F650)</f>
        <v/>
      </c>
      <c r="X650" s="88" t="str">
        <f>'BASE DATOS CONDUCTORES'!J650</f>
        <v/>
      </c>
      <c r="Y650" s="88" t="str">
        <f>'BASE DATOS CONDUCTORES'!M650</f>
        <v/>
      </c>
      <c r="Z650" s="88" t="str">
        <f>'BASE DATOS CONDUCTORES'!P650</f>
        <v/>
      </c>
      <c r="AA650" s="88" t="str">
        <f>'BASE DATOS CONDUCTORES'!S650</f>
        <v/>
      </c>
      <c r="AB650" s="88" t="str">
        <f>IF('BASE DATOS CONDUCTORES'!D650="","",'BASE DATOS CONDUCTORES'!D650)</f>
        <v/>
      </c>
    </row>
    <row r="651" spans="2:28">
      <c r="B651" s="12"/>
      <c r="C651" s="14"/>
      <c r="D651" s="14"/>
      <c r="E651" s="15"/>
      <c r="F651" s="14"/>
      <c r="G651" s="12" t="str">
        <f t="shared" si="182"/>
        <v/>
      </c>
      <c r="H651" s="13" t="str">
        <f t="shared" si="188"/>
        <v/>
      </c>
      <c r="I651" s="12" t="str">
        <f t="shared" si="183"/>
        <v/>
      </c>
      <c r="J651" s="12" t="str">
        <f t="shared" si="183"/>
        <v/>
      </c>
      <c r="K651" s="13" t="str">
        <f t="shared" si="189"/>
        <v/>
      </c>
      <c r="L651" s="12" t="str">
        <f t="shared" si="184"/>
        <v/>
      </c>
      <c r="M651" s="12" t="str">
        <f t="shared" si="184"/>
        <v/>
      </c>
      <c r="N651" s="13" t="str">
        <f t="shared" si="190"/>
        <v/>
      </c>
      <c r="O651" s="12" t="str">
        <f t="shared" si="185"/>
        <v/>
      </c>
      <c r="P651" s="12" t="str">
        <f t="shared" si="185"/>
        <v/>
      </c>
      <c r="Q651" s="13" t="str">
        <f t="shared" si="191"/>
        <v/>
      </c>
      <c r="R651" s="12" t="str">
        <f t="shared" si="186"/>
        <v/>
      </c>
      <c r="S651" s="12" t="str">
        <f t="shared" si="187"/>
        <v/>
      </c>
      <c r="T651" s="12" t="str">
        <f t="shared" si="192"/>
        <v/>
      </c>
      <c r="W651" s="88" t="str">
        <f>IF('BASE DATOS CONDUCTORES'!F651="","",'BASE DATOS CONDUCTORES'!F651)</f>
        <v/>
      </c>
      <c r="X651" s="88" t="str">
        <f>'BASE DATOS CONDUCTORES'!J651</f>
        <v/>
      </c>
      <c r="Y651" s="88" t="str">
        <f>'BASE DATOS CONDUCTORES'!M651</f>
        <v/>
      </c>
      <c r="Z651" s="88" t="str">
        <f>'BASE DATOS CONDUCTORES'!P651</f>
        <v/>
      </c>
      <c r="AA651" s="88" t="str">
        <f>'BASE DATOS CONDUCTORES'!S651</f>
        <v/>
      </c>
      <c r="AB651" s="88" t="str">
        <f>IF('BASE DATOS CONDUCTORES'!D651="","",'BASE DATOS CONDUCTORES'!D651)</f>
        <v/>
      </c>
    </row>
    <row r="652" spans="2:28">
      <c r="B652" s="12"/>
      <c r="C652" s="14"/>
      <c r="D652" s="14"/>
      <c r="E652" s="15"/>
      <c r="F652" s="14"/>
      <c r="G652" s="12" t="str">
        <f t="shared" si="182"/>
        <v/>
      </c>
      <c r="H652" s="13" t="str">
        <f t="shared" si="188"/>
        <v/>
      </c>
      <c r="I652" s="12" t="str">
        <f t="shared" si="183"/>
        <v/>
      </c>
      <c r="J652" s="12" t="str">
        <f t="shared" si="183"/>
        <v/>
      </c>
      <c r="K652" s="13" t="str">
        <f t="shared" si="189"/>
        <v/>
      </c>
      <c r="L652" s="12" t="str">
        <f t="shared" si="184"/>
        <v/>
      </c>
      <c r="M652" s="12" t="str">
        <f t="shared" si="184"/>
        <v/>
      </c>
      <c r="N652" s="13" t="str">
        <f t="shared" si="190"/>
        <v/>
      </c>
      <c r="O652" s="12" t="str">
        <f t="shared" si="185"/>
        <v/>
      </c>
      <c r="P652" s="12" t="str">
        <f t="shared" si="185"/>
        <v/>
      </c>
      <c r="Q652" s="13" t="str">
        <f t="shared" si="191"/>
        <v/>
      </c>
      <c r="R652" s="12" t="str">
        <f t="shared" si="186"/>
        <v/>
      </c>
      <c r="S652" s="12" t="str">
        <f t="shared" si="187"/>
        <v/>
      </c>
      <c r="T652" s="12" t="str">
        <f t="shared" si="192"/>
        <v/>
      </c>
      <c r="W652" s="88" t="str">
        <f>IF('BASE DATOS CONDUCTORES'!F652="","",'BASE DATOS CONDUCTORES'!F652)</f>
        <v/>
      </c>
      <c r="X652" s="88" t="str">
        <f>'BASE DATOS CONDUCTORES'!J652</f>
        <v/>
      </c>
      <c r="Y652" s="88" t="str">
        <f>'BASE DATOS CONDUCTORES'!M652</f>
        <v/>
      </c>
      <c r="Z652" s="88" t="str">
        <f>'BASE DATOS CONDUCTORES'!P652</f>
        <v/>
      </c>
      <c r="AA652" s="88" t="str">
        <f>'BASE DATOS CONDUCTORES'!S652</f>
        <v/>
      </c>
      <c r="AB652" s="88" t="str">
        <f>IF('BASE DATOS CONDUCTORES'!D652="","",'BASE DATOS CONDUCTORES'!D652)</f>
        <v/>
      </c>
    </row>
    <row r="653" spans="2:28">
      <c r="B653" s="12"/>
      <c r="C653" s="14"/>
      <c r="D653" s="14"/>
      <c r="E653" s="15"/>
      <c r="F653" s="14"/>
      <c r="G653" s="12" t="str">
        <f t="shared" si="182"/>
        <v/>
      </c>
      <c r="H653" s="13" t="str">
        <f t="shared" si="188"/>
        <v/>
      </c>
      <c r="I653" s="12" t="str">
        <f t="shared" si="183"/>
        <v/>
      </c>
      <c r="J653" s="12" t="str">
        <f t="shared" si="183"/>
        <v/>
      </c>
      <c r="K653" s="13" t="str">
        <f t="shared" si="189"/>
        <v/>
      </c>
      <c r="L653" s="12" t="str">
        <f t="shared" si="184"/>
        <v/>
      </c>
      <c r="M653" s="12" t="str">
        <f t="shared" si="184"/>
        <v/>
      </c>
      <c r="N653" s="13" t="str">
        <f t="shared" si="190"/>
        <v/>
      </c>
      <c r="O653" s="12" t="str">
        <f t="shared" si="185"/>
        <v/>
      </c>
      <c r="P653" s="12" t="str">
        <f t="shared" si="185"/>
        <v/>
      </c>
      <c r="Q653" s="13" t="str">
        <f t="shared" si="191"/>
        <v/>
      </c>
      <c r="R653" s="12" t="str">
        <f t="shared" si="186"/>
        <v/>
      </c>
      <c r="S653" s="12" t="str">
        <f t="shared" si="187"/>
        <v/>
      </c>
      <c r="T653" s="12" t="str">
        <f t="shared" si="192"/>
        <v/>
      </c>
      <c r="W653" s="88" t="str">
        <f>IF('BASE DATOS CONDUCTORES'!F653="","",'BASE DATOS CONDUCTORES'!F653)</f>
        <v/>
      </c>
      <c r="X653" s="88" t="str">
        <f>'BASE DATOS CONDUCTORES'!J653</f>
        <v/>
      </c>
      <c r="Y653" s="88" t="str">
        <f>'BASE DATOS CONDUCTORES'!M653</f>
        <v/>
      </c>
      <c r="Z653" s="88" t="str">
        <f>'BASE DATOS CONDUCTORES'!P653</f>
        <v/>
      </c>
      <c r="AA653" s="88" t="str">
        <f>'BASE DATOS CONDUCTORES'!S653</f>
        <v/>
      </c>
      <c r="AB653" s="88" t="str">
        <f>IF('BASE DATOS CONDUCTORES'!D653="","",'BASE DATOS CONDUCTORES'!D653)</f>
        <v/>
      </c>
    </row>
    <row r="654" spans="2:28">
      <c r="B654" s="12"/>
      <c r="C654" s="14"/>
      <c r="D654" s="14"/>
      <c r="E654" s="15"/>
      <c r="F654" s="14"/>
      <c r="G654" s="12" t="str">
        <f t="shared" si="182"/>
        <v/>
      </c>
      <c r="H654" s="13" t="str">
        <f t="shared" si="188"/>
        <v/>
      </c>
      <c r="I654" s="12" t="str">
        <f t="shared" si="183"/>
        <v/>
      </c>
      <c r="J654" s="12" t="str">
        <f t="shared" si="183"/>
        <v/>
      </c>
      <c r="K654" s="13" t="str">
        <f t="shared" si="189"/>
        <v/>
      </c>
      <c r="L654" s="12" t="str">
        <f t="shared" si="184"/>
        <v/>
      </c>
      <c r="M654" s="12" t="str">
        <f t="shared" si="184"/>
        <v/>
      </c>
      <c r="N654" s="13" t="str">
        <f t="shared" si="190"/>
        <v/>
      </c>
      <c r="O654" s="12" t="str">
        <f t="shared" si="185"/>
        <v/>
      </c>
      <c r="P654" s="12" t="str">
        <f t="shared" si="185"/>
        <v/>
      </c>
      <c r="Q654" s="13" t="str">
        <f t="shared" si="191"/>
        <v/>
      </c>
      <c r="R654" s="12" t="str">
        <f t="shared" si="186"/>
        <v/>
      </c>
      <c r="S654" s="12" t="str">
        <f t="shared" si="187"/>
        <v/>
      </c>
      <c r="T654" s="12" t="str">
        <f t="shared" si="192"/>
        <v/>
      </c>
      <c r="W654" s="88" t="str">
        <f>IF('BASE DATOS CONDUCTORES'!F654="","",'BASE DATOS CONDUCTORES'!F654)</f>
        <v/>
      </c>
      <c r="X654" s="88" t="str">
        <f>'BASE DATOS CONDUCTORES'!J654</f>
        <v/>
      </c>
      <c r="Y654" s="88" t="str">
        <f>'BASE DATOS CONDUCTORES'!M654</f>
        <v/>
      </c>
      <c r="Z654" s="88" t="str">
        <f>'BASE DATOS CONDUCTORES'!P654</f>
        <v/>
      </c>
      <c r="AA654" s="88" t="str">
        <f>'BASE DATOS CONDUCTORES'!S654</f>
        <v/>
      </c>
      <c r="AB654" s="88" t="str">
        <f>IF('BASE DATOS CONDUCTORES'!D654="","",'BASE DATOS CONDUCTORES'!D654)</f>
        <v/>
      </c>
    </row>
    <row r="655" spans="2:28">
      <c r="B655" s="12"/>
      <c r="C655" s="14"/>
      <c r="D655" s="14"/>
      <c r="E655" s="15"/>
      <c r="F655" s="14"/>
      <c r="G655" s="12" t="str">
        <f t="shared" si="182"/>
        <v/>
      </c>
      <c r="H655" s="13" t="str">
        <f t="shared" si="188"/>
        <v/>
      </c>
      <c r="I655" s="12" t="str">
        <f t="shared" si="183"/>
        <v/>
      </c>
      <c r="J655" s="12" t="str">
        <f t="shared" si="183"/>
        <v/>
      </c>
      <c r="K655" s="13" t="str">
        <f t="shared" si="189"/>
        <v/>
      </c>
      <c r="L655" s="12" t="str">
        <f t="shared" si="184"/>
        <v/>
      </c>
      <c r="M655" s="12" t="str">
        <f t="shared" si="184"/>
        <v/>
      </c>
      <c r="N655" s="13" t="str">
        <f t="shared" si="190"/>
        <v/>
      </c>
      <c r="O655" s="12" t="str">
        <f t="shared" si="185"/>
        <v/>
      </c>
      <c r="P655" s="12" t="str">
        <f t="shared" si="185"/>
        <v/>
      </c>
      <c r="Q655" s="13" t="str">
        <f t="shared" si="191"/>
        <v/>
      </c>
      <c r="R655" s="12" t="str">
        <f t="shared" si="186"/>
        <v/>
      </c>
      <c r="S655" s="12" t="str">
        <f t="shared" si="187"/>
        <v/>
      </c>
      <c r="T655" s="12" t="str">
        <f t="shared" si="192"/>
        <v/>
      </c>
      <c r="W655" s="88" t="str">
        <f>IF('BASE DATOS CONDUCTORES'!F655="","",'BASE DATOS CONDUCTORES'!F655)</f>
        <v/>
      </c>
      <c r="X655" s="88" t="str">
        <f>'BASE DATOS CONDUCTORES'!J655</f>
        <v/>
      </c>
      <c r="Y655" s="88" t="str">
        <f>'BASE DATOS CONDUCTORES'!M655</f>
        <v/>
      </c>
      <c r="Z655" s="88" t="str">
        <f>'BASE DATOS CONDUCTORES'!P655</f>
        <v/>
      </c>
      <c r="AA655" s="88" t="str">
        <f>'BASE DATOS CONDUCTORES'!S655</f>
        <v/>
      </c>
      <c r="AB655" s="88" t="str">
        <f>IF('BASE DATOS CONDUCTORES'!D655="","",'BASE DATOS CONDUCTORES'!D655)</f>
        <v/>
      </c>
    </row>
    <row r="656" spans="2:28">
      <c r="B656" s="12"/>
      <c r="C656" s="14"/>
      <c r="D656" s="14"/>
      <c r="E656" s="15"/>
      <c r="F656" s="14"/>
      <c r="G656" s="12" t="str">
        <f t="shared" si="182"/>
        <v/>
      </c>
      <c r="H656" s="13" t="str">
        <f t="shared" si="188"/>
        <v/>
      </c>
      <c r="I656" s="12" t="str">
        <f t="shared" si="183"/>
        <v/>
      </c>
      <c r="J656" s="12" t="str">
        <f t="shared" si="183"/>
        <v/>
      </c>
      <c r="K656" s="13" t="str">
        <f t="shared" si="189"/>
        <v/>
      </c>
      <c r="L656" s="12" t="str">
        <f t="shared" si="184"/>
        <v/>
      </c>
      <c r="M656" s="12" t="str">
        <f t="shared" si="184"/>
        <v/>
      </c>
      <c r="N656" s="13" t="str">
        <f t="shared" si="190"/>
        <v/>
      </c>
      <c r="O656" s="12" t="str">
        <f t="shared" si="185"/>
        <v/>
      </c>
      <c r="P656" s="12" t="str">
        <f t="shared" si="185"/>
        <v/>
      </c>
      <c r="Q656" s="13" t="str">
        <f t="shared" si="191"/>
        <v/>
      </c>
      <c r="R656" s="12" t="str">
        <f t="shared" si="186"/>
        <v/>
      </c>
      <c r="S656" s="12" t="str">
        <f t="shared" si="187"/>
        <v/>
      </c>
      <c r="T656" s="12" t="str">
        <f t="shared" si="192"/>
        <v/>
      </c>
      <c r="W656" s="88" t="str">
        <f>IF('BASE DATOS CONDUCTORES'!F656="","",'BASE DATOS CONDUCTORES'!F656)</f>
        <v/>
      </c>
      <c r="X656" s="88" t="str">
        <f>'BASE DATOS CONDUCTORES'!J656</f>
        <v/>
      </c>
      <c r="Y656" s="88" t="str">
        <f>'BASE DATOS CONDUCTORES'!M656</f>
        <v/>
      </c>
      <c r="Z656" s="88" t="str">
        <f>'BASE DATOS CONDUCTORES'!P656</f>
        <v/>
      </c>
      <c r="AA656" s="88" t="str">
        <f>'BASE DATOS CONDUCTORES'!S656</f>
        <v/>
      </c>
      <c r="AB656" s="88" t="str">
        <f>IF('BASE DATOS CONDUCTORES'!D656="","",'BASE DATOS CONDUCTORES'!D656)</f>
        <v/>
      </c>
    </row>
    <row r="657" spans="2:28">
      <c r="B657" s="12"/>
      <c r="C657" s="14"/>
      <c r="D657" s="14"/>
      <c r="E657" s="15"/>
      <c r="F657" s="14"/>
      <c r="G657" s="12" t="str">
        <f t="shared" si="182"/>
        <v/>
      </c>
      <c r="H657" s="13" t="str">
        <f t="shared" si="188"/>
        <v/>
      </c>
      <c r="I657" s="12" t="str">
        <f t="shared" si="183"/>
        <v/>
      </c>
      <c r="J657" s="12" t="str">
        <f t="shared" si="183"/>
        <v/>
      </c>
      <c r="K657" s="13" t="str">
        <f t="shared" si="189"/>
        <v/>
      </c>
      <c r="L657" s="12" t="str">
        <f t="shared" si="184"/>
        <v/>
      </c>
      <c r="M657" s="12" t="str">
        <f t="shared" si="184"/>
        <v/>
      </c>
      <c r="N657" s="13" t="str">
        <f t="shared" si="190"/>
        <v/>
      </c>
      <c r="O657" s="12" t="str">
        <f t="shared" si="185"/>
        <v/>
      </c>
      <c r="P657" s="12" t="str">
        <f t="shared" si="185"/>
        <v/>
      </c>
      <c r="Q657" s="13" t="str">
        <f t="shared" si="191"/>
        <v/>
      </c>
      <c r="R657" s="12" t="str">
        <f t="shared" si="186"/>
        <v/>
      </c>
      <c r="S657" s="12" t="str">
        <f t="shared" si="187"/>
        <v/>
      </c>
      <c r="T657" s="12" t="str">
        <f t="shared" si="192"/>
        <v/>
      </c>
      <c r="W657" s="88" t="str">
        <f>IF('BASE DATOS CONDUCTORES'!F657="","",'BASE DATOS CONDUCTORES'!F657)</f>
        <v/>
      </c>
      <c r="X657" s="88" t="str">
        <f>'BASE DATOS CONDUCTORES'!J657</f>
        <v/>
      </c>
      <c r="Y657" s="88" t="str">
        <f>'BASE DATOS CONDUCTORES'!M657</f>
        <v/>
      </c>
      <c r="Z657" s="88" t="str">
        <f>'BASE DATOS CONDUCTORES'!P657</f>
        <v/>
      </c>
      <c r="AA657" s="88" t="str">
        <f>'BASE DATOS CONDUCTORES'!S657</f>
        <v/>
      </c>
      <c r="AB657" s="88" t="str">
        <f>IF('BASE DATOS CONDUCTORES'!D657="","",'BASE DATOS CONDUCTORES'!D657)</f>
        <v/>
      </c>
    </row>
    <row r="658" spans="2:28">
      <c r="B658" s="12"/>
      <c r="C658" s="14"/>
      <c r="D658" s="14"/>
      <c r="E658" s="15"/>
      <c r="F658" s="14"/>
      <c r="G658" s="12" t="str">
        <f t="shared" si="182"/>
        <v/>
      </c>
      <c r="H658" s="13" t="str">
        <f t="shared" si="188"/>
        <v/>
      </c>
      <c r="I658" s="12" t="str">
        <f t="shared" si="183"/>
        <v/>
      </c>
      <c r="J658" s="12" t="str">
        <f t="shared" si="183"/>
        <v/>
      </c>
      <c r="K658" s="13" t="str">
        <f t="shared" si="189"/>
        <v/>
      </c>
      <c r="L658" s="12" t="str">
        <f t="shared" si="184"/>
        <v/>
      </c>
      <c r="M658" s="12" t="str">
        <f t="shared" si="184"/>
        <v/>
      </c>
      <c r="N658" s="13" t="str">
        <f t="shared" si="190"/>
        <v/>
      </c>
      <c r="O658" s="12" t="str">
        <f t="shared" si="185"/>
        <v/>
      </c>
      <c r="P658" s="12" t="str">
        <f t="shared" si="185"/>
        <v/>
      </c>
      <c r="Q658" s="13" t="str">
        <f t="shared" si="191"/>
        <v/>
      </c>
      <c r="R658" s="12" t="str">
        <f t="shared" si="186"/>
        <v/>
      </c>
      <c r="S658" s="12" t="str">
        <f t="shared" si="187"/>
        <v/>
      </c>
      <c r="T658" s="12" t="str">
        <f t="shared" si="192"/>
        <v/>
      </c>
      <c r="W658" s="88" t="str">
        <f>IF('BASE DATOS CONDUCTORES'!F658="","",'BASE DATOS CONDUCTORES'!F658)</f>
        <v/>
      </c>
      <c r="X658" s="88" t="str">
        <f>'BASE DATOS CONDUCTORES'!J658</f>
        <v/>
      </c>
      <c r="Y658" s="88" t="str">
        <f>'BASE DATOS CONDUCTORES'!M658</f>
        <v/>
      </c>
      <c r="Z658" s="88" t="str">
        <f>'BASE DATOS CONDUCTORES'!P658</f>
        <v/>
      </c>
      <c r="AA658" s="88" t="str">
        <f>'BASE DATOS CONDUCTORES'!S658</f>
        <v/>
      </c>
      <c r="AB658" s="88" t="str">
        <f>IF('BASE DATOS CONDUCTORES'!D658="","",'BASE DATOS CONDUCTORES'!D658)</f>
        <v/>
      </c>
    </row>
    <row r="659" spans="2:28">
      <c r="B659" s="12"/>
      <c r="C659" s="14"/>
      <c r="D659" s="14"/>
      <c r="E659" s="15"/>
      <c r="F659" s="14"/>
      <c r="G659" s="12" t="str">
        <f t="shared" si="182"/>
        <v/>
      </c>
      <c r="H659" s="13" t="str">
        <f t="shared" si="188"/>
        <v/>
      </c>
      <c r="I659" s="12" t="str">
        <f t="shared" si="183"/>
        <v/>
      </c>
      <c r="J659" s="12" t="str">
        <f t="shared" si="183"/>
        <v/>
      </c>
      <c r="K659" s="13" t="str">
        <f t="shared" si="189"/>
        <v/>
      </c>
      <c r="L659" s="12" t="str">
        <f t="shared" si="184"/>
        <v/>
      </c>
      <c r="M659" s="12" t="str">
        <f t="shared" si="184"/>
        <v/>
      </c>
      <c r="N659" s="13" t="str">
        <f t="shared" si="190"/>
        <v/>
      </c>
      <c r="O659" s="12" t="str">
        <f t="shared" si="185"/>
        <v/>
      </c>
      <c r="P659" s="12" t="str">
        <f t="shared" si="185"/>
        <v/>
      </c>
      <c r="Q659" s="13" t="str">
        <f t="shared" si="191"/>
        <v/>
      </c>
      <c r="R659" s="12" t="str">
        <f t="shared" si="186"/>
        <v/>
      </c>
      <c r="S659" s="12" t="str">
        <f t="shared" si="187"/>
        <v/>
      </c>
      <c r="T659" s="12" t="str">
        <f t="shared" si="192"/>
        <v/>
      </c>
      <c r="W659" s="88" t="str">
        <f>IF('BASE DATOS CONDUCTORES'!F659="","",'BASE DATOS CONDUCTORES'!F659)</f>
        <v/>
      </c>
      <c r="X659" s="88" t="str">
        <f>'BASE DATOS CONDUCTORES'!J659</f>
        <v/>
      </c>
      <c r="Y659" s="88" t="str">
        <f>'BASE DATOS CONDUCTORES'!M659</f>
        <v/>
      </c>
      <c r="Z659" s="88" t="str">
        <f>'BASE DATOS CONDUCTORES'!P659</f>
        <v/>
      </c>
      <c r="AA659" s="88" t="str">
        <f>'BASE DATOS CONDUCTORES'!S659</f>
        <v/>
      </c>
      <c r="AB659" s="88" t="str">
        <f>IF('BASE DATOS CONDUCTORES'!D659="","",'BASE DATOS CONDUCTORES'!D659)</f>
        <v/>
      </c>
    </row>
    <row r="660" spans="2:28">
      <c r="B660" s="12"/>
      <c r="C660" s="14"/>
      <c r="D660" s="14"/>
      <c r="E660" s="15"/>
      <c r="F660" s="14"/>
      <c r="G660" s="12" t="str">
        <f t="shared" si="182"/>
        <v/>
      </c>
      <c r="H660" s="13" t="str">
        <f t="shared" si="188"/>
        <v/>
      </c>
      <c r="I660" s="12" t="str">
        <f t="shared" si="183"/>
        <v/>
      </c>
      <c r="J660" s="12" t="str">
        <f t="shared" si="183"/>
        <v/>
      </c>
      <c r="K660" s="13" t="str">
        <f t="shared" si="189"/>
        <v/>
      </c>
      <c r="L660" s="12" t="str">
        <f t="shared" si="184"/>
        <v/>
      </c>
      <c r="M660" s="12" t="str">
        <f t="shared" si="184"/>
        <v/>
      </c>
      <c r="N660" s="13" t="str">
        <f t="shared" si="190"/>
        <v/>
      </c>
      <c r="O660" s="12" t="str">
        <f t="shared" si="185"/>
        <v/>
      </c>
      <c r="P660" s="12" t="str">
        <f t="shared" si="185"/>
        <v/>
      </c>
      <c r="Q660" s="13" t="str">
        <f t="shared" si="191"/>
        <v/>
      </c>
      <c r="R660" s="12" t="str">
        <f t="shared" si="186"/>
        <v/>
      </c>
      <c r="S660" s="12" t="str">
        <f t="shared" si="187"/>
        <v/>
      </c>
      <c r="T660" s="12" t="str">
        <f t="shared" si="192"/>
        <v/>
      </c>
      <c r="W660" s="88" t="str">
        <f>IF('BASE DATOS CONDUCTORES'!F660="","",'BASE DATOS CONDUCTORES'!F660)</f>
        <v/>
      </c>
      <c r="X660" s="88" t="str">
        <f>'BASE DATOS CONDUCTORES'!J660</f>
        <v/>
      </c>
      <c r="Y660" s="88" t="str">
        <f>'BASE DATOS CONDUCTORES'!M660</f>
        <v/>
      </c>
      <c r="Z660" s="88" t="str">
        <f>'BASE DATOS CONDUCTORES'!P660</f>
        <v/>
      </c>
      <c r="AA660" s="88" t="str">
        <f>'BASE DATOS CONDUCTORES'!S660</f>
        <v/>
      </c>
      <c r="AB660" s="88" t="str">
        <f>IF('BASE DATOS CONDUCTORES'!D660="","",'BASE DATOS CONDUCTORES'!D660)</f>
        <v/>
      </c>
    </row>
    <row r="661" spans="2:28">
      <c r="B661" s="12"/>
      <c r="C661" s="14"/>
      <c r="D661" s="14"/>
      <c r="E661" s="15"/>
      <c r="F661" s="14"/>
      <c r="G661" s="12" t="str">
        <f t="shared" si="182"/>
        <v/>
      </c>
      <c r="H661" s="13" t="str">
        <f t="shared" si="188"/>
        <v/>
      </c>
      <c r="I661" s="12" t="str">
        <f t="shared" si="183"/>
        <v/>
      </c>
      <c r="J661" s="12" t="str">
        <f t="shared" si="183"/>
        <v/>
      </c>
      <c r="K661" s="13" t="str">
        <f t="shared" si="189"/>
        <v/>
      </c>
      <c r="L661" s="12" t="str">
        <f t="shared" si="184"/>
        <v/>
      </c>
      <c r="M661" s="12" t="str">
        <f t="shared" si="184"/>
        <v/>
      </c>
      <c r="N661" s="13" t="str">
        <f t="shared" si="190"/>
        <v/>
      </c>
      <c r="O661" s="12" t="str">
        <f t="shared" si="185"/>
        <v/>
      </c>
      <c r="P661" s="12" t="str">
        <f t="shared" si="185"/>
        <v/>
      </c>
      <c r="Q661" s="13" t="str">
        <f t="shared" si="191"/>
        <v/>
      </c>
      <c r="R661" s="12" t="str">
        <f t="shared" si="186"/>
        <v/>
      </c>
      <c r="S661" s="12" t="str">
        <f t="shared" si="187"/>
        <v/>
      </c>
      <c r="T661" s="12" t="str">
        <f t="shared" si="192"/>
        <v/>
      </c>
      <c r="W661" s="88" t="str">
        <f>IF('BASE DATOS CONDUCTORES'!F661="","",'BASE DATOS CONDUCTORES'!F661)</f>
        <v/>
      </c>
      <c r="X661" s="88" t="str">
        <f>'BASE DATOS CONDUCTORES'!J661</f>
        <v/>
      </c>
      <c r="Y661" s="88" t="str">
        <f>'BASE DATOS CONDUCTORES'!M661</f>
        <v/>
      </c>
      <c r="Z661" s="88" t="str">
        <f>'BASE DATOS CONDUCTORES'!P661</f>
        <v/>
      </c>
      <c r="AA661" s="88" t="str">
        <f>'BASE DATOS CONDUCTORES'!S661</f>
        <v/>
      </c>
      <c r="AB661" s="88" t="str">
        <f>IF('BASE DATOS CONDUCTORES'!D661="","",'BASE DATOS CONDUCTORES'!D661)</f>
        <v/>
      </c>
    </row>
    <row r="662" spans="2:28">
      <c r="B662" s="12"/>
      <c r="C662" s="14"/>
      <c r="D662" s="14"/>
      <c r="E662" s="15"/>
      <c r="F662" s="14"/>
      <c r="G662" s="12" t="str">
        <f t="shared" si="182"/>
        <v/>
      </c>
      <c r="H662" s="13" t="str">
        <f t="shared" si="188"/>
        <v/>
      </c>
      <c r="I662" s="12" t="str">
        <f t="shared" si="183"/>
        <v/>
      </c>
      <c r="J662" s="12" t="str">
        <f t="shared" si="183"/>
        <v/>
      </c>
      <c r="K662" s="13" t="str">
        <f t="shared" si="189"/>
        <v/>
      </c>
      <c r="L662" s="12" t="str">
        <f t="shared" si="184"/>
        <v/>
      </c>
      <c r="M662" s="12" t="str">
        <f t="shared" si="184"/>
        <v/>
      </c>
      <c r="N662" s="13" t="str">
        <f t="shared" si="190"/>
        <v/>
      </c>
      <c r="O662" s="12" t="str">
        <f t="shared" si="185"/>
        <v/>
      </c>
      <c r="P662" s="12" t="str">
        <f t="shared" si="185"/>
        <v/>
      </c>
      <c r="Q662" s="13" t="str">
        <f t="shared" si="191"/>
        <v/>
      </c>
      <c r="R662" s="12" t="str">
        <f t="shared" si="186"/>
        <v/>
      </c>
      <c r="S662" s="12" t="str">
        <f t="shared" si="187"/>
        <v/>
      </c>
      <c r="T662" s="12" t="str">
        <f t="shared" si="192"/>
        <v/>
      </c>
      <c r="W662" s="88" t="str">
        <f>IF('BASE DATOS CONDUCTORES'!F662="","",'BASE DATOS CONDUCTORES'!F662)</f>
        <v/>
      </c>
      <c r="X662" s="88" t="str">
        <f>'BASE DATOS CONDUCTORES'!J662</f>
        <v/>
      </c>
      <c r="Y662" s="88" t="str">
        <f>'BASE DATOS CONDUCTORES'!M662</f>
        <v/>
      </c>
      <c r="Z662" s="88" t="str">
        <f>'BASE DATOS CONDUCTORES'!P662</f>
        <v/>
      </c>
      <c r="AA662" s="88" t="str">
        <f>'BASE DATOS CONDUCTORES'!S662</f>
        <v/>
      </c>
      <c r="AB662" s="88" t="str">
        <f>IF('BASE DATOS CONDUCTORES'!D662="","",'BASE DATOS CONDUCTORES'!D662)</f>
        <v/>
      </c>
    </row>
    <row r="663" spans="2:28">
      <c r="B663" s="12"/>
      <c r="C663" s="14"/>
      <c r="D663" s="14"/>
      <c r="E663" s="15"/>
      <c r="F663" s="14"/>
      <c r="G663" s="12" t="str">
        <f t="shared" si="182"/>
        <v/>
      </c>
      <c r="H663" s="13" t="str">
        <f t="shared" si="188"/>
        <v/>
      </c>
      <c r="I663" s="12" t="str">
        <f t="shared" si="183"/>
        <v/>
      </c>
      <c r="J663" s="12" t="str">
        <f t="shared" si="183"/>
        <v/>
      </c>
      <c r="K663" s="13" t="str">
        <f t="shared" si="189"/>
        <v/>
      </c>
      <c r="L663" s="12" t="str">
        <f t="shared" si="184"/>
        <v/>
      </c>
      <c r="M663" s="12" t="str">
        <f t="shared" si="184"/>
        <v/>
      </c>
      <c r="N663" s="13" t="str">
        <f t="shared" si="190"/>
        <v/>
      </c>
      <c r="O663" s="12" t="str">
        <f t="shared" si="185"/>
        <v/>
      </c>
      <c r="P663" s="12" t="str">
        <f t="shared" si="185"/>
        <v/>
      </c>
      <c r="Q663" s="13" t="str">
        <f t="shared" si="191"/>
        <v/>
      </c>
      <c r="R663" s="12" t="str">
        <f t="shared" si="186"/>
        <v/>
      </c>
      <c r="S663" s="12" t="str">
        <f t="shared" si="187"/>
        <v/>
      </c>
      <c r="T663" s="12" t="str">
        <f t="shared" si="192"/>
        <v/>
      </c>
      <c r="W663" s="88" t="str">
        <f>IF('BASE DATOS CONDUCTORES'!F663="","",'BASE DATOS CONDUCTORES'!F663)</f>
        <v/>
      </c>
      <c r="X663" s="88" t="str">
        <f>'BASE DATOS CONDUCTORES'!J663</f>
        <v/>
      </c>
      <c r="Y663" s="88" t="str">
        <f>'BASE DATOS CONDUCTORES'!M663</f>
        <v/>
      </c>
      <c r="Z663" s="88" t="str">
        <f>'BASE DATOS CONDUCTORES'!P663</f>
        <v/>
      </c>
      <c r="AA663" s="88" t="str">
        <f>'BASE DATOS CONDUCTORES'!S663</f>
        <v/>
      </c>
      <c r="AB663" s="88" t="str">
        <f>IF('BASE DATOS CONDUCTORES'!D663="","",'BASE DATOS CONDUCTORES'!D663)</f>
        <v/>
      </c>
    </row>
    <row r="664" spans="2:28">
      <c r="B664" s="12"/>
      <c r="C664" s="14"/>
      <c r="D664" s="14"/>
      <c r="E664" s="15"/>
      <c r="F664" s="14"/>
      <c r="G664" s="12" t="str">
        <f t="shared" si="182"/>
        <v/>
      </c>
      <c r="H664" s="13" t="str">
        <f t="shared" si="188"/>
        <v/>
      </c>
      <c r="I664" s="12" t="str">
        <f t="shared" ref="I664:J683" si="193">IF(H664="","",RANK(H664,H$4:H$1001))</f>
        <v/>
      </c>
      <c r="J664" s="12" t="str">
        <f t="shared" si="193"/>
        <v/>
      </c>
      <c r="K664" s="13" t="str">
        <f t="shared" si="189"/>
        <v/>
      </c>
      <c r="L664" s="12" t="str">
        <f t="shared" ref="L664:M683" si="194">IF(K664="","",RANK(K664,K$4:K$1001))</f>
        <v/>
      </c>
      <c r="M664" s="12" t="str">
        <f t="shared" si="194"/>
        <v/>
      </c>
      <c r="N664" s="13" t="str">
        <f t="shared" si="190"/>
        <v/>
      </c>
      <c r="O664" s="12" t="str">
        <f t="shared" ref="O664:P683" si="195">IF(N664="","",RANK(N664,N$4:N$1001))</f>
        <v/>
      </c>
      <c r="P664" s="12" t="str">
        <f t="shared" si="195"/>
        <v/>
      </c>
      <c r="Q664" s="13" t="str">
        <f t="shared" si="191"/>
        <v/>
      </c>
      <c r="R664" s="12" t="str">
        <f t="shared" si="186"/>
        <v/>
      </c>
      <c r="S664" s="12" t="str">
        <f t="shared" si="187"/>
        <v/>
      </c>
      <c r="T664" s="12" t="str">
        <f t="shared" si="192"/>
        <v/>
      </c>
      <c r="W664" s="88" t="str">
        <f>IF('BASE DATOS CONDUCTORES'!F664="","",'BASE DATOS CONDUCTORES'!F664)</f>
        <v/>
      </c>
      <c r="X664" s="88" t="str">
        <f>'BASE DATOS CONDUCTORES'!J664</f>
        <v/>
      </c>
      <c r="Y664" s="88" t="str">
        <f>'BASE DATOS CONDUCTORES'!M664</f>
        <v/>
      </c>
      <c r="Z664" s="88" t="str">
        <f>'BASE DATOS CONDUCTORES'!P664</f>
        <v/>
      </c>
      <c r="AA664" s="88" t="str">
        <f>'BASE DATOS CONDUCTORES'!S664</f>
        <v/>
      </c>
      <c r="AB664" s="88" t="str">
        <f>IF('BASE DATOS CONDUCTORES'!D664="","",'BASE DATOS CONDUCTORES'!D664)</f>
        <v/>
      </c>
    </row>
    <row r="665" spans="2:28">
      <c r="B665" s="12"/>
      <c r="C665" s="14"/>
      <c r="D665" s="14"/>
      <c r="E665" s="15"/>
      <c r="F665" s="14"/>
      <c r="G665" s="12" t="str">
        <f t="shared" si="182"/>
        <v/>
      </c>
      <c r="H665" s="13" t="str">
        <f t="shared" si="188"/>
        <v/>
      </c>
      <c r="I665" s="12" t="str">
        <f t="shared" si="193"/>
        <v/>
      </c>
      <c r="J665" s="12" t="str">
        <f t="shared" si="193"/>
        <v/>
      </c>
      <c r="K665" s="13" t="str">
        <f t="shared" si="189"/>
        <v/>
      </c>
      <c r="L665" s="12" t="str">
        <f t="shared" si="194"/>
        <v/>
      </c>
      <c r="M665" s="12" t="str">
        <f t="shared" si="194"/>
        <v/>
      </c>
      <c r="N665" s="13" t="str">
        <f t="shared" si="190"/>
        <v/>
      </c>
      <c r="O665" s="12" t="str">
        <f t="shared" si="195"/>
        <v/>
      </c>
      <c r="P665" s="12" t="str">
        <f t="shared" si="195"/>
        <v/>
      </c>
      <c r="Q665" s="13" t="str">
        <f t="shared" si="191"/>
        <v/>
      </c>
      <c r="R665" s="12" t="str">
        <f t="shared" si="186"/>
        <v/>
      </c>
      <c r="S665" s="12" t="str">
        <f t="shared" si="187"/>
        <v/>
      </c>
      <c r="T665" s="12" t="str">
        <f t="shared" si="192"/>
        <v/>
      </c>
      <c r="W665" s="88" t="str">
        <f>IF('BASE DATOS CONDUCTORES'!F665="","",'BASE DATOS CONDUCTORES'!F665)</f>
        <v/>
      </c>
      <c r="X665" s="88" t="str">
        <f>'BASE DATOS CONDUCTORES'!J665</f>
        <v/>
      </c>
      <c r="Y665" s="88" t="str">
        <f>'BASE DATOS CONDUCTORES'!M665</f>
        <v/>
      </c>
      <c r="Z665" s="88" t="str">
        <f>'BASE DATOS CONDUCTORES'!P665</f>
        <v/>
      </c>
      <c r="AA665" s="88" t="str">
        <f>'BASE DATOS CONDUCTORES'!S665</f>
        <v/>
      </c>
      <c r="AB665" s="88" t="str">
        <f>IF('BASE DATOS CONDUCTORES'!D665="","",'BASE DATOS CONDUCTORES'!D665)</f>
        <v/>
      </c>
    </row>
    <row r="666" spans="2:28">
      <c r="B666" s="12"/>
      <c r="C666" s="14"/>
      <c r="D666" s="14"/>
      <c r="E666" s="15"/>
      <c r="F666" s="14"/>
      <c r="G666" s="12" t="str">
        <f t="shared" si="182"/>
        <v/>
      </c>
      <c r="H666" s="13" t="str">
        <f t="shared" si="188"/>
        <v/>
      </c>
      <c r="I666" s="12" t="str">
        <f t="shared" si="193"/>
        <v/>
      </c>
      <c r="J666" s="12" t="str">
        <f t="shared" si="193"/>
        <v/>
      </c>
      <c r="K666" s="13" t="str">
        <f t="shared" si="189"/>
        <v/>
      </c>
      <c r="L666" s="12" t="str">
        <f t="shared" si="194"/>
        <v/>
      </c>
      <c r="M666" s="12" t="str">
        <f t="shared" si="194"/>
        <v/>
      </c>
      <c r="N666" s="13" t="str">
        <f t="shared" si="190"/>
        <v/>
      </c>
      <c r="O666" s="12" t="str">
        <f t="shared" si="195"/>
        <v/>
      </c>
      <c r="P666" s="12" t="str">
        <f t="shared" si="195"/>
        <v/>
      </c>
      <c r="Q666" s="13" t="str">
        <f t="shared" si="191"/>
        <v/>
      </c>
      <c r="R666" s="12" t="str">
        <f t="shared" si="186"/>
        <v/>
      </c>
      <c r="S666" s="12" t="str">
        <f t="shared" si="187"/>
        <v/>
      </c>
      <c r="T666" s="12" t="str">
        <f t="shared" si="192"/>
        <v/>
      </c>
      <c r="W666" s="88" t="str">
        <f>IF('BASE DATOS CONDUCTORES'!F666="","",'BASE DATOS CONDUCTORES'!F666)</f>
        <v/>
      </c>
      <c r="X666" s="88" t="str">
        <f>'BASE DATOS CONDUCTORES'!J666</f>
        <v/>
      </c>
      <c r="Y666" s="88" t="str">
        <f>'BASE DATOS CONDUCTORES'!M666</f>
        <v/>
      </c>
      <c r="Z666" s="88" t="str">
        <f>'BASE DATOS CONDUCTORES'!P666</f>
        <v/>
      </c>
      <c r="AA666" s="88" t="str">
        <f>'BASE DATOS CONDUCTORES'!S666</f>
        <v/>
      </c>
      <c r="AB666" s="88" t="str">
        <f>IF('BASE DATOS CONDUCTORES'!D666="","",'BASE DATOS CONDUCTORES'!D666)</f>
        <v/>
      </c>
    </row>
    <row r="667" spans="2:28">
      <c r="B667" s="12"/>
      <c r="C667" s="14"/>
      <c r="D667" s="14"/>
      <c r="E667" s="15"/>
      <c r="F667" s="14"/>
      <c r="G667" s="12" t="str">
        <f t="shared" si="182"/>
        <v/>
      </c>
      <c r="H667" s="13" t="str">
        <f t="shared" si="188"/>
        <v/>
      </c>
      <c r="I667" s="12" t="str">
        <f t="shared" si="193"/>
        <v/>
      </c>
      <c r="J667" s="12" t="str">
        <f t="shared" si="193"/>
        <v/>
      </c>
      <c r="K667" s="13" t="str">
        <f t="shared" si="189"/>
        <v/>
      </c>
      <c r="L667" s="12" t="str">
        <f t="shared" si="194"/>
        <v/>
      </c>
      <c r="M667" s="12" t="str">
        <f t="shared" si="194"/>
        <v/>
      </c>
      <c r="N667" s="13" t="str">
        <f t="shared" si="190"/>
        <v/>
      </c>
      <c r="O667" s="12" t="str">
        <f t="shared" si="195"/>
        <v/>
      </c>
      <c r="P667" s="12" t="str">
        <f t="shared" si="195"/>
        <v/>
      </c>
      <c r="Q667" s="13" t="str">
        <f t="shared" si="191"/>
        <v/>
      </c>
      <c r="R667" s="12" t="str">
        <f t="shared" si="186"/>
        <v/>
      </c>
      <c r="S667" s="12" t="str">
        <f t="shared" si="187"/>
        <v/>
      </c>
      <c r="T667" s="12" t="str">
        <f t="shared" si="192"/>
        <v/>
      </c>
      <c r="W667" s="88" t="str">
        <f>IF('BASE DATOS CONDUCTORES'!F667="","",'BASE DATOS CONDUCTORES'!F667)</f>
        <v/>
      </c>
      <c r="X667" s="88" t="str">
        <f>'BASE DATOS CONDUCTORES'!J667</f>
        <v/>
      </c>
      <c r="Y667" s="88" t="str">
        <f>'BASE DATOS CONDUCTORES'!M667</f>
        <v/>
      </c>
      <c r="Z667" s="88" t="str">
        <f>'BASE DATOS CONDUCTORES'!P667</f>
        <v/>
      </c>
      <c r="AA667" s="88" t="str">
        <f>'BASE DATOS CONDUCTORES'!S667</f>
        <v/>
      </c>
      <c r="AB667" s="88" t="str">
        <f>IF('BASE DATOS CONDUCTORES'!D667="","",'BASE DATOS CONDUCTORES'!D667)</f>
        <v/>
      </c>
    </row>
    <row r="668" spans="2:28">
      <c r="B668" s="12"/>
      <c r="C668" s="14"/>
      <c r="D668" s="14"/>
      <c r="E668" s="15"/>
      <c r="F668" s="14"/>
      <c r="G668" s="12" t="str">
        <f t="shared" si="182"/>
        <v/>
      </c>
      <c r="H668" s="13" t="str">
        <f t="shared" si="188"/>
        <v/>
      </c>
      <c r="I668" s="12" t="str">
        <f t="shared" si="193"/>
        <v/>
      </c>
      <c r="J668" s="12" t="str">
        <f t="shared" si="193"/>
        <v/>
      </c>
      <c r="K668" s="13" t="str">
        <f t="shared" si="189"/>
        <v/>
      </c>
      <c r="L668" s="12" t="str">
        <f t="shared" si="194"/>
        <v/>
      </c>
      <c r="M668" s="12" t="str">
        <f t="shared" si="194"/>
        <v/>
      </c>
      <c r="N668" s="13" t="str">
        <f t="shared" si="190"/>
        <v/>
      </c>
      <c r="O668" s="12" t="str">
        <f t="shared" si="195"/>
        <v/>
      </c>
      <c r="P668" s="12" t="str">
        <f t="shared" si="195"/>
        <v/>
      </c>
      <c r="Q668" s="13" t="str">
        <f t="shared" si="191"/>
        <v/>
      </c>
      <c r="R668" s="12" t="str">
        <f t="shared" si="186"/>
        <v/>
      </c>
      <c r="S668" s="12" t="str">
        <f t="shared" si="187"/>
        <v/>
      </c>
      <c r="T668" s="12" t="str">
        <f t="shared" si="192"/>
        <v/>
      </c>
      <c r="W668" s="88" t="str">
        <f>IF('BASE DATOS CONDUCTORES'!F668="","",'BASE DATOS CONDUCTORES'!F668)</f>
        <v/>
      </c>
      <c r="X668" s="88" t="str">
        <f>'BASE DATOS CONDUCTORES'!J668</f>
        <v/>
      </c>
      <c r="Y668" s="88" t="str">
        <f>'BASE DATOS CONDUCTORES'!M668</f>
        <v/>
      </c>
      <c r="Z668" s="88" t="str">
        <f>'BASE DATOS CONDUCTORES'!P668</f>
        <v/>
      </c>
      <c r="AA668" s="88" t="str">
        <f>'BASE DATOS CONDUCTORES'!S668</f>
        <v/>
      </c>
      <c r="AB668" s="88" t="str">
        <f>IF('BASE DATOS CONDUCTORES'!D668="","",'BASE DATOS CONDUCTORES'!D668)</f>
        <v/>
      </c>
    </row>
    <row r="669" spans="2:28">
      <c r="B669" s="12"/>
      <c r="C669" s="14"/>
      <c r="D669" s="14"/>
      <c r="E669" s="15"/>
      <c r="F669" s="14"/>
      <c r="G669" s="12" t="str">
        <f t="shared" si="182"/>
        <v/>
      </c>
      <c r="H669" s="13" t="str">
        <f t="shared" si="188"/>
        <v/>
      </c>
      <c r="I669" s="12" t="str">
        <f t="shared" si="193"/>
        <v/>
      </c>
      <c r="J669" s="12" t="str">
        <f t="shared" si="193"/>
        <v/>
      </c>
      <c r="K669" s="13" t="str">
        <f t="shared" si="189"/>
        <v/>
      </c>
      <c r="L669" s="12" t="str">
        <f t="shared" si="194"/>
        <v/>
      </c>
      <c r="M669" s="12" t="str">
        <f t="shared" si="194"/>
        <v/>
      </c>
      <c r="N669" s="13" t="str">
        <f t="shared" si="190"/>
        <v/>
      </c>
      <c r="O669" s="12" t="str">
        <f t="shared" si="195"/>
        <v/>
      </c>
      <c r="P669" s="12" t="str">
        <f t="shared" si="195"/>
        <v/>
      </c>
      <c r="Q669" s="13" t="str">
        <f t="shared" si="191"/>
        <v/>
      </c>
      <c r="R669" s="12" t="str">
        <f t="shared" si="186"/>
        <v/>
      </c>
      <c r="S669" s="12" t="str">
        <f t="shared" si="187"/>
        <v/>
      </c>
      <c r="T669" s="12" t="str">
        <f t="shared" si="192"/>
        <v/>
      </c>
      <c r="W669" s="88" t="str">
        <f>IF('BASE DATOS CONDUCTORES'!F669="","",'BASE DATOS CONDUCTORES'!F669)</f>
        <v/>
      </c>
      <c r="X669" s="88" t="str">
        <f>'BASE DATOS CONDUCTORES'!J669</f>
        <v/>
      </c>
      <c r="Y669" s="88" t="str">
        <f>'BASE DATOS CONDUCTORES'!M669</f>
        <v/>
      </c>
      <c r="Z669" s="88" t="str">
        <f>'BASE DATOS CONDUCTORES'!P669</f>
        <v/>
      </c>
      <c r="AA669" s="88" t="str">
        <f>'BASE DATOS CONDUCTORES'!S669</f>
        <v/>
      </c>
      <c r="AB669" s="88" t="str">
        <f>IF('BASE DATOS CONDUCTORES'!D669="","",'BASE DATOS CONDUCTORES'!D669)</f>
        <v/>
      </c>
    </row>
    <row r="670" spans="2:28">
      <c r="B670" s="12"/>
      <c r="C670" s="14"/>
      <c r="D670" s="14"/>
      <c r="E670" s="15"/>
      <c r="F670" s="14"/>
      <c r="G670" s="12" t="str">
        <f t="shared" si="182"/>
        <v/>
      </c>
      <c r="H670" s="13" t="str">
        <f t="shared" si="188"/>
        <v/>
      </c>
      <c r="I670" s="12" t="str">
        <f t="shared" si="193"/>
        <v/>
      </c>
      <c r="J670" s="12" t="str">
        <f t="shared" si="193"/>
        <v/>
      </c>
      <c r="K670" s="13" t="str">
        <f t="shared" si="189"/>
        <v/>
      </c>
      <c r="L670" s="12" t="str">
        <f t="shared" si="194"/>
        <v/>
      </c>
      <c r="M670" s="12" t="str">
        <f t="shared" si="194"/>
        <v/>
      </c>
      <c r="N670" s="13" t="str">
        <f t="shared" si="190"/>
        <v/>
      </c>
      <c r="O670" s="12" t="str">
        <f t="shared" si="195"/>
        <v/>
      </c>
      <c r="P670" s="12" t="str">
        <f t="shared" si="195"/>
        <v/>
      </c>
      <c r="Q670" s="13" t="str">
        <f t="shared" si="191"/>
        <v/>
      </c>
      <c r="R670" s="12" t="str">
        <f t="shared" si="186"/>
        <v/>
      </c>
      <c r="S670" s="12" t="str">
        <f t="shared" si="187"/>
        <v/>
      </c>
      <c r="T670" s="12" t="str">
        <f t="shared" si="192"/>
        <v/>
      </c>
      <c r="W670" s="88" t="str">
        <f>IF('BASE DATOS CONDUCTORES'!F670="","",'BASE DATOS CONDUCTORES'!F670)</f>
        <v/>
      </c>
      <c r="X670" s="88" t="str">
        <f>'BASE DATOS CONDUCTORES'!J670</f>
        <v/>
      </c>
      <c r="Y670" s="88" t="str">
        <f>'BASE DATOS CONDUCTORES'!M670</f>
        <v/>
      </c>
      <c r="Z670" s="88" t="str">
        <f>'BASE DATOS CONDUCTORES'!P670</f>
        <v/>
      </c>
      <c r="AA670" s="88" t="str">
        <f>'BASE DATOS CONDUCTORES'!S670</f>
        <v/>
      </c>
      <c r="AB670" s="88" t="str">
        <f>IF('BASE DATOS CONDUCTORES'!D670="","",'BASE DATOS CONDUCTORES'!D670)</f>
        <v/>
      </c>
    </row>
    <row r="671" spans="2:28">
      <c r="B671" s="12"/>
      <c r="C671" s="14"/>
      <c r="D671" s="14"/>
      <c r="E671" s="15"/>
      <c r="F671" s="14"/>
      <c r="G671" s="12" t="str">
        <f t="shared" si="182"/>
        <v/>
      </c>
      <c r="H671" s="13" t="str">
        <f t="shared" si="188"/>
        <v/>
      </c>
      <c r="I671" s="12" t="str">
        <f t="shared" si="193"/>
        <v/>
      </c>
      <c r="J671" s="12" t="str">
        <f t="shared" si="193"/>
        <v/>
      </c>
      <c r="K671" s="13" t="str">
        <f t="shared" si="189"/>
        <v/>
      </c>
      <c r="L671" s="12" t="str">
        <f t="shared" si="194"/>
        <v/>
      </c>
      <c r="M671" s="12" t="str">
        <f t="shared" si="194"/>
        <v/>
      </c>
      <c r="N671" s="13" t="str">
        <f t="shared" si="190"/>
        <v/>
      </c>
      <c r="O671" s="12" t="str">
        <f t="shared" si="195"/>
        <v/>
      </c>
      <c r="P671" s="12" t="str">
        <f t="shared" si="195"/>
        <v/>
      </c>
      <c r="Q671" s="13" t="str">
        <f t="shared" si="191"/>
        <v/>
      </c>
      <c r="R671" s="12" t="str">
        <f t="shared" si="186"/>
        <v/>
      </c>
      <c r="S671" s="12" t="str">
        <f t="shared" si="187"/>
        <v/>
      </c>
      <c r="T671" s="12" t="str">
        <f t="shared" si="192"/>
        <v/>
      </c>
      <c r="W671" s="88" t="str">
        <f>IF('BASE DATOS CONDUCTORES'!F671="","",'BASE DATOS CONDUCTORES'!F671)</f>
        <v/>
      </c>
      <c r="X671" s="88" t="str">
        <f>'BASE DATOS CONDUCTORES'!J671</f>
        <v/>
      </c>
      <c r="Y671" s="88" t="str">
        <f>'BASE DATOS CONDUCTORES'!M671</f>
        <v/>
      </c>
      <c r="Z671" s="88" t="str">
        <f>'BASE DATOS CONDUCTORES'!P671</f>
        <v/>
      </c>
      <c r="AA671" s="88" t="str">
        <f>'BASE DATOS CONDUCTORES'!S671</f>
        <v/>
      </c>
      <c r="AB671" s="88" t="str">
        <f>IF('BASE DATOS CONDUCTORES'!D671="","",'BASE DATOS CONDUCTORES'!D671)</f>
        <v/>
      </c>
    </row>
    <row r="672" spans="2:28">
      <c r="B672" s="12"/>
      <c r="C672" s="14"/>
      <c r="D672" s="14"/>
      <c r="E672" s="15"/>
      <c r="F672" s="14"/>
      <c r="G672" s="12" t="str">
        <f t="shared" si="182"/>
        <v/>
      </c>
      <c r="H672" s="13" t="str">
        <f t="shared" si="188"/>
        <v/>
      </c>
      <c r="I672" s="12" t="str">
        <f t="shared" si="193"/>
        <v/>
      </c>
      <c r="J672" s="12" t="str">
        <f t="shared" si="193"/>
        <v/>
      </c>
      <c r="K672" s="13" t="str">
        <f t="shared" si="189"/>
        <v/>
      </c>
      <c r="L672" s="12" t="str">
        <f t="shared" si="194"/>
        <v/>
      </c>
      <c r="M672" s="12" t="str">
        <f t="shared" si="194"/>
        <v/>
      </c>
      <c r="N672" s="13" t="str">
        <f t="shared" si="190"/>
        <v/>
      </c>
      <c r="O672" s="12" t="str">
        <f t="shared" si="195"/>
        <v/>
      </c>
      <c r="P672" s="12" t="str">
        <f t="shared" si="195"/>
        <v/>
      </c>
      <c r="Q672" s="13" t="str">
        <f t="shared" si="191"/>
        <v/>
      </c>
      <c r="R672" s="12" t="str">
        <f t="shared" si="186"/>
        <v/>
      </c>
      <c r="S672" s="12" t="str">
        <f t="shared" si="187"/>
        <v/>
      </c>
      <c r="T672" s="12" t="str">
        <f t="shared" si="192"/>
        <v/>
      </c>
      <c r="W672" s="88" t="str">
        <f>IF('BASE DATOS CONDUCTORES'!F672="","",'BASE DATOS CONDUCTORES'!F672)</f>
        <v/>
      </c>
      <c r="X672" s="88" t="str">
        <f>'BASE DATOS CONDUCTORES'!J672</f>
        <v/>
      </c>
      <c r="Y672" s="88" t="str">
        <f>'BASE DATOS CONDUCTORES'!M672</f>
        <v/>
      </c>
      <c r="Z672" s="88" t="str">
        <f>'BASE DATOS CONDUCTORES'!P672</f>
        <v/>
      </c>
      <c r="AA672" s="88" t="str">
        <f>'BASE DATOS CONDUCTORES'!S672</f>
        <v/>
      </c>
      <c r="AB672" s="88" t="str">
        <f>IF('BASE DATOS CONDUCTORES'!D672="","",'BASE DATOS CONDUCTORES'!D672)</f>
        <v/>
      </c>
    </row>
    <row r="673" spans="2:28">
      <c r="B673" s="12"/>
      <c r="C673" s="14"/>
      <c r="D673" s="14"/>
      <c r="E673" s="15"/>
      <c r="F673" s="14"/>
      <c r="G673" s="12" t="str">
        <f t="shared" si="182"/>
        <v/>
      </c>
      <c r="H673" s="13" t="str">
        <f t="shared" si="188"/>
        <v/>
      </c>
      <c r="I673" s="12" t="str">
        <f t="shared" si="193"/>
        <v/>
      </c>
      <c r="J673" s="12" t="str">
        <f t="shared" si="193"/>
        <v/>
      </c>
      <c r="K673" s="13" t="str">
        <f t="shared" si="189"/>
        <v/>
      </c>
      <c r="L673" s="12" t="str">
        <f t="shared" si="194"/>
        <v/>
      </c>
      <c r="M673" s="12" t="str">
        <f t="shared" si="194"/>
        <v/>
      </c>
      <c r="N673" s="13" t="str">
        <f t="shared" si="190"/>
        <v/>
      </c>
      <c r="O673" s="12" t="str">
        <f t="shared" si="195"/>
        <v/>
      </c>
      <c r="P673" s="12" t="str">
        <f t="shared" si="195"/>
        <v/>
      </c>
      <c r="Q673" s="13" t="str">
        <f t="shared" si="191"/>
        <v/>
      </c>
      <c r="R673" s="12" t="str">
        <f t="shared" si="186"/>
        <v/>
      </c>
      <c r="S673" s="12" t="str">
        <f t="shared" si="187"/>
        <v/>
      </c>
      <c r="T673" s="12" t="str">
        <f t="shared" si="192"/>
        <v/>
      </c>
      <c r="W673" s="88" t="str">
        <f>IF('BASE DATOS CONDUCTORES'!F673="","",'BASE DATOS CONDUCTORES'!F673)</f>
        <v/>
      </c>
      <c r="X673" s="88" t="str">
        <f>'BASE DATOS CONDUCTORES'!J673</f>
        <v/>
      </c>
      <c r="Y673" s="88" t="str">
        <f>'BASE DATOS CONDUCTORES'!M673</f>
        <v/>
      </c>
      <c r="Z673" s="88" t="str">
        <f>'BASE DATOS CONDUCTORES'!P673</f>
        <v/>
      </c>
      <c r="AA673" s="88" t="str">
        <f>'BASE DATOS CONDUCTORES'!S673</f>
        <v/>
      </c>
      <c r="AB673" s="88" t="str">
        <f>IF('BASE DATOS CONDUCTORES'!D673="","",'BASE DATOS CONDUCTORES'!D673)</f>
        <v/>
      </c>
    </row>
    <row r="674" spans="2:28">
      <c r="B674" s="12"/>
      <c r="C674" s="14"/>
      <c r="D674" s="14"/>
      <c r="E674" s="15"/>
      <c r="F674" s="14"/>
      <c r="G674" s="12" t="str">
        <f t="shared" si="182"/>
        <v/>
      </c>
      <c r="H674" s="13" t="str">
        <f t="shared" si="188"/>
        <v/>
      </c>
      <c r="I674" s="12" t="str">
        <f t="shared" si="193"/>
        <v/>
      </c>
      <c r="J674" s="12" t="str">
        <f t="shared" si="193"/>
        <v/>
      </c>
      <c r="K674" s="13" t="str">
        <f t="shared" si="189"/>
        <v/>
      </c>
      <c r="L674" s="12" t="str">
        <f t="shared" si="194"/>
        <v/>
      </c>
      <c r="M674" s="12" t="str">
        <f t="shared" si="194"/>
        <v/>
      </c>
      <c r="N674" s="13" t="str">
        <f t="shared" si="190"/>
        <v/>
      </c>
      <c r="O674" s="12" t="str">
        <f t="shared" si="195"/>
        <v/>
      </c>
      <c r="P674" s="12" t="str">
        <f t="shared" si="195"/>
        <v/>
      </c>
      <c r="Q674" s="13" t="str">
        <f t="shared" si="191"/>
        <v/>
      </c>
      <c r="R674" s="12" t="str">
        <f t="shared" si="186"/>
        <v/>
      </c>
      <c r="S674" s="12" t="str">
        <f t="shared" si="187"/>
        <v/>
      </c>
      <c r="T674" s="12" t="str">
        <f t="shared" si="192"/>
        <v/>
      </c>
      <c r="W674" s="88" t="str">
        <f>IF('BASE DATOS CONDUCTORES'!F674="","",'BASE DATOS CONDUCTORES'!F674)</f>
        <v/>
      </c>
      <c r="X674" s="88" t="str">
        <f>'BASE DATOS CONDUCTORES'!J674</f>
        <v/>
      </c>
      <c r="Y674" s="88" t="str">
        <f>'BASE DATOS CONDUCTORES'!M674</f>
        <v/>
      </c>
      <c r="Z674" s="88" t="str">
        <f>'BASE DATOS CONDUCTORES'!P674</f>
        <v/>
      </c>
      <c r="AA674" s="88" t="str">
        <f>'BASE DATOS CONDUCTORES'!S674</f>
        <v/>
      </c>
      <c r="AB674" s="88" t="str">
        <f>IF('BASE DATOS CONDUCTORES'!D674="","",'BASE DATOS CONDUCTORES'!D674)</f>
        <v/>
      </c>
    </row>
    <row r="675" spans="2:28">
      <c r="B675" s="12"/>
      <c r="C675" s="14"/>
      <c r="D675" s="14"/>
      <c r="E675" s="15"/>
      <c r="F675" s="14"/>
      <c r="G675" s="12" t="str">
        <f t="shared" si="182"/>
        <v/>
      </c>
      <c r="H675" s="13" t="str">
        <f t="shared" si="188"/>
        <v/>
      </c>
      <c r="I675" s="12" t="str">
        <f t="shared" si="193"/>
        <v/>
      </c>
      <c r="J675" s="12" t="str">
        <f t="shared" si="193"/>
        <v/>
      </c>
      <c r="K675" s="13" t="str">
        <f t="shared" si="189"/>
        <v/>
      </c>
      <c r="L675" s="12" t="str">
        <f t="shared" si="194"/>
        <v/>
      </c>
      <c r="M675" s="12" t="str">
        <f t="shared" si="194"/>
        <v/>
      </c>
      <c r="N675" s="13" t="str">
        <f t="shared" si="190"/>
        <v/>
      </c>
      <c r="O675" s="12" t="str">
        <f t="shared" si="195"/>
        <v/>
      </c>
      <c r="P675" s="12" t="str">
        <f t="shared" si="195"/>
        <v/>
      </c>
      <c r="Q675" s="13" t="str">
        <f t="shared" si="191"/>
        <v/>
      </c>
      <c r="R675" s="12" t="str">
        <f t="shared" si="186"/>
        <v/>
      </c>
      <c r="S675" s="12" t="str">
        <f t="shared" si="187"/>
        <v/>
      </c>
      <c r="T675" s="12" t="str">
        <f t="shared" si="192"/>
        <v/>
      </c>
      <c r="W675" s="88" t="str">
        <f>IF('BASE DATOS CONDUCTORES'!F675="","",'BASE DATOS CONDUCTORES'!F675)</f>
        <v/>
      </c>
      <c r="X675" s="88" t="str">
        <f>'BASE DATOS CONDUCTORES'!J675</f>
        <v/>
      </c>
      <c r="Y675" s="88" t="str">
        <f>'BASE DATOS CONDUCTORES'!M675</f>
        <v/>
      </c>
      <c r="Z675" s="88" t="str">
        <f>'BASE DATOS CONDUCTORES'!P675</f>
        <v/>
      </c>
      <c r="AA675" s="88" t="str">
        <f>'BASE DATOS CONDUCTORES'!S675</f>
        <v/>
      </c>
      <c r="AB675" s="88" t="str">
        <f>IF('BASE DATOS CONDUCTORES'!D675="","",'BASE DATOS CONDUCTORES'!D675)</f>
        <v/>
      </c>
    </row>
    <row r="676" spans="2:28">
      <c r="B676" s="12"/>
      <c r="C676" s="14"/>
      <c r="D676" s="14"/>
      <c r="E676" s="15"/>
      <c r="F676" s="14"/>
      <c r="G676" s="12" t="str">
        <f t="shared" si="182"/>
        <v/>
      </c>
      <c r="H676" s="13" t="str">
        <f t="shared" si="188"/>
        <v/>
      </c>
      <c r="I676" s="12" t="str">
        <f t="shared" si="193"/>
        <v/>
      </c>
      <c r="J676" s="12" t="str">
        <f t="shared" si="193"/>
        <v/>
      </c>
      <c r="K676" s="13" t="str">
        <f t="shared" si="189"/>
        <v/>
      </c>
      <c r="L676" s="12" t="str">
        <f t="shared" si="194"/>
        <v/>
      </c>
      <c r="M676" s="12" t="str">
        <f t="shared" si="194"/>
        <v/>
      </c>
      <c r="N676" s="13" t="str">
        <f t="shared" si="190"/>
        <v/>
      </c>
      <c r="O676" s="12" t="str">
        <f t="shared" si="195"/>
        <v/>
      </c>
      <c r="P676" s="12" t="str">
        <f t="shared" si="195"/>
        <v/>
      </c>
      <c r="Q676" s="13" t="str">
        <f t="shared" si="191"/>
        <v/>
      </c>
      <c r="R676" s="12" t="str">
        <f t="shared" si="186"/>
        <v/>
      </c>
      <c r="S676" s="12" t="str">
        <f t="shared" si="187"/>
        <v/>
      </c>
      <c r="T676" s="12" t="str">
        <f t="shared" si="192"/>
        <v/>
      </c>
      <c r="W676" s="88" t="str">
        <f>IF('BASE DATOS CONDUCTORES'!F676="","",'BASE DATOS CONDUCTORES'!F676)</f>
        <v/>
      </c>
      <c r="X676" s="88" t="str">
        <f>'BASE DATOS CONDUCTORES'!J676</f>
        <v/>
      </c>
      <c r="Y676" s="88" t="str">
        <f>'BASE DATOS CONDUCTORES'!M676</f>
        <v/>
      </c>
      <c r="Z676" s="88" t="str">
        <f>'BASE DATOS CONDUCTORES'!P676</f>
        <v/>
      </c>
      <c r="AA676" s="88" t="str">
        <f>'BASE DATOS CONDUCTORES'!S676</f>
        <v/>
      </c>
      <c r="AB676" s="88" t="str">
        <f>IF('BASE DATOS CONDUCTORES'!D676="","",'BASE DATOS CONDUCTORES'!D676)</f>
        <v/>
      </c>
    </row>
    <row r="677" spans="2:28">
      <c r="B677" s="12"/>
      <c r="C677" s="14"/>
      <c r="D677" s="14"/>
      <c r="E677" s="15"/>
      <c r="F677" s="14"/>
      <c r="G677" s="12" t="str">
        <f t="shared" si="182"/>
        <v/>
      </c>
      <c r="H677" s="13" t="str">
        <f t="shared" si="188"/>
        <v/>
      </c>
      <c r="I677" s="12" t="str">
        <f t="shared" si="193"/>
        <v/>
      </c>
      <c r="J677" s="12" t="str">
        <f t="shared" si="193"/>
        <v/>
      </c>
      <c r="K677" s="13" t="str">
        <f t="shared" si="189"/>
        <v/>
      </c>
      <c r="L677" s="12" t="str">
        <f t="shared" si="194"/>
        <v/>
      </c>
      <c r="M677" s="12" t="str">
        <f t="shared" si="194"/>
        <v/>
      </c>
      <c r="N677" s="13" t="str">
        <f t="shared" si="190"/>
        <v/>
      </c>
      <c r="O677" s="12" t="str">
        <f t="shared" si="195"/>
        <v/>
      </c>
      <c r="P677" s="12" t="str">
        <f t="shared" si="195"/>
        <v/>
      </c>
      <c r="Q677" s="13" t="str">
        <f t="shared" si="191"/>
        <v/>
      </c>
      <c r="R677" s="12" t="str">
        <f t="shared" si="186"/>
        <v/>
      </c>
      <c r="S677" s="12" t="str">
        <f t="shared" si="187"/>
        <v/>
      </c>
      <c r="T677" s="12" t="str">
        <f t="shared" si="192"/>
        <v/>
      </c>
      <c r="W677" s="88" t="str">
        <f>IF('BASE DATOS CONDUCTORES'!F677="","",'BASE DATOS CONDUCTORES'!F677)</f>
        <v/>
      </c>
      <c r="X677" s="88" t="str">
        <f>'BASE DATOS CONDUCTORES'!J677</f>
        <v/>
      </c>
      <c r="Y677" s="88" t="str">
        <f>'BASE DATOS CONDUCTORES'!M677</f>
        <v/>
      </c>
      <c r="Z677" s="88" t="str">
        <f>'BASE DATOS CONDUCTORES'!P677</f>
        <v/>
      </c>
      <c r="AA677" s="88" t="str">
        <f>'BASE DATOS CONDUCTORES'!S677</f>
        <v/>
      </c>
      <c r="AB677" s="88" t="str">
        <f>IF('BASE DATOS CONDUCTORES'!D677="","",'BASE DATOS CONDUCTORES'!D677)</f>
        <v/>
      </c>
    </row>
    <row r="678" spans="2:28">
      <c r="B678" s="12"/>
      <c r="C678" s="14"/>
      <c r="D678" s="14"/>
      <c r="E678" s="15"/>
      <c r="F678" s="14"/>
      <c r="G678" s="12" t="str">
        <f t="shared" si="182"/>
        <v/>
      </c>
      <c r="H678" s="13" t="str">
        <f t="shared" si="188"/>
        <v/>
      </c>
      <c r="I678" s="12" t="str">
        <f t="shared" si="193"/>
        <v/>
      </c>
      <c r="J678" s="12" t="str">
        <f t="shared" si="193"/>
        <v/>
      </c>
      <c r="K678" s="13" t="str">
        <f t="shared" si="189"/>
        <v/>
      </c>
      <c r="L678" s="12" t="str">
        <f t="shared" si="194"/>
        <v/>
      </c>
      <c r="M678" s="12" t="str">
        <f t="shared" si="194"/>
        <v/>
      </c>
      <c r="N678" s="13" t="str">
        <f t="shared" si="190"/>
        <v/>
      </c>
      <c r="O678" s="12" t="str">
        <f t="shared" si="195"/>
        <v/>
      </c>
      <c r="P678" s="12" t="str">
        <f t="shared" si="195"/>
        <v/>
      </c>
      <c r="Q678" s="13" t="str">
        <f t="shared" si="191"/>
        <v/>
      </c>
      <c r="R678" s="12" t="str">
        <f t="shared" si="186"/>
        <v/>
      </c>
      <c r="S678" s="12" t="str">
        <f t="shared" si="187"/>
        <v/>
      </c>
      <c r="T678" s="12" t="str">
        <f t="shared" si="192"/>
        <v/>
      </c>
      <c r="W678" s="88" t="str">
        <f>IF('BASE DATOS CONDUCTORES'!F678="","",'BASE DATOS CONDUCTORES'!F678)</f>
        <v/>
      </c>
      <c r="X678" s="88" t="str">
        <f>'BASE DATOS CONDUCTORES'!J678</f>
        <v/>
      </c>
      <c r="Y678" s="88" t="str">
        <f>'BASE DATOS CONDUCTORES'!M678</f>
        <v/>
      </c>
      <c r="Z678" s="88" t="str">
        <f>'BASE DATOS CONDUCTORES'!P678</f>
        <v/>
      </c>
      <c r="AA678" s="88" t="str">
        <f>'BASE DATOS CONDUCTORES'!S678</f>
        <v/>
      </c>
      <c r="AB678" s="88" t="str">
        <f>IF('BASE DATOS CONDUCTORES'!D678="","",'BASE DATOS CONDUCTORES'!D678)</f>
        <v/>
      </c>
    </row>
    <row r="679" spans="2:28">
      <c r="B679" s="12"/>
      <c r="C679" s="14"/>
      <c r="D679" s="14"/>
      <c r="E679" s="15"/>
      <c r="F679" s="14"/>
      <c r="G679" s="12" t="str">
        <f t="shared" si="182"/>
        <v/>
      </c>
      <c r="H679" s="13" t="str">
        <f t="shared" si="188"/>
        <v/>
      </c>
      <c r="I679" s="12" t="str">
        <f t="shared" si="193"/>
        <v/>
      </c>
      <c r="J679" s="12" t="str">
        <f t="shared" si="193"/>
        <v/>
      </c>
      <c r="K679" s="13" t="str">
        <f t="shared" si="189"/>
        <v/>
      </c>
      <c r="L679" s="12" t="str">
        <f t="shared" si="194"/>
        <v/>
      </c>
      <c r="M679" s="12" t="str">
        <f t="shared" si="194"/>
        <v/>
      </c>
      <c r="N679" s="13" t="str">
        <f t="shared" si="190"/>
        <v/>
      </c>
      <c r="O679" s="12" t="str">
        <f t="shared" si="195"/>
        <v/>
      </c>
      <c r="P679" s="12" t="str">
        <f t="shared" si="195"/>
        <v/>
      </c>
      <c r="Q679" s="13" t="str">
        <f t="shared" si="191"/>
        <v/>
      </c>
      <c r="R679" s="12" t="str">
        <f t="shared" si="186"/>
        <v/>
      </c>
      <c r="S679" s="12" t="str">
        <f t="shared" si="187"/>
        <v/>
      </c>
      <c r="T679" s="12" t="str">
        <f t="shared" si="192"/>
        <v/>
      </c>
      <c r="W679" s="88" t="str">
        <f>IF('BASE DATOS CONDUCTORES'!F679="","",'BASE DATOS CONDUCTORES'!F679)</f>
        <v/>
      </c>
      <c r="X679" s="88" t="str">
        <f>'BASE DATOS CONDUCTORES'!J679</f>
        <v/>
      </c>
      <c r="Y679" s="88" t="str">
        <f>'BASE DATOS CONDUCTORES'!M679</f>
        <v/>
      </c>
      <c r="Z679" s="88" t="str">
        <f>'BASE DATOS CONDUCTORES'!P679</f>
        <v/>
      </c>
      <c r="AA679" s="88" t="str">
        <f>'BASE DATOS CONDUCTORES'!S679</f>
        <v/>
      </c>
      <c r="AB679" s="88" t="str">
        <f>IF('BASE DATOS CONDUCTORES'!D679="","",'BASE DATOS CONDUCTORES'!D679)</f>
        <v/>
      </c>
    </row>
    <row r="680" spans="2:28">
      <c r="B680" s="12"/>
      <c r="C680" s="14"/>
      <c r="D680" s="14"/>
      <c r="E680" s="15"/>
      <c r="F680" s="14"/>
      <c r="G680" s="12" t="str">
        <f t="shared" si="182"/>
        <v/>
      </c>
      <c r="H680" s="13" t="str">
        <f t="shared" si="188"/>
        <v/>
      </c>
      <c r="I680" s="12" t="str">
        <f t="shared" si="193"/>
        <v/>
      </c>
      <c r="J680" s="12" t="str">
        <f t="shared" si="193"/>
        <v/>
      </c>
      <c r="K680" s="13" t="str">
        <f t="shared" si="189"/>
        <v/>
      </c>
      <c r="L680" s="12" t="str">
        <f t="shared" si="194"/>
        <v/>
      </c>
      <c r="M680" s="12" t="str">
        <f t="shared" si="194"/>
        <v/>
      </c>
      <c r="N680" s="13" t="str">
        <f t="shared" si="190"/>
        <v/>
      </c>
      <c r="O680" s="12" t="str">
        <f t="shared" si="195"/>
        <v/>
      </c>
      <c r="P680" s="12" t="str">
        <f t="shared" si="195"/>
        <v/>
      </c>
      <c r="Q680" s="13" t="str">
        <f t="shared" si="191"/>
        <v/>
      </c>
      <c r="R680" s="12" t="str">
        <f t="shared" si="186"/>
        <v/>
      </c>
      <c r="S680" s="12" t="str">
        <f t="shared" si="187"/>
        <v/>
      </c>
      <c r="T680" s="12" t="str">
        <f t="shared" si="192"/>
        <v/>
      </c>
      <c r="W680" s="88" t="str">
        <f>IF('BASE DATOS CONDUCTORES'!F680="","",'BASE DATOS CONDUCTORES'!F680)</f>
        <v/>
      </c>
      <c r="X680" s="88" t="str">
        <f>'BASE DATOS CONDUCTORES'!J680</f>
        <v/>
      </c>
      <c r="Y680" s="88" t="str">
        <f>'BASE DATOS CONDUCTORES'!M680</f>
        <v/>
      </c>
      <c r="Z680" s="88" t="str">
        <f>'BASE DATOS CONDUCTORES'!P680</f>
        <v/>
      </c>
      <c r="AA680" s="88" t="str">
        <f>'BASE DATOS CONDUCTORES'!S680</f>
        <v/>
      </c>
      <c r="AB680" s="88" t="str">
        <f>IF('BASE DATOS CONDUCTORES'!D680="","",'BASE DATOS CONDUCTORES'!D680)</f>
        <v/>
      </c>
    </row>
    <row r="681" spans="2:28">
      <c r="B681" s="12"/>
      <c r="C681" s="14"/>
      <c r="D681" s="14"/>
      <c r="E681" s="15"/>
      <c r="F681" s="14"/>
      <c r="G681" s="12" t="str">
        <f t="shared" si="182"/>
        <v/>
      </c>
      <c r="H681" s="13" t="str">
        <f t="shared" si="188"/>
        <v/>
      </c>
      <c r="I681" s="12" t="str">
        <f t="shared" si="193"/>
        <v/>
      </c>
      <c r="J681" s="12" t="str">
        <f t="shared" si="193"/>
        <v/>
      </c>
      <c r="K681" s="13" t="str">
        <f t="shared" si="189"/>
        <v/>
      </c>
      <c r="L681" s="12" t="str">
        <f t="shared" si="194"/>
        <v/>
      </c>
      <c r="M681" s="12" t="str">
        <f t="shared" si="194"/>
        <v/>
      </c>
      <c r="N681" s="13" t="str">
        <f t="shared" si="190"/>
        <v/>
      </c>
      <c r="O681" s="12" t="str">
        <f t="shared" si="195"/>
        <v/>
      </c>
      <c r="P681" s="12" t="str">
        <f t="shared" si="195"/>
        <v/>
      </c>
      <c r="Q681" s="13" t="str">
        <f t="shared" si="191"/>
        <v/>
      </c>
      <c r="R681" s="12" t="str">
        <f t="shared" si="186"/>
        <v/>
      </c>
      <c r="S681" s="12" t="str">
        <f t="shared" si="187"/>
        <v/>
      </c>
      <c r="T681" s="12" t="str">
        <f t="shared" si="192"/>
        <v/>
      </c>
      <c r="W681" s="88" t="str">
        <f>IF('BASE DATOS CONDUCTORES'!F681="","",'BASE DATOS CONDUCTORES'!F681)</f>
        <v/>
      </c>
      <c r="X681" s="88" t="str">
        <f>'BASE DATOS CONDUCTORES'!J681</f>
        <v/>
      </c>
      <c r="Y681" s="88" t="str">
        <f>'BASE DATOS CONDUCTORES'!M681</f>
        <v/>
      </c>
      <c r="Z681" s="88" t="str">
        <f>'BASE DATOS CONDUCTORES'!P681</f>
        <v/>
      </c>
      <c r="AA681" s="88" t="str">
        <f>'BASE DATOS CONDUCTORES'!S681</f>
        <v/>
      </c>
      <c r="AB681" s="88" t="str">
        <f>IF('BASE DATOS CONDUCTORES'!D681="","",'BASE DATOS CONDUCTORES'!D681)</f>
        <v/>
      </c>
    </row>
    <row r="682" spans="2:28">
      <c r="B682" s="12"/>
      <c r="C682" s="14"/>
      <c r="D682" s="14"/>
      <c r="E682" s="15"/>
      <c r="F682" s="14"/>
      <c r="G682" s="12" t="str">
        <f t="shared" si="182"/>
        <v/>
      </c>
      <c r="H682" s="13" t="str">
        <f t="shared" si="188"/>
        <v/>
      </c>
      <c r="I682" s="12" t="str">
        <f t="shared" si="193"/>
        <v/>
      </c>
      <c r="J682" s="12" t="str">
        <f t="shared" si="193"/>
        <v/>
      </c>
      <c r="K682" s="13" t="str">
        <f t="shared" si="189"/>
        <v/>
      </c>
      <c r="L682" s="12" t="str">
        <f t="shared" si="194"/>
        <v/>
      </c>
      <c r="M682" s="12" t="str">
        <f t="shared" si="194"/>
        <v/>
      </c>
      <c r="N682" s="13" t="str">
        <f t="shared" si="190"/>
        <v/>
      </c>
      <c r="O682" s="12" t="str">
        <f t="shared" si="195"/>
        <v/>
      </c>
      <c r="P682" s="12" t="str">
        <f t="shared" si="195"/>
        <v/>
      </c>
      <c r="Q682" s="13" t="str">
        <f t="shared" si="191"/>
        <v/>
      </c>
      <c r="R682" s="12" t="str">
        <f t="shared" si="186"/>
        <v/>
      </c>
      <c r="S682" s="12" t="str">
        <f t="shared" si="187"/>
        <v/>
      </c>
      <c r="T682" s="12" t="str">
        <f t="shared" si="192"/>
        <v/>
      </c>
      <c r="W682" s="88" t="str">
        <f>IF('BASE DATOS CONDUCTORES'!F682="","",'BASE DATOS CONDUCTORES'!F682)</f>
        <v/>
      </c>
      <c r="X682" s="88" t="str">
        <f>'BASE DATOS CONDUCTORES'!J682</f>
        <v/>
      </c>
      <c r="Y682" s="88" t="str">
        <f>'BASE DATOS CONDUCTORES'!M682</f>
        <v/>
      </c>
      <c r="Z682" s="88" t="str">
        <f>'BASE DATOS CONDUCTORES'!P682</f>
        <v/>
      </c>
      <c r="AA682" s="88" t="str">
        <f>'BASE DATOS CONDUCTORES'!S682</f>
        <v/>
      </c>
      <c r="AB682" s="88" t="str">
        <f>IF('BASE DATOS CONDUCTORES'!D682="","",'BASE DATOS CONDUCTORES'!D682)</f>
        <v/>
      </c>
    </row>
    <row r="683" spans="2:28">
      <c r="B683" s="12"/>
      <c r="C683" s="14"/>
      <c r="D683" s="14"/>
      <c r="E683" s="15"/>
      <c r="F683" s="14"/>
      <c r="G683" s="12" t="str">
        <f t="shared" si="182"/>
        <v/>
      </c>
      <c r="H683" s="13" t="str">
        <f t="shared" si="188"/>
        <v/>
      </c>
      <c r="I683" s="12" t="str">
        <f t="shared" si="193"/>
        <v/>
      </c>
      <c r="J683" s="12" t="str">
        <f t="shared" si="193"/>
        <v/>
      </c>
      <c r="K683" s="13" t="str">
        <f t="shared" si="189"/>
        <v/>
      </c>
      <c r="L683" s="12" t="str">
        <f t="shared" si="194"/>
        <v/>
      </c>
      <c r="M683" s="12" t="str">
        <f t="shared" si="194"/>
        <v/>
      </c>
      <c r="N683" s="13" t="str">
        <f t="shared" si="190"/>
        <v/>
      </c>
      <c r="O683" s="12" t="str">
        <f t="shared" si="195"/>
        <v/>
      </c>
      <c r="P683" s="12" t="str">
        <f t="shared" si="195"/>
        <v/>
      </c>
      <c r="Q683" s="13" t="str">
        <f t="shared" si="191"/>
        <v/>
      </c>
      <c r="R683" s="12" t="str">
        <f t="shared" si="186"/>
        <v/>
      </c>
      <c r="S683" s="12" t="str">
        <f t="shared" si="187"/>
        <v/>
      </c>
      <c r="T683" s="12" t="str">
        <f t="shared" si="192"/>
        <v/>
      </c>
      <c r="W683" s="88" t="str">
        <f>IF('BASE DATOS CONDUCTORES'!F683="","",'BASE DATOS CONDUCTORES'!F683)</f>
        <v/>
      </c>
      <c r="X683" s="88" t="str">
        <f>'BASE DATOS CONDUCTORES'!J683</f>
        <v/>
      </c>
      <c r="Y683" s="88" t="str">
        <f>'BASE DATOS CONDUCTORES'!M683</f>
        <v/>
      </c>
      <c r="Z683" s="88" t="str">
        <f>'BASE DATOS CONDUCTORES'!P683</f>
        <v/>
      </c>
      <c r="AA683" s="88" t="str">
        <f>'BASE DATOS CONDUCTORES'!S683</f>
        <v/>
      </c>
      <c r="AB683" s="88" t="str">
        <f>IF('BASE DATOS CONDUCTORES'!D683="","",'BASE DATOS CONDUCTORES'!D683)</f>
        <v/>
      </c>
    </row>
    <row r="684" spans="2:28">
      <c r="B684" s="12"/>
      <c r="C684" s="14"/>
      <c r="D684" s="14"/>
      <c r="E684" s="15"/>
      <c r="F684" s="14"/>
      <c r="G684" s="12" t="str">
        <f t="shared" si="182"/>
        <v/>
      </c>
      <c r="H684" s="13" t="str">
        <f t="shared" si="188"/>
        <v/>
      </c>
      <c r="I684" s="12" t="str">
        <f t="shared" ref="I684:J703" si="196">IF(H684="","",RANK(H684,H$4:H$1001))</f>
        <v/>
      </c>
      <c r="J684" s="12" t="str">
        <f t="shared" si="196"/>
        <v/>
      </c>
      <c r="K684" s="13" t="str">
        <f t="shared" si="189"/>
        <v/>
      </c>
      <c r="L684" s="12" t="str">
        <f t="shared" ref="L684:M703" si="197">IF(K684="","",RANK(K684,K$4:K$1001))</f>
        <v/>
      </c>
      <c r="M684" s="12" t="str">
        <f t="shared" si="197"/>
        <v/>
      </c>
      <c r="N684" s="13" t="str">
        <f t="shared" si="190"/>
        <v/>
      </c>
      <c r="O684" s="12" t="str">
        <f t="shared" ref="O684:P703" si="198">IF(N684="","",RANK(N684,N$4:N$1001))</f>
        <v/>
      </c>
      <c r="P684" s="12" t="str">
        <f t="shared" si="198"/>
        <v/>
      </c>
      <c r="Q684" s="13" t="str">
        <f t="shared" si="191"/>
        <v/>
      </c>
      <c r="R684" s="12" t="str">
        <f t="shared" si="186"/>
        <v/>
      </c>
      <c r="S684" s="12" t="str">
        <f t="shared" si="187"/>
        <v/>
      </c>
      <c r="T684" s="12" t="str">
        <f t="shared" si="192"/>
        <v/>
      </c>
      <c r="W684" s="88" t="str">
        <f>IF('BASE DATOS CONDUCTORES'!F684="","",'BASE DATOS CONDUCTORES'!F684)</f>
        <v/>
      </c>
      <c r="X684" s="88" t="str">
        <f>'BASE DATOS CONDUCTORES'!J684</f>
        <v/>
      </c>
      <c r="Y684" s="88" t="str">
        <f>'BASE DATOS CONDUCTORES'!M684</f>
        <v/>
      </c>
      <c r="Z684" s="88" t="str">
        <f>'BASE DATOS CONDUCTORES'!P684</f>
        <v/>
      </c>
      <c r="AA684" s="88" t="str">
        <f>'BASE DATOS CONDUCTORES'!S684</f>
        <v/>
      </c>
      <c r="AB684" s="88" t="str">
        <f>IF('BASE DATOS CONDUCTORES'!D684="","",'BASE DATOS CONDUCTORES'!D684)</f>
        <v/>
      </c>
    </row>
    <row r="685" spans="2:28">
      <c r="B685" s="12"/>
      <c r="C685" s="14"/>
      <c r="D685" s="14"/>
      <c r="E685" s="15"/>
      <c r="F685" s="14"/>
      <c r="G685" s="12" t="str">
        <f t="shared" si="182"/>
        <v/>
      </c>
      <c r="H685" s="13" t="str">
        <f t="shared" si="188"/>
        <v/>
      </c>
      <c r="I685" s="12" t="str">
        <f t="shared" si="196"/>
        <v/>
      </c>
      <c r="J685" s="12" t="str">
        <f t="shared" si="196"/>
        <v/>
      </c>
      <c r="K685" s="13" t="str">
        <f t="shared" si="189"/>
        <v/>
      </c>
      <c r="L685" s="12" t="str">
        <f t="shared" si="197"/>
        <v/>
      </c>
      <c r="M685" s="12" t="str">
        <f t="shared" si="197"/>
        <v/>
      </c>
      <c r="N685" s="13" t="str">
        <f t="shared" si="190"/>
        <v/>
      </c>
      <c r="O685" s="12" t="str">
        <f t="shared" si="198"/>
        <v/>
      </c>
      <c r="P685" s="12" t="str">
        <f t="shared" si="198"/>
        <v/>
      </c>
      <c r="Q685" s="13" t="str">
        <f t="shared" si="191"/>
        <v/>
      </c>
      <c r="R685" s="12" t="str">
        <f t="shared" si="186"/>
        <v/>
      </c>
      <c r="S685" s="12" t="str">
        <f t="shared" si="187"/>
        <v/>
      </c>
      <c r="T685" s="12" t="str">
        <f t="shared" si="192"/>
        <v/>
      </c>
      <c r="W685" s="88" t="str">
        <f>IF('BASE DATOS CONDUCTORES'!F685="","",'BASE DATOS CONDUCTORES'!F685)</f>
        <v/>
      </c>
      <c r="X685" s="88" t="str">
        <f>'BASE DATOS CONDUCTORES'!J685</f>
        <v/>
      </c>
      <c r="Y685" s="88" t="str">
        <f>'BASE DATOS CONDUCTORES'!M685</f>
        <v/>
      </c>
      <c r="Z685" s="88" t="str">
        <f>'BASE DATOS CONDUCTORES'!P685</f>
        <v/>
      </c>
      <c r="AA685" s="88" t="str">
        <f>'BASE DATOS CONDUCTORES'!S685</f>
        <v/>
      </c>
      <c r="AB685" s="88" t="str">
        <f>IF('BASE DATOS CONDUCTORES'!D685="","",'BASE DATOS CONDUCTORES'!D685)</f>
        <v/>
      </c>
    </row>
    <row r="686" spans="2:28">
      <c r="B686" s="12"/>
      <c r="C686" s="14"/>
      <c r="D686" s="14"/>
      <c r="E686" s="15"/>
      <c r="F686" s="14"/>
      <c r="G686" s="12" t="str">
        <f t="shared" si="182"/>
        <v/>
      </c>
      <c r="H686" s="13" t="str">
        <f t="shared" si="188"/>
        <v/>
      </c>
      <c r="I686" s="12" t="str">
        <f t="shared" si="196"/>
        <v/>
      </c>
      <c r="J686" s="12" t="str">
        <f t="shared" si="196"/>
        <v/>
      </c>
      <c r="K686" s="13" t="str">
        <f t="shared" si="189"/>
        <v/>
      </c>
      <c r="L686" s="12" t="str">
        <f t="shared" si="197"/>
        <v/>
      </c>
      <c r="M686" s="12" t="str">
        <f t="shared" si="197"/>
        <v/>
      </c>
      <c r="N686" s="13" t="str">
        <f t="shared" si="190"/>
        <v/>
      </c>
      <c r="O686" s="12" t="str">
        <f t="shared" si="198"/>
        <v/>
      </c>
      <c r="P686" s="12" t="str">
        <f t="shared" si="198"/>
        <v/>
      </c>
      <c r="Q686" s="13" t="str">
        <f t="shared" si="191"/>
        <v/>
      </c>
      <c r="R686" s="12" t="str">
        <f t="shared" si="186"/>
        <v/>
      </c>
      <c r="S686" s="12" t="str">
        <f t="shared" si="187"/>
        <v/>
      </c>
      <c r="T686" s="12" t="str">
        <f t="shared" si="192"/>
        <v/>
      </c>
      <c r="W686" s="88" t="str">
        <f>IF('BASE DATOS CONDUCTORES'!F686="","",'BASE DATOS CONDUCTORES'!F686)</f>
        <v/>
      </c>
      <c r="X686" s="88" t="str">
        <f>'BASE DATOS CONDUCTORES'!J686</f>
        <v/>
      </c>
      <c r="Y686" s="88" t="str">
        <f>'BASE DATOS CONDUCTORES'!M686</f>
        <v/>
      </c>
      <c r="Z686" s="88" t="str">
        <f>'BASE DATOS CONDUCTORES'!P686</f>
        <v/>
      </c>
      <c r="AA686" s="88" t="str">
        <f>'BASE DATOS CONDUCTORES'!S686</f>
        <v/>
      </c>
      <c r="AB686" s="88" t="str">
        <f>IF('BASE DATOS CONDUCTORES'!D686="","",'BASE DATOS CONDUCTORES'!D686)</f>
        <v/>
      </c>
    </row>
    <row r="687" spans="2:28">
      <c r="B687" s="12"/>
      <c r="C687" s="14"/>
      <c r="D687" s="14"/>
      <c r="E687" s="15"/>
      <c r="F687" s="14"/>
      <c r="G687" s="12" t="str">
        <f t="shared" si="182"/>
        <v/>
      </c>
      <c r="H687" s="13" t="str">
        <f t="shared" si="188"/>
        <v/>
      </c>
      <c r="I687" s="12" t="str">
        <f t="shared" si="196"/>
        <v/>
      </c>
      <c r="J687" s="12" t="str">
        <f t="shared" si="196"/>
        <v/>
      </c>
      <c r="K687" s="13" t="str">
        <f t="shared" si="189"/>
        <v/>
      </c>
      <c r="L687" s="12" t="str">
        <f t="shared" si="197"/>
        <v/>
      </c>
      <c r="M687" s="12" t="str">
        <f t="shared" si="197"/>
        <v/>
      </c>
      <c r="N687" s="13" t="str">
        <f t="shared" si="190"/>
        <v/>
      </c>
      <c r="O687" s="12" t="str">
        <f t="shared" si="198"/>
        <v/>
      </c>
      <c r="P687" s="12" t="str">
        <f t="shared" si="198"/>
        <v/>
      </c>
      <c r="Q687" s="13" t="str">
        <f t="shared" si="191"/>
        <v/>
      </c>
      <c r="R687" s="12" t="str">
        <f t="shared" si="186"/>
        <v/>
      </c>
      <c r="S687" s="12" t="str">
        <f t="shared" si="187"/>
        <v/>
      </c>
      <c r="T687" s="12" t="str">
        <f t="shared" si="192"/>
        <v/>
      </c>
      <c r="W687" s="88" t="str">
        <f>IF('BASE DATOS CONDUCTORES'!F687="","",'BASE DATOS CONDUCTORES'!F687)</f>
        <v/>
      </c>
      <c r="X687" s="88" t="str">
        <f>'BASE DATOS CONDUCTORES'!J687</f>
        <v/>
      </c>
      <c r="Y687" s="88" t="str">
        <f>'BASE DATOS CONDUCTORES'!M687</f>
        <v/>
      </c>
      <c r="Z687" s="88" t="str">
        <f>'BASE DATOS CONDUCTORES'!P687</f>
        <v/>
      </c>
      <c r="AA687" s="88" t="str">
        <f>'BASE DATOS CONDUCTORES'!S687</f>
        <v/>
      </c>
      <c r="AB687" s="88" t="str">
        <f>IF('BASE DATOS CONDUCTORES'!D687="","",'BASE DATOS CONDUCTORES'!D687)</f>
        <v/>
      </c>
    </row>
    <row r="688" spans="2:28">
      <c r="B688" s="12"/>
      <c r="C688" s="14"/>
      <c r="D688" s="14"/>
      <c r="E688" s="15"/>
      <c r="F688" s="14"/>
      <c r="G688" s="12" t="str">
        <f t="shared" si="182"/>
        <v/>
      </c>
      <c r="H688" s="13" t="str">
        <f t="shared" si="188"/>
        <v/>
      </c>
      <c r="I688" s="12" t="str">
        <f t="shared" si="196"/>
        <v/>
      </c>
      <c r="J688" s="12" t="str">
        <f t="shared" si="196"/>
        <v/>
      </c>
      <c r="K688" s="13" t="str">
        <f t="shared" si="189"/>
        <v/>
      </c>
      <c r="L688" s="12" t="str">
        <f t="shared" si="197"/>
        <v/>
      </c>
      <c r="M688" s="12" t="str">
        <f t="shared" si="197"/>
        <v/>
      </c>
      <c r="N688" s="13" t="str">
        <f t="shared" si="190"/>
        <v/>
      </c>
      <c r="O688" s="12" t="str">
        <f t="shared" si="198"/>
        <v/>
      </c>
      <c r="P688" s="12" t="str">
        <f t="shared" si="198"/>
        <v/>
      </c>
      <c r="Q688" s="13" t="str">
        <f t="shared" si="191"/>
        <v/>
      </c>
      <c r="R688" s="12" t="str">
        <f t="shared" si="186"/>
        <v/>
      </c>
      <c r="S688" s="12" t="str">
        <f t="shared" si="187"/>
        <v/>
      </c>
      <c r="T688" s="12" t="str">
        <f t="shared" si="192"/>
        <v/>
      </c>
      <c r="W688" s="88" t="str">
        <f>IF('BASE DATOS CONDUCTORES'!F688="","",'BASE DATOS CONDUCTORES'!F688)</f>
        <v/>
      </c>
      <c r="X688" s="88" t="str">
        <f>'BASE DATOS CONDUCTORES'!J688</f>
        <v/>
      </c>
      <c r="Y688" s="88" t="str">
        <f>'BASE DATOS CONDUCTORES'!M688</f>
        <v/>
      </c>
      <c r="Z688" s="88" t="str">
        <f>'BASE DATOS CONDUCTORES'!P688</f>
        <v/>
      </c>
      <c r="AA688" s="88" t="str">
        <f>'BASE DATOS CONDUCTORES'!S688</f>
        <v/>
      </c>
      <c r="AB688" s="88" t="str">
        <f>IF('BASE DATOS CONDUCTORES'!D688="","",'BASE DATOS CONDUCTORES'!D688)</f>
        <v/>
      </c>
    </row>
    <row r="689" spans="2:28">
      <c r="B689" s="12"/>
      <c r="C689" s="14"/>
      <c r="D689" s="14"/>
      <c r="E689" s="15"/>
      <c r="F689" s="14"/>
      <c r="G689" s="12" t="str">
        <f t="shared" si="182"/>
        <v/>
      </c>
      <c r="H689" s="13" t="str">
        <f t="shared" si="188"/>
        <v/>
      </c>
      <c r="I689" s="12" t="str">
        <f t="shared" si="196"/>
        <v/>
      </c>
      <c r="J689" s="12" t="str">
        <f t="shared" si="196"/>
        <v/>
      </c>
      <c r="K689" s="13" t="str">
        <f t="shared" si="189"/>
        <v/>
      </c>
      <c r="L689" s="12" t="str">
        <f t="shared" si="197"/>
        <v/>
      </c>
      <c r="M689" s="12" t="str">
        <f t="shared" si="197"/>
        <v/>
      </c>
      <c r="N689" s="13" t="str">
        <f t="shared" si="190"/>
        <v/>
      </c>
      <c r="O689" s="12" t="str">
        <f t="shared" si="198"/>
        <v/>
      </c>
      <c r="P689" s="12" t="str">
        <f t="shared" si="198"/>
        <v/>
      </c>
      <c r="Q689" s="13" t="str">
        <f t="shared" si="191"/>
        <v/>
      </c>
      <c r="R689" s="12" t="str">
        <f t="shared" si="186"/>
        <v/>
      </c>
      <c r="S689" s="12" t="str">
        <f t="shared" si="187"/>
        <v/>
      </c>
      <c r="T689" s="12" t="str">
        <f t="shared" si="192"/>
        <v/>
      </c>
      <c r="W689" s="88" t="str">
        <f>IF('BASE DATOS CONDUCTORES'!F689="","",'BASE DATOS CONDUCTORES'!F689)</f>
        <v/>
      </c>
      <c r="X689" s="88" t="str">
        <f>'BASE DATOS CONDUCTORES'!J689</f>
        <v/>
      </c>
      <c r="Y689" s="88" t="str">
        <f>'BASE DATOS CONDUCTORES'!M689</f>
        <v/>
      </c>
      <c r="Z689" s="88" t="str">
        <f>'BASE DATOS CONDUCTORES'!P689</f>
        <v/>
      </c>
      <c r="AA689" s="88" t="str">
        <f>'BASE DATOS CONDUCTORES'!S689</f>
        <v/>
      </c>
      <c r="AB689" s="88" t="str">
        <f>IF('BASE DATOS CONDUCTORES'!D689="","",'BASE DATOS CONDUCTORES'!D689)</f>
        <v/>
      </c>
    </row>
    <row r="690" spans="2:28">
      <c r="B690" s="12"/>
      <c r="C690" s="14"/>
      <c r="D690" s="14"/>
      <c r="E690" s="15"/>
      <c r="F690" s="14"/>
      <c r="G690" s="12" t="str">
        <f t="shared" si="182"/>
        <v/>
      </c>
      <c r="H690" s="13" t="str">
        <f t="shared" si="188"/>
        <v/>
      </c>
      <c r="I690" s="12" t="str">
        <f t="shared" si="196"/>
        <v/>
      </c>
      <c r="J690" s="12" t="str">
        <f t="shared" si="196"/>
        <v/>
      </c>
      <c r="K690" s="13" t="str">
        <f t="shared" si="189"/>
        <v/>
      </c>
      <c r="L690" s="12" t="str">
        <f t="shared" si="197"/>
        <v/>
      </c>
      <c r="M690" s="12" t="str">
        <f t="shared" si="197"/>
        <v/>
      </c>
      <c r="N690" s="13" t="str">
        <f t="shared" si="190"/>
        <v/>
      </c>
      <c r="O690" s="12" t="str">
        <f t="shared" si="198"/>
        <v/>
      </c>
      <c r="P690" s="12" t="str">
        <f t="shared" si="198"/>
        <v/>
      </c>
      <c r="Q690" s="13" t="str">
        <f t="shared" si="191"/>
        <v/>
      </c>
      <c r="R690" s="12" t="str">
        <f t="shared" si="186"/>
        <v/>
      </c>
      <c r="S690" s="12" t="str">
        <f t="shared" si="187"/>
        <v/>
      </c>
      <c r="T690" s="12" t="str">
        <f t="shared" si="192"/>
        <v/>
      </c>
      <c r="W690" s="88" t="str">
        <f>IF('BASE DATOS CONDUCTORES'!F690="","",'BASE DATOS CONDUCTORES'!F690)</f>
        <v/>
      </c>
      <c r="X690" s="88" t="str">
        <f>'BASE DATOS CONDUCTORES'!J690</f>
        <v/>
      </c>
      <c r="Y690" s="88" t="str">
        <f>'BASE DATOS CONDUCTORES'!M690</f>
        <v/>
      </c>
      <c r="Z690" s="88" t="str">
        <f>'BASE DATOS CONDUCTORES'!P690</f>
        <v/>
      </c>
      <c r="AA690" s="88" t="str">
        <f>'BASE DATOS CONDUCTORES'!S690</f>
        <v/>
      </c>
      <c r="AB690" s="88" t="str">
        <f>IF('BASE DATOS CONDUCTORES'!D690="","",'BASE DATOS CONDUCTORES'!D690)</f>
        <v/>
      </c>
    </row>
    <row r="691" spans="2:28">
      <c r="B691" s="12"/>
      <c r="C691" s="14"/>
      <c r="D691" s="14"/>
      <c r="E691" s="15"/>
      <c r="F691" s="14"/>
      <c r="G691" s="12" t="str">
        <f t="shared" si="182"/>
        <v/>
      </c>
      <c r="H691" s="13" t="str">
        <f t="shared" si="188"/>
        <v/>
      </c>
      <c r="I691" s="12" t="str">
        <f t="shared" si="196"/>
        <v/>
      </c>
      <c r="J691" s="12" t="str">
        <f t="shared" si="196"/>
        <v/>
      </c>
      <c r="K691" s="13" t="str">
        <f t="shared" si="189"/>
        <v/>
      </c>
      <c r="L691" s="12" t="str">
        <f t="shared" si="197"/>
        <v/>
      </c>
      <c r="M691" s="12" t="str">
        <f t="shared" si="197"/>
        <v/>
      </c>
      <c r="N691" s="13" t="str">
        <f t="shared" si="190"/>
        <v/>
      </c>
      <c r="O691" s="12" t="str">
        <f t="shared" si="198"/>
        <v/>
      </c>
      <c r="P691" s="12" t="str">
        <f t="shared" si="198"/>
        <v/>
      </c>
      <c r="Q691" s="13" t="str">
        <f t="shared" si="191"/>
        <v/>
      </c>
      <c r="R691" s="12" t="str">
        <f t="shared" si="186"/>
        <v/>
      </c>
      <c r="S691" s="12" t="str">
        <f t="shared" si="187"/>
        <v/>
      </c>
      <c r="T691" s="12" t="str">
        <f t="shared" si="192"/>
        <v/>
      </c>
      <c r="W691" s="88" t="str">
        <f>IF('BASE DATOS CONDUCTORES'!F691="","",'BASE DATOS CONDUCTORES'!F691)</f>
        <v/>
      </c>
      <c r="X691" s="88" t="str">
        <f>'BASE DATOS CONDUCTORES'!J691</f>
        <v/>
      </c>
      <c r="Y691" s="88" t="str">
        <f>'BASE DATOS CONDUCTORES'!M691</f>
        <v/>
      </c>
      <c r="Z691" s="88" t="str">
        <f>'BASE DATOS CONDUCTORES'!P691</f>
        <v/>
      </c>
      <c r="AA691" s="88" t="str">
        <f>'BASE DATOS CONDUCTORES'!S691</f>
        <v/>
      </c>
      <c r="AB691" s="88" t="str">
        <f>IF('BASE DATOS CONDUCTORES'!D691="","",'BASE DATOS CONDUCTORES'!D691)</f>
        <v/>
      </c>
    </row>
    <row r="692" spans="2:28">
      <c r="B692" s="12"/>
      <c r="C692" s="14"/>
      <c r="D692" s="14"/>
      <c r="E692" s="15"/>
      <c r="F692" s="14"/>
      <c r="G692" s="12" t="str">
        <f t="shared" si="182"/>
        <v/>
      </c>
      <c r="H692" s="13" t="str">
        <f t="shared" si="188"/>
        <v/>
      </c>
      <c r="I692" s="12" t="str">
        <f t="shared" si="196"/>
        <v/>
      </c>
      <c r="J692" s="12" t="str">
        <f t="shared" si="196"/>
        <v/>
      </c>
      <c r="K692" s="13" t="str">
        <f t="shared" si="189"/>
        <v/>
      </c>
      <c r="L692" s="12" t="str">
        <f t="shared" si="197"/>
        <v/>
      </c>
      <c r="M692" s="12" t="str">
        <f t="shared" si="197"/>
        <v/>
      </c>
      <c r="N692" s="13" t="str">
        <f t="shared" si="190"/>
        <v/>
      </c>
      <c r="O692" s="12" t="str">
        <f t="shared" si="198"/>
        <v/>
      </c>
      <c r="P692" s="12" t="str">
        <f t="shared" si="198"/>
        <v/>
      </c>
      <c r="Q692" s="13" t="str">
        <f t="shared" si="191"/>
        <v/>
      </c>
      <c r="R692" s="12" t="str">
        <f t="shared" si="186"/>
        <v/>
      </c>
      <c r="S692" s="12" t="str">
        <f t="shared" si="187"/>
        <v/>
      </c>
      <c r="T692" s="12" t="str">
        <f t="shared" si="192"/>
        <v/>
      </c>
      <c r="W692" s="88" t="str">
        <f>IF('BASE DATOS CONDUCTORES'!F692="","",'BASE DATOS CONDUCTORES'!F692)</f>
        <v/>
      </c>
      <c r="X692" s="88" t="str">
        <f>'BASE DATOS CONDUCTORES'!J692</f>
        <v/>
      </c>
      <c r="Y692" s="88" t="str">
        <f>'BASE DATOS CONDUCTORES'!M692</f>
        <v/>
      </c>
      <c r="Z692" s="88" t="str">
        <f>'BASE DATOS CONDUCTORES'!P692</f>
        <v/>
      </c>
      <c r="AA692" s="88" t="str">
        <f>'BASE DATOS CONDUCTORES'!S692</f>
        <v/>
      </c>
      <c r="AB692" s="88" t="str">
        <f>IF('BASE DATOS CONDUCTORES'!D692="","",'BASE DATOS CONDUCTORES'!D692)</f>
        <v/>
      </c>
    </row>
    <row r="693" spans="2:28">
      <c r="B693" s="12"/>
      <c r="C693" s="14"/>
      <c r="D693" s="14"/>
      <c r="E693" s="15"/>
      <c r="F693" s="14"/>
      <c r="G693" s="12" t="str">
        <f t="shared" si="182"/>
        <v/>
      </c>
      <c r="H693" s="13" t="str">
        <f t="shared" si="188"/>
        <v/>
      </c>
      <c r="I693" s="12" t="str">
        <f t="shared" si="196"/>
        <v/>
      </c>
      <c r="J693" s="12" t="str">
        <f t="shared" si="196"/>
        <v/>
      </c>
      <c r="K693" s="13" t="str">
        <f t="shared" si="189"/>
        <v/>
      </c>
      <c r="L693" s="12" t="str">
        <f t="shared" si="197"/>
        <v/>
      </c>
      <c r="M693" s="12" t="str">
        <f t="shared" si="197"/>
        <v/>
      </c>
      <c r="N693" s="13" t="str">
        <f t="shared" si="190"/>
        <v/>
      </c>
      <c r="O693" s="12" t="str">
        <f t="shared" si="198"/>
        <v/>
      </c>
      <c r="P693" s="12" t="str">
        <f t="shared" si="198"/>
        <v/>
      </c>
      <c r="Q693" s="13" t="str">
        <f t="shared" si="191"/>
        <v/>
      </c>
      <c r="R693" s="12" t="str">
        <f t="shared" si="186"/>
        <v/>
      </c>
      <c r="S693" s="12" t="str">
        <f t="shared" si="187"/>
        <v/>
      </c>
      <c r="T693" s="12" t="str">
        <f t="shared" si="192"/>
        <v/>
      </c>
      <c r="W693" s="88" t="str">
        <f>IF('BASE DATOS CONDUCTORES'!F693="","",'BASE DATOS CONDUCTORES'!F693)</f>
        <v/>
      </c>
      <c r="X693" s="88" t="str">
        <f>'BASE DATOS CONDUCTORES'!J693</f>
        <v/>
      </c>
      <c r="Y693" s="88" t="str">
        <f>'BASE DATOS CONDUCTORES'!M693</f>
        <v/>
      </c>
      <c r="Z693" s="88" t="str">
        <f>'BASE DATOS CONDUCTORES'!P693</f>
        <v/>
      </c>
      <c r="AA693" s="88" t="str">
        <f>'BASE DATOS CONDUCTORES'!S693</f>
        <v/>
      </c>
      <c r="AB693" s="88" t="str">
        <f>IF('BASE DATOS CONDUCTORES'!D693="","",'BASE DATOS CONDUCTORES'!D693)</f>
        <v/>
      </c>
    </row>
    <row r="694" spans="2:28">
      <c r="B694" s="12"/>
      <c r="C694" s="14"/>
      <c r="D694" s="14"/>
      <c r="E694" s="15"/>
      <c r="F694" s="14"/>
      <c r="G694" s="12" t="str">
        <f t="shared" si="182"/>
        <v/>
      </c>
      <c r="H694" s="13" t="str">
        <f t="shared" si="188"/>
        <v/>
      </c>
      <c r="I694" s="12" t="str">
        <f t="shared" si="196"/>
        <v/>
      </c>
      <c r="J694" s="12" t="str">
        <f t="shared" si="196"/>
        <v/>
      </c>
      <c r="K694" s="13" t="str">
        <f t="shared" si="189"/>
        <v/>
      </c>
      <c r="L694" s="12" t="str">
        <f t="shared" si="197"/>
        <v/>
      </c>
      <c r="M694" s="12" t="str">
        <f t="shared" si="197"/>
        <v/>
      </c>
      <c r="N694" s="13" t="str">
        <f t="shared" si="190"/>
        <v/>
      </c>
      <c r="O694" s="12" t="str">
        <f t="shared" si="198"/>
        <v/>
      </c>
      <c r="P694" s="12" t="str">
        <f t="shared" si="198"/>
        <v/>
      </c>
      <c r="Q694" s="13" t="str">
        <f t="shared" si="191"/>
        <v/>
      </c>
      <c r="R694" s="12" t="str">
        <f t="shared" si="186"/>
        <v/>
      </c>
      <c r="S694" s="12" t="str">
        <f t="shared" si="187"/>
        <v/>
      </c>
      <c r="T694" s="12" t="str">
        <f t="shared" si="192"/>
        <v/>
      </c>
      <c r="W694" s="88" t="str">
        <f>IF('BASE DATOS CONDUCTORES'!F694="","",'BASE DATOS CONDUCTORES'!F694)</f>
        <v/>
      </c>
      <c r="X694" s="88" t="str">
        <f>'BASE DATOS CONDUCTORES'!J694</f>
        <v/>
      </c>
      <c r="Y694" s="88" t="str">
        <f>'BASE DATOS CONDUCTORES'!M694</f>
        <v/>
      </c>
      <c r="Z694" s="88" t="str">
        <f>'BASE DATOS CONDUCTORES'!P694</f>
        <v/>
      </c>
      <c r="AA694" s="88" t="str">
        <f>'BASE DATOS CONDUCTORES'!S694</f>
        <v/>
      </c>
      <c r="AB694" s="88" t="str">
        <f>IF('BASE DATOS CONDUCTORES'!D694="","",'BASE DATOS CONDUCTORES'!D694)</f>
        <v/>
      </c>
    </row>
    <row r="695" spans="2:28">
      <c r="B695" s="12"/>
      <c r="C695" s="14"/>
      <c r="D695" s="14"/>
      <c r="E695" s="15"/>
      <c r="F695" s="14"/>
      <c r="G695" s="12" t="str">
        <f t="shared" si="182"/>
        <v/>
      </c>
      <c r="H695" s="13" t="str">
        <f t="shared" si="188"/>
        <v/>
      </c>
      <c r="I695" s="12" t="str">
        <f t="shared" si="196"/>
        <v/>
      </c>
      <c r="J695" s="12" t="str">
        <f t="shared" si="196"/>
        <v/>
      </c>
      <c r="K695" s="13" t="str">
        <f t="shared" si="189"/>
        <v/>
      </c>
      <c r="L695" s="12" t="str">
        <f t="shared" si="197"/>
        <v/>
      </c>
      <c r="M695" s="12" t="str">
        <f t="shared" si="197"/>
        <v/>
      </c>
      <c r="N695" s="13" t="str">
        <f t="shared" si="190"/>
        <v/>
      </c>
      <c r="O695" s="12" t="str">
        <f t="shared" si="198"/>
        <v/>
      </c>
      <c r="P695" s="12" t="str">
        <f t="shared" si="198"/>
        <v/>
      </c>
      <c r="Q695" s="13" t="str">
        <f t="shared" si="191"/>
        <v/>
      </c>
      <c r="R695" s="12" t="str">
        <f t="shared" si="186"/>
        <v/>
      </c>
      <c r="S695" s="12" t="str">
        <f t="shared" si="187"/>
        <v/>
      </c>
      <c r="T695" s="12" t="str">
        <f t="shared" si="192"/>
        <v/>
      </c>
      <c r="W695" s="88" t="str">
        <f>IF('BASE DATOS CONDUCTORES'!F695="","",'BASE DATOS CONDUCTORES'!F695)</f>
        <v/>
      </c>
      <c r="X695" s="88" t="str">
        <f>'BASE DATOS CONDUCTORES'!J695</f>
        <v/>
      </c>
      <c r="Y695" s="88" t="str">
        <f>'BASE DATOS CONDUCTORES'!M695</f>
        <v/>
      </c>
      <c r="Z695" s="88" t="str">
        <f>'BASE DATOS CONDUCTORES'!P695</f>
        <v/>
      </c>
      <c r="AA695" s="88" t="str">
        <f>'BASE DATOS CONDUCTORES'!S695</f>
        <v/>
      </c>
      <c r="AB695" s="88" t="str">
        <f>IF('BASE DATOS CONDUCTORES'!D695="","",'BASE DATOS CONDUCTORES'!D695)</f>
        <v/>
      </c>
    </row>
    <row r="696" spans="2:28">
      <c r="B696" s="12"/>
      <c r="C696" s="14"/>
      <c r="D696" s="14"/>
      <c r="E696" s="15"/>
      <c r="F696" s="14"/>
      <c r="G696" s="12" t="str">
        <f t="shared" si="182"/>
        <v/>
      </c>
      <c r="H696" s="13" t="str">
        <f t="shared" si="188"/>
        <v/>
      </c>
      <c r="I696" s="12" t="str">
        <f t="shared" si="196"/>
        <v/>
      </c>
      <c r="J696" s="12" t="str">
        <f t="shared" si="196"/>
        <v/>
      </c>
      <c r="K696" s="13" t="str">
        <f t="shared" si="189"/>
        <v/>
      </c>
      <c r="L696" s="12" t="str">
        <f t="shared" si="197"/>
        <v/>
      </c>
      <c r="M696" s="12" t="str">
        <f t="shared" si="197"/>
        <v/>
      </c>
      <c r="N696" s="13" t="str">
        <f t="shared" si="190"/>
        <v/>
      </c>
      <c r="O696" s="12" t="str">
        <f t="shared" si="198"/>
        <v/>
      </c>
      <c r="P696" s="12" t="str">
        <f t="shared" si="198"/>
        <v/>
      </c>
      <c r="Q696" s="13" t="str">
        <f t="shared" si="191"/>
        <v/>
      </c>
      <c r="R696" s="12" t="str">
        <f t="shared" si="186"/>
        <v/>
      </c>
      <c r="S696" s="12" t="str">
        <f t="shared" si="187"/>
        <v/>
      </c>
      <c r="T696" s="12" t="str">
        <f t="shared" si="192"/>
        <v/>
      </c>
      <c r="W696" s="88" t="str">
        <f>IF('BASE DATOS CONDUCTORES'!F696="","",'BASE DATOS CONDUCTORES'!F696)</f>
        <v/>
      </c>
      <c r="X696" s="88" t="str">
        <f>'BASE DATOS CONDUCTORES'!J696</f>
        <v/>
      </c>
      <c r="Y696" s="88" t="str">
        <f>'BASE DATOS CONDUCTORES'!M696</f>
        <v/>
      </c>
      <c r="Z696" s="88" t="str">
        <f>'BASE DATOS CONDUCTORES'!P696</f>
        <v/>
      </c>
      <c r="AA696" s="88" t="str">
        <f>'BASE DATOS CONDUCTORES'!S696</f>
        <v/>
      </c>
      <c r="AB696" s="88" t="str">
        <f>IF('BASE DATOS CONDUCTORES'!D696="","",'BASE DATOS CONDUCTORES'!D696)</f>
        <v/>
      </c>
    </row>
    <row r="697" spans="2:28">
      <c r="B697" s="12"/>
      <c r="C697" s="14"/>
      <c r="D697" s="14"/>
      <c r="E697" s="15"/>
      <c r="F697" s="14"/>
      <c r="G697" s="12" t="str">
        <f t="shared" si="182"/>
        <v/>
      </c>
      <c r="H697" s="13" t="str">
        <f t="shared" si="188"/>
        <v/>
      </c>
      <c r="I697" s="12" t="str">
        <f t="shared" si="196"/>
        <v/>
      </c>
      <c r="J697" s="12" t="str">
        <f t="shared" si="196"/>
        <v/>
      </c>
      <c r="K697" s="13" t="str">
        <f t="shared" si="189"/>
        <v/>
      </c>
      <c r="L697" s="12" t="str">
        <f t="shared" si="197"/>
        <v/>
      </c>
      <c r="M697" s="12" t="str">
        <f t="shared" si="197"/>
        <v/>
      </c>
      <c r="N697" s="13" t="str">
        <f t="shared" si="190"/>
        <v/>
      </c>
      <c r="O697" s="12" t="str">
        <f t="shared" si="198"/>
        <v/>
      </c>
      <c r="P697" s="12" t="str">
        <f t="shared" si="198"/>
        <v/>
      </c>
      <c r="Q697" s="13" t="str">
        <f t="shared" si="191"/>
        <v/>
      </c>
      <c r="R697" s="12" t="str">
        <f t="shared" si="186"/>
        <v/>
      </c>
      <c r="S697" s="12" t="str">
        <f t="shared" si="187"/>
        <v/>
      </c>
      <c r="T697" s="12" t="str">
        <f t="shared" si="192"/>
        <v/>
      </c>
      <c r="W697" s="88" t="str">
        <f>IF('BASE DATOS CONDUCTORES'!F697="","",'BASE DATOS CONDUCTORES'!F697)</f>
        <v/>
      </c>
      <c r="X697" s="88" t="str">
        <f>'BASE DATOS CONDUCTORES'!J697</f>
        <v/>
      </c>
      <c r="Y697" s="88" t="str">
        <f>'BASE DATOS CONDUCTORES'!M697</f>
        <v/>
      </c>
      <c r="Z697" s="88" t="str">
        <f>'BASE DATOS CONDUCTORES'!P697</f>
        <v/>
      </c>
      <c r="AA697" s="88" t="str">
        <f>'BASE DATOS CONDUCTORES'!S697</f>
        <v/>
      </c>
      <c r="AB697" s="88" t="str">
        <f>IF('BASE DATOS CONDUCTORES'!D697="","",'BASE DATOS CONDUCTORES'!D697)</f>
        <v/>
      </c>
    </row>
    <row r="698" spans="2:28">
      <c r="B698" s="12"/>
      <c r="C698" s="14"/>
      <c r="D698" s="14"/>
      <c r="E698" s="15"/>
      <c r="F698" s="14"/>
      <c r="G698" s="12" t="str">
        <f t="shared" si="182"/>
        <v/>
      </c>
      <c r="H698" s="13" t="str">
        <f t="shared" si="188"/>
        <v/>
      </c>
      <c r="I698" s="12" t="str">
        <f t="shared" si="196"/>
        <v/>
      </c>
      <c r="J698" s="12" t="str">
        <f t="shared" si="196"/>
        <v/>
      </c>
      <c r="K698" s="13" t="str">
        <f t="shared" si="189"/>
        <v/>
      </c>
      <c r="L698" s="12" t="str">
        <f t="shared" si="197"/>
        <v/>
      </c>
      <c r="M698" s="12" t="str">
        <f t="shared" si="197"/>
        <v/>
      </c>
      <c r="N698" s="13" t="str">
        <f t="shared" si="190"/>
        <v/>
      </c>
      <c r="O698" s="12" t="str">
        <f t="shared" si="198"/>
        <v/>
      </c>
      <c r="P698" s="12" t="str">
        <f t="shared" si="198"/>
        <v/>
      </c>
      <c r="Q698" s="13" t="str">
        <f t="shared" si="191"/>
        <v/>
      </c>
      <c r="R698" s="12" t="str">
        <f t="shared" si="186"/>
        <v/>
      </c>
      <c r="S698" s="12" t="str">
        <f t="shared" si="187"/>
        <v/>
      </c>
      <c r="T698" s="12" t="str">
        <f t="shared" si="192"/>
        <v/>
      </c>
      <c r="W698" s="88" t="str">
        <f>IF('BASE DATOS CONDUCTORES'!F698="","",'BASE DATOS CONDUCTORES'!F698)</f>
        <v/>
      </c>
      <c r="X698" s="88" t="str">
        <f>'BASE DATOS CONDUCTORES'!J698</f>
        <v/>
      </c>
      <c r="Y698" s="88" t="str">
        <f>'BASE DATOS CONDUCTORES'!M698</f>
        <v/>
      </c>
      <c r="Z698" s="88" t="str">
        <f>'BASE DATOS CONDUCTORES'!P698</f>
        <v/>
      </c>
      <c r="AA698" s="88" t="str">
        <f>'BASE DATOS CONDUCTORES'!S698</f>
        <v/>
      </c>
      <c r="AB698" s="88" t="str">
        <f>IF('BASE DATOS CONDUCTORES'!D698="","",'BASE DATOS CONDUCTORES'!D698)</f>
        <v/>
      </c>
    </row>
    <row r="699" spans="2:28">
      <c r="B699" s="12"/>
      <c r="C699" s="14"/>
      <c r="D699" s="14"/>
      <c r="E699" s="15"/>
      <c r="F699" s="14"/>
      <c r="G699" s="12" t="str">
        <f t="shared" si="182"/>
        <v/>
      </c>
      <c r="H699" s="13" t="str">
        <f t="shared" si="188"/>
        <v/>
      </c>
      <c r="I699" s="12" t="str">
        <f t="shared" si="196"/>
        <v/>
      </c>
      <c r="J699" s="12" t="str">
        <f t="shared" si="196"/>
        <v/>
      </c>
      <c r="K699" s="13" t="str">
        <f t="shared" si="189"/>
        <v/>
      </c>
      <c r="L699" s="12" t="str">
        <f t="shared" si="197"/>
        <v/>
      </c>
      <c r="M699" s="12" t="str">
        <f t="shared" si="197"/>
        <v/>
      </c>
      <c r="N699" s="13" t="str">
        <f t="shared" si="190"/>
        <v/>
      </c>
      <c r="O699" s="12" t="str">
        <f t="shared" si="198"/>
        <v/>
      </c>
      <c r="P699" s="12" t="str">
        <f t="shared" si="198"/>
        <v/>
      </c>
      <c r="Q699" s="13" t="str">
        <f t="shared" si="191"/>
        <v/>
      </c>
      <c r="R699" s="12" t="str">
        <f t="shared" si="186"/>
        <v/>
      </c>
      <c r="S699" s="12" t="str">
        <f t="shared" si="187"/>
        <v/>
      </c>
      <c r="T699" s="12" t="str">
        <f t="shared" si="192"/>
        <v/>
      </c>
      <c r="W699" s="88" t="str">
        <f>IF('BASE DATOS CONDUCTORES'!F699="","",'BASE DATOS CONDUCTORES'!F699)</f>
        <v/>
      </c>
      <c r="X699" s="88" t="str">
        <f>'BASE DATOS CONDUCTORES'!J699</f>
        <v/>
      </c>
      <c r="Y699" s="88" t="str">
        <f>'BASE DATOS CONDUCTORES'!M699</f>
        <v/>
      </c>
      <c r="Z699" s="88" t="str">
        <f>'BASE DATOS CONDUCTORES'!P699</f>
        <v/>
      </c>
      <c r="AA699" s="88" t="str">
        <f>'BASE DATOS CONDUCTORES'!S699</f>
        <v/>
      </c>
      <c r="AB699" s="88" t="str">
        <f>IF('BASE DATOS CONDUCTORES'!D699="","",'BASE DATOS CONDUCTORES'!D699)</f>
        <v/>
      </c>
    </row>
    <row r="700" spans="2:28">
      <c r="B700" s="12"/>
      <c r="C700" s="14"/>
      <c r="D700" s="14"/>
      <c r="E700" s="15"/>
      <c r="F700" s="14"/>
      <c r="G700" s="12" t="str">
        <f t="shared" si="182"/>
        <v/>
      </c>
      <c r="H700" s="13" t="str">
        <f t="shared" si="188"/>
        <v/>
      </c>
      <c r="I700" s="12" t="str">
        <f t="shared" si="196"/>
        <v/>
      </c>
      <c r="J700" s="12" t="str">
        <f t="shared" si="196"/>
        <v/>
      </c>
      <c r="K700" s="13" t="str">
        <f t="shared" si="189"/>
        <v/>
      </c>
      <c r="L700" s="12" t="str">
        <f t="shared" si="197"/>
        <v/>
      </c>
      <c r="M700" s="12" t="str">
        <f t="shared" si="197"/>
        <v/>
      </c>
      <c r="N700" s="13" t="str">
        <f t="shared" si="190"/>
        <v/>
      </c>
      <c r="O700" s="12" t="str">
        <f t="shared" si="198"/>
        <v/>
      </c>
      <c r="P700" s="12" t="str">
        <f t="shared" si="198"/>
        <v/>
      </c>
      <c r="Q700" s="13" t="str">
        <f t="shared" si="191"/>
        <v/>
      </c>
      <c r="R700" s="12" t="str">
        <f t="shared" si="186"/>
        <v/>
      </c>
      <c r="S700" s="12" t="str">
        <f t="shared" si="187"/>
        <v/>
      </c>
      <c r="T700" s="12" t="str">
        <f t="shared" si="192"/>
        <v/>
      </c>
      <c r="W700" s="88" t="str">
        <f>IF('BASE DATOS CONDUCTORES'!F700="","",'BASE DATOS CONDUCTORES'!F700)</f>
        <v/>
      </c>
      <c r="X700" s="88" t="str">
        <f>'BASE DATOS CONDUCTORES'!J700</f>
        <v/>
      </c>
      <c r="Y700" s="88" t="str">
        <f>'BASE DATOS CONDUCTORES'!M700</f>
        <v/>
      </c>
      <c r="Z700" s="88" t="str">
        <f>'BASE DATOS CONDUCTORES'!P700</f>
        <v/>
      </c>
      <c r="AA700" s="88" t="str">
        <f>'BASE DATOS CONDUCTORES'!S700</f>
        <v/>
      </c>
      <c r="AB700" s="88" t="str">
        <f>IF('BASE DATOS CONDUCTORES'!D700="","",'BASE DATOS CONDUCTORES'!D700)</f>
        <v/>
      </c>
    </row>
    <row r="701" spans="2:28">
      <c r="B701" s="12"/>
      <c r="C701" s="14"/>
      <c r="D701" s="14"/>
      <c r="E701" s="15"/>
      <c r="F701" s="14"/>
      <c r="G701" s="12" t="str">
        <f t="shared" si="182"/>
        <v/>
      </c>
      <c r="H701" s="13" t="str">
        <f t="shared" si="188"/>
        <v/>
      </c>
      <c r="I701" s="12" t="str">
        <f t="shared" si="196"/>
        <v/>
      </c>
      <c r="J701" s="12" t="str">
        <f t="shared" si="196"/>
        <v/>
      </c>
      <c r="K701" s="13" t="str">
        <f t="shared" si="189"/>
        <v/>
      </c>
      <c r="L701" s="12" t="str">
        <f t="shared" si="197"/>
        <v/>
      </c>
      <c r="M701" s="12" t="str">
        <f t="shared" si="197"/>
        <v/>
      </c>
      <c r="N701" s="13" t="str">
        <f t="shared" si="190"/>
        <v/>
      </c>
      <c r="O701" s="12" t="str">
        <f t="shared" si="198"/>
        <v/>
      </c>
      <c r="P701" s="12" t="str">
        <f t="shared" si="198"/>
        <v/>
      </c>
      <c r="Q701" s="13" t="str">
        <f t="shared" si="191"/>
        <v/>
      </c>
      <c r="R701" s="12" t="str">
        <f t="shared" si="186"/>
        <v/>
      </c>
      <c r="S701" s="12" t="str">
        <f t="shared" si="187"/>
        <v/>
      </c>
      <c r="T701" s="12" t="str">
        <f t="shared" si="192"/>
        <v/>
      </c>
      <c r="W701" s="88" t="str">
        <f>IF('BASE DATOS CONDUCTORES'!F701="","",'BASE DATOS CONDUCTORES'!F701)</f>
        <v/>
      </c>
      <c r="X701" s="88" t="str">
        <f>'BASE DATOS CONDUCTORES'!J701</f>
        <v/>
      </c>
      <c r="Y701" s="88" t="str">
        <f>'BASE DATOS CONDUCTORES'!M701</f>
        <v/>
      </c>
      <c r="Z701" s="88" t="str">
        <f>'BASE DATOS CONDUCTORES'!P701</f>
        <v/>
      </c>
      <c r="AA701" s="88" t="str">
        <f>'BASE DATOS CONDUCTORES'!S701</f>
        <v/>
      </c>
      <c r="AB701" s="88" t="str">
        <f>IF('BASE DATOS CONDUCTORES'!D701="","",'BASE DATOS CONDUCTORES'!D701)</f>
        <v/>
      </c>
    </row>
    <row r="702" spans="2:28">
      <c r="B702" s="12"/>
      <c r="C702" s="14"/>
      <c r="D702" s="14"/>
      <c r="E702" s="15"/>
      <c r="F702" s="14"/>
      <c r="G702" s="12" t="str">
        <f t="shared" si="182"/>
        <v/>
      </c>
      <c r="H702" s="13" t="str">
        <f t="shared" si="188"/>
        <v/>
      </c>
      <c r="I702" s="12" t="str">
        <f t="shared" si="196"/>
        <v/>
      </c>
      <c r="J702" s="12" t="str">
        <f t="shared" si="196"/>
        <v/>
      </c>
      <c r="K702" s="13" t="str">
        <f t="shared" si="189"/>
        <v/>
      </c>
      <c r="L702" s="12" t="str">
        <f t="shared" si="197"/>
        <v/>
      </c>
      <c r="M702" s="12" t="str">
        <f t="shared" si="197"/>
        <v/>
      </c>
      <c r="N702" s="13" t="str">
        <f t="shared" si="190"/>
        <v/>
      </c>
      <c r="O702" s="12" t="str">
        <f t="shared" si="198"/>
        <v/>
      </c>
      <c r="P702" s="12" t="str">
        <f t="shared" si="198"/>
        <v/>
      </c>
      <c r="Q702" s="13" t="str">
        <f t="shared" si="191"/>
        <v/>
      </c>
      <c r="R702" s="12" t="str">
        <f t="shared" si="186"/>
        <v/>
      </c>
      <c r="S702" s="12" t="str">
        <f t="shared" si="187"/>
        <v/>
      </c>
      <c r="T702" s="12" t="str">
        <f t="shared" si="192"/>
        <v/>
      </c>
      <c r="W702" s="88" t="str">
        <f>IF('BASE DATOS CONDUCTORES'!F702="","",'BASE DATOS CONDUCTORES'!F702)</f>
        <v/>
      </c>
      <c r="X702" s="88" t="str">
        <f>'BASE DATOS CONDUCTORES'!J702</f>
        <v/>
      </c>
      <c r="Y702" s="88" t="str">
        <f>'BASE DATOS CONDUCTORES'!M702</f>
        <v/>
      </c>
      <c r="Z702" s="88" t="str">
        <f>'BASE DATOS CONDUCTORES'!P702</f>
        <v/>
      </c>
      <c r="AA702" s="88" t="str">
        <f>'BASE DATOS CONDUCTORES'!S702</f>
        <v/>
      </c>
      <c r="AB702" s="88" t="str">
        <f>IF('BASE DATOS CONDUCTORES'!D702="","",'BASE DATOS CONDUCTORES'!D702)</f>
        <v/>
      </c>
    </row>
    <row r="703" spans="2:28">
      <c r="B703" s="12"/>
      <c r="C703" s="14"/>
      <c r="D703" s="14"/>
      <c r="E703" s="15"/>
      <c r="F703" s="14"/>
      <c r="G703" s="12" t="str">
        <f t="shared" si="182"/>
        <v/>
      </c>
      <c r="H703" s="13" t="str">
        <f t="shared" si="188"/>
        <v/>
      </c>
      <c r="I703" s="12" t="str">
        <f t="shared" si="196"/>
        <v/>
      </c>
      <c r="J703" s="12" t="str">
        <f t="shared" si="196"/>
        <v/>
      </c>
      <c r="K703" s="13" t="str">
        <f t="shared" si="189"/>
        <v/>
      </c>
      <c r="L703" s="12" t="str">
        <f t="shared" si="197"/>
        <v/>
      </c>
      <c r="M703" s="12" t="str">
        <f t="shared" si="197"/>
        <v/>
      </c>
      <c r="N703" s="13" t="str">
        <f t="shared" si="190"/>
        <v/>
      </c>
      <c r="O703" s="12" t="str">
        <f t="shared" si="198"/>
        <v/>
      </c>
      <c r="P703" s="12" t="str">
        <f t="shared" si="198"/>
        <v/>
      </c>
      <c r="Q703" s="13" t="str">
        <f t="shared" si="191"/>
        <v/>
      </c>
      <c r="R703" s="12" t="str">
        <f t="shared" si="186"/>
        <v/>
      </c>
      <c r="S703" s="12" t="str">
        <f t="shared" si="187"/>
        <v/>
      </c>
      <c r="T703" s="12" t="str">
        <f t="shared" si="192"/>
        <v/>
      </c>
      <c r="W703" s="88" t="str">
        <f>IF('BASE DATOS CONDUCTORES'!F703="","",'BASE DATOS CONDUCTORES'!F703)</f>
        <v/>
      </c>
      <c r="X703" s="88" t="str">
        <f>'BASE DATOS CONDUCTORES'!J703</f>
        <v/>
      </c>
      <c r="Y703" s="88" t="str">
        <f>'BASE DATOS CONDUCTORES'!M703</f>
        <v/>
      </c>
      <c r="Z703" s="88" t="str">
        <f>'BASE DATOS CONDUCTORES'!P703</f>
        <v/>
      </c>
      <c r="AA703" s="88" t="str">
        <f>'BASE DATOS CONDUCTORES'!S703</f>
        <v/>
      </c>
      <c r="AB703" s="88" t="str">
        <f>IF('BASE DATOS CONDUCTORES'!D703="","",'BASE DATOS CONDUCTORES'!D703)</f>
        <v/>
      </c>
    </row>
    <row r="704" spans="2:28">
      <c r="B704" s="12"/>
      <c r="C704" s="14"/>
      <c r="D704" s="14"/>
      <c r="E704" s="15"/>
      <c r="F704" s="14"/>
      <c r="G704" s="12" t="str">
        <f t="shared" si="182"/>
        <v/>
      </c>
      <c r="H704" s="13" t="str">
        <f t="shared" si="188"/>
        <v/>
      </c>
      <c r="I704" s="12" t="str">
        <f t="shared" ref="I704:J723" si="199">IF(H704="","",RANK(H704,H$4:H$1001))</f>
        <v/>
      </c>
      <c r="J704" s="12" t="str">
        <f t="shared" si="199"/>
        <v/>
      </c>
      <c r="K704" s="13" t="str">
        <f t="shared" si="189"/>
        <v/>
      </c>
      <c r="L704" s="12" t="str">
        <f t="shared" ref="L704:M723" si="200">IF(K704="","",RANK(K704,K$4:K$1001))</f>
        <v/>
      </c>
      <c r="M704" s="12" t="str">
        <f t="shared" si="200"/>
        <v/>
      </c>
      <c r="N704" s="13" t="str">
        <f t="shared" si="190"/>
        <v/>
      </c>
      <c r="O704" s="12" t="str">
        <f t="shared" ref="O704:P723" si="201">IF(N704="","",RANK(N704,N$4:N$1001))</f>
        <v/>
      </c>
      <c r="P704" s="12" t="str">
        <f t="shared" si="201"/>
        <v/>
      </c>
      <c r="Q704" s="13" t="str">
        <f t="shared" si="191"/>
        <v/>
      </c>
      <c r="R704" s="12" t="str">
        <f t="shared" si="186"/>
        <v/>
      </c>
      <c r="S704" s="12" t="str">
        <f t="shared" si="187"/>
        <v/>
      </c>
      <c r="T704" s="12" t="str">
        <f t="shared" si="192"/>
        <v/>
      </c>
      <c r="W704" s="88" t="str">
        <f>IF('BASE DATOS CONDUCTORES'!F704="","",'BASE DATOS CONDUCTORES'!F704)</f>
        <v/>
      </c>
      <c r="X704" s="88" t="str">
        <f>'BASE DATOS CONDUCTORES'!J704</f>
        <v/>
      </c>
      <c r="Y704" s="88" t="str">
        <f>'BASE DATOS CONDUCTORES'!M704</f>
        <v/>
      </c>
      <c r="Z704" s="88" t="str">
        <f>'BASE DATOS CONDUCTORES'!P704</f>
        <v/>
      </c>
      <c r="AA704" s="88" t="str">
        <f>'BASE DATOS CONDUCTORES'!S704</f>
        <v/>
      </c>
      <c r="AB704" s="88" t="str">
        <f>IF('BASE DATOS CONDUCTORES'!D704="","",'BASE DATOS CONDUCTORES'!D704)</f>
        <v/>
      </c>
    </row>
    <row r="705" spans="2:28">
      <c r="B705" s="12"/>
      <c r="C705" s="14"/>
      <c r="D705" s="14"/>
      <c r="E705" s="15"/>
      <c r="F705" s="14"/>
      <c r="G705" s="12" t="str">
        <f t="shared" si="182"/>
        <v/>
      </c>
      <c r="H705" s="13" t="str">
        <f t="shared" si="188"/>
        <v/>
      </c>
      <c r="I705" s="12" t="str">
        <f t="shared" si="199"/>
        <v/>
      </c>
      <c r="J705" s="12" t="str">
        <f t="shared" si="199"/>
        <v/>
      </c>
      <c r="K705" s="13" t="str">
        <f t="shared" si="189"/>
        <v/>
      </c>
      <c r="L705" s="12" t="str">
        <f t="shared" si="200"/>
        <v/>
      </c>
      <c r="M705" s="12" t="str">
        <f t="shared" si="200"/>
        <v/>
      </c>
      <c r="N705" s="13" t="str">
        <f t="shared" si="190"/>
        <v/>
      </c>
      <c r="O705" s="12" t="str">
        <f t="shared" si="201"/>
        <v/>
      </c>
      <c r="P705" s="12" t="str">
        <f t="shared" si="201"/>
        <v/>
      </c>
      <c r="Q705" s="13" t="str">
        <f t="shared" si="191"/>
        <v/>
      </c>
      <c r="R705" s="12" t="str">
        <f t="shared" si="186"/>
        <v/>
      </c>
      <c r="S705" s="12" t="str">
        <f t="shared" si="187"/>
        <v/>
      </c>
      <c r="T705" s="12" t="str">
        <f t="shared" si="192"/>
        <v/>
      </c>
      <c r="W705" s="88" t="str">
        <f>IF('BASE DATOS CONDUCTORES'!F705="","",'BASE DATOS CONDUCTORES'!F705)</f>
        <v/>
      </c>
      <c r="X705" s="88" t="str">
        <f>'BASE DATOS CONDUCTORES'!J705</f>
        <v/>
      </c>
      <c r="Y705" s="88" t="str">
        <f>'BASE DATOS CONDUCTORES'!M705</f>
        <v/>
      </c>
      <c r="Z705" s="88" t="str">
        <f>'BASE DATOS CONDUCTORES'!P705</f>
        <v/>
      </c>
      <c r="AA705" s="88" t="str">
        <f>'BASE DATOS CONDUCTORES'!S705</f>
        <v/>
      </c>
      <c r="AB705" s="88" t="str">
        <f>IF('BASE DATOS CONDUCTORES'!D705="","",'BASE DATOS CONDUCTORES'!D705)</f>
        <v/>
      </c>
    </row>
    <row r="706" spans="2:28">
      <c r="B706" s="12"/>
      <c r="C706" s="14"/>
      <c r="D706" s="14"/>
      <c r="E706" s="15"/>
      <c r="F706" s="14"/>
      <c r="G706" s="12" t="str">
        <f t="shared" si="182"/>
        <v/>
      </c>
      <c r="H706" s="13" t="str">
        <f t="shared" si="188"/>
        <v/>
      </c>
      <c r="I706" s="12" t="str">
        <f t="shared" si="199"/>
        <v/>
      </c>
      <c r="J706" s="12" t="str">
        <f t="shared" si="199"/>
        <v/>
      </c>
      <c r="K706" s="13" t="str">
        <f t="shared" si="189"/>
        <v/>
      </c>
      <c r="L706" s="12" t="str">
        <f t="shared" si="200"/>
        <v/>
      </c>
      <c r="M706" s="12" t="str">
        <f t="shared" si="200"/>
        <v/>
      </c>
      <c r="N706" s="13" t="str">
        <f t="shared" si="190"/>
        <v/>
      </c>
      <c r="O706" s="12" t="str">
        <f t="shared" si="201"/>
        <v/>
      </c>
      <c r="P706" s="12" t="str">
        <f t="shared" si="201"/>
        <v/>
      </c>
      <c r="Q706" s="13" t="str">
        <f t="shared" si="191"/>
        <v/>
      </c>
      <c r="R706" s="12" t="str">
        <f t="shared" si="186"/>
        <v/>
      </c>
      <c r="S706" s="12" t="str">
        <f t="shared" si="187"/>
        <v/>
      </c>
      <c r="T706" s="12" t="str">
        <f t="shared" si="192"/>
        <v/>
      </c>
      <c r="W706" s="88" t="str">
        <f>IF('BASE DATOS CONDUCTORES'!F706="","",'BASE DATOS CONDUCTORES'!F706)</f>
        <v/>
      </c>
      <c r="X706" s="88" t="str">
        <f>'BASE DATOS CONDUCTORES'!J706</f>
        <v/>
      </c>
      <c r="Y706" s="88" t="str">
        <f>'BASE DATOS CONDUCTORES'!M706</f>
        <v/>
      </c>
      <c r="Z706" s="88" t="str">
        <f>'BASE DATOS CONDUCTORES'!P706</f>
        <v/>
      </c>
      <c r="AA706" s="88" t="str">
        <f>'BASE DATOS CONDUCTORES'!S706</f>
        <v/>
      </c>
      <c r="AB706" s="88" t="str">
        <f>IF('BASE DATOS CONDUCTORES'!D706="","",'BASE DATOS CONDUCTORES'!D706)</f>
        <v/>
      </c>
    </row>
    <row r="707" spans="2:28">
      <c r="B707" s="12"/>
      <c r="C707" s="14"/>
      <c r="D707" s="14"/>
      <c r="E707" s="15"/>
      <c r="F707" s="14"/>
      <c r="G707" s="12" t="str">
        <f t="shared" si="182"/>
        <v/>
      </c>
      <c r="H707" s="13" t="str">
        <f t="shared" si="188"/>
        <v/>
      </c>
      <c r="I707" s="12" t="str">
        <f t="shared" si="199"/>
        <v/>
      </c>
      <c r="J707" s="12" t="str">
        <f t="shared" si="199"/>
        <v/>
      </c>
      <c r="K707" s="13" t="str">
        <f t="shared" si="189"/>
        <v/>
      </c>
      <c r="L707" s="12" t="str">
        <f t="shared" si="200"/>
        <v/>
      </c>
      <c r="M707" s="12" t="str">
        <f t="shared" si="200"/>
        <v/>
      </c>
      <c r="N707" s="13" t="str">
        <f t="shared" si="190"/>
        <v/>
      </c>
      <c r="O707" s="12" t="str">
        <f t="shared" si="201"/>
        <v/>
      </c>
      <c r="P707" s="12" t="str">
        <f t="shared" si="201"/>
        <v/>
      </c>
      <c r="Q707" s="13" t="str">
        <f t="shared" si="191"/>
        <v/>
      </c>
      <c r="R707" s="12" t="str">
        <f t="shared" si="186"/>
        <v/>
      </c>
      <c r="S707" s="12" t="str">
        <f t="shared" si="187"/>
        <v/>
      </c>
      <c r="T707" s="12" t="str">
        <f t="shared" si="192"/>
        <v/>
      </c>
      <c r="W707" s="88" t="str">
        <f>IF('BASE DATOS CONDUCTORES'!F707="","",'BASE DATOS CONDUCTORES'!F707)</f>
        <v/>
      </c>
      <c r="X707" s="88" t="str">
        <f>'BASE DATOS CONDUCTORES'!J707</f>
        <v/>
      </c>
      <c r="Y707" s="88" t="str">
        <f>'BASE DATOS CONDUCTORES'!M707</f>
        <v/>
      </c>
      <c r="Z707" s="88" t="str">
        <f>'BASE DATOS CONDUCTORES'!P707</f>
        <v/>
      </c>
      <c r="AA707" s="88" t="str">
        <f>'BASE DATOS CONDUCTORES'!S707</f>
        <v/>
      </c>
      <c r="AB707" s="88" t="str">
        <f>IF('BASE DATOS CONDUCTORES'!D707="","",'BASE DATOS CONDUCTORES'!D707)</f>
        <v/>
      </c>
    </row>
    <row r="708" spans="2:28">
      <c r="B708" s="12"/>
      <c r="C708" s="14"/>
      <c r="D708" s="14"/>
      <c r="E708" s="15"/>
      <c r="F708" s="14"/>
      <c r="G708" s="12" t="str">
        <f t="shared" ref="G708:G771" si="202">IF(D708="","",IF(F708="TRALUSA",1000,IF(F708="AULUSA",200,IF(F708="CASTROMIL",300,IF(F708="AULUSA TEO",4000,0))))+IF(F708="",0,RANK(D708,$D$4:$D$1001)))</f>
        <v/>
      </c>
      <c r="H708" s="13" t="str">
        <f t="shared" si="188"/>
        <v/>
      </c>
      <c r="I708" s="12" t="str">
        <f t="shared" si="199"/>
        <v/>
      </c>
      <c r="J708" s="12" t="str">
        <f t="shared" si="199"/>
        <v/>
      </c>
      <c r="K708" s="13" t="str">
        <f t="shared" si="189"/>
        <v/>
      </c>
      <c r="L708" s="12" t="str">
        <f t="shared" si="200"/>
        <v/>
      </c>
      <c r="M708" s="12" t="str">
        <f t="shared" si="200"/>
        <v/>
      </c>
      <c r="N708" s="13" t="str">
        <f t="shared" si="190"/>
        <v/>
      </c>
      <c r="O708" s="12" t="str">
        <f t="shared" si="201"/>
        <v/>
      </c>
      <c r="P708" s="12" t="str">
        <f t="shared" si="201"/>
        <v/>
      </c>
      <c r="Q708" s="13" t="str">
        <f t="shared" si="191"/>
        <v/>
      </c>
      <c r="R708" s="12" t="str">
        <f t="shared" ref="R708:R771" si="203">IF(Q708="","",RANK(Q708,Q$4:Q$1001))</f>
        <v/>
      </c>
      <c r="S708" s="12" t="str">
        <f t="shared" ref="S708:S771" si="204">IF(R708="","",RANK(R708,R$4:R$1001))</f>
        <v/>
      </c>
      <c r="T708" s="12" t="str">
        <f t="shared" si="192"/>
        <v/>
      </c>
      <c r="W708" s="88" t="str">
        <f>IF('BASE DATOS CONDUCTORES'!F708="","",'BASE DATOS CONDUCTORES'!F708)</f>
        <v/>
      </c>
      <c r="X708" s="88" t="str">
        <f>'BASE DATOS CONDUCTORES'!J708</f>
        <v/>
      </c>
      <c r="Y708" s="88" t="str">
        <f>'BASE DATOS CONDUCTORES'!M708</f>
        <v/>
      </c>
      <c r="Z708" s="88" t="str">
        <f>'BASE DATOS CONDUCTORES'!P708</f>
        <v/>
      </c>
      <c r="AA708" s="88" t="str">
        <f>'BASE DATOS CONDUCTORES'!S708</f>
        <v/>
      </c>
      <c r="AB708" s="88" t="str">
        <f>IF('BASE DATOS CONDUCTORES'!D708="","",'BASE DATOS CONDUCTORES'!D708)</f>
        <v/>
      </c>
    </row>
    <row r="709" spans="2:28">
      <c r="B709" s="12"/>
      <c r="C709" s="14"/>
      <c r="D709" s="14"/>
      <c r="E709" s="15"/>
      <c r="F709" s="14"/>
      <c r="G709" s="12" t="str">
        <f t="shared" si="202"/>
        <v/>
      </c>
      <c r="H709" s="13" t="str">
        <f t="shared" ref="H709:H772" si="205">IF(D709="","",IF(F709=$H$1,RANK(G709,$G$4:$G$1001),""))</f>
        <v/>
      </c>
      <c r="I709" s="12" t="str">
        <f t="shared" si="199"/>
        <v/>
      </c>
      <c r="J709" s="12" t="str">
        <f t="shared" si="199"/>
        <v/>
      </c>
      <c r="K709" s="13" t="str">
        <f t="shared" ref="K709:K772" si="206">IF(D709="","",IF(F709=$K$1,RANK(G709,$G$4:$G$1001),""))</f>
        <v/>
      </c>
      <c r="L709" s="12" t="str">
        <f t="shared" si="200"/>
        <v/>
      </c>
      <c r="M709" s="12" t="str">
        <f t="shared" si="200"/>
        <v/>
      </c>
      <c r="N709" s="13" t="str">
        <f t="shared" ref="N709:N772" si="207">IF(D709="","",IF(F709=$N$1,RANK(G709,$G$4:$G$1001),""))</f>
        <v/>
      </c>
      <c r="O709" s="12" t="str">
        <f t="shared" si="201"/>
        <v/>
      </c>
      <c r="P709" s="12" t="str">
        <f t="shared" si="201"/>
        <v/>
      </c>
      <c r="Q709" s="13" t="str">
        <f t="shared" ref="Q709:Q772" si="208">IF(D709="","",IF(F709=$Q$1,RANK(G709,$G$4:$G$1001),""))</f>
        <v/>
      </c>
      <c r="R709" s="12" t="str">
        <f t="shared" si="203"/>
        <v/>
      </c>
      <c r="S709" s="12" t="str">
        <f t="shared" si="204"/>
        <v/>
      </c>
      <c r="T709" s="12" t="str">
        <f t="shared" ref="T709:T772" si="209">IF(F709="","",F709)</f>
        <v/>
      </c>
      <c r="W709" s="88" t="str">
        <f>IF('BASE DATOS CONDUCTORES'!F709="","",'BASE DATOS CONDUCTORES'!F709)</f>
        <v/>
      </c>
      <c r="X709" s="88" t="str">
        <f>'BASE DATOS CONDUCTORES'!J709</f>
        <v/>
      </c>
      <c r="Y709" s="88" t="str">
        <f>'BASE DATOS CONDUCTORES'!M709</f>
        <v/>
      </c>
      <c r="Z709" s="88" t="str">
        <f>'BASE DATOS CONDUCTORES'!P709</f>
        <v/>
      </c>
      <c r="AA709" s="88" t="str">
        <f>'BASE DATOS CONDUCTORES'!S709</f>
        <v/>
      </c>
      <c r="AB709" s="88" t="str">
        <f>IF('BASE DATOS CONDUCTORES'!D709="","",'BASE DATOS CONDUCTORES'!D709)</f>
        <v/>
      </c>
    </row>
    <row r="710" spans="2:28">
      <c r="B710" s="12"/>
      <c r="C710" s="14"/>
      <c r="D710" s="14"/>
      <c r="E710" s="15"/>
      <c r="F710" s="14"/>
      <c r="G710" s="12" t="str">
        <f t="shared" si="202"/>
        <v/>
      </c>
      <c r="H710" s="13" t="str">
        <f t="shared" si="205"/>
        <v/>
      </c>
      <c r="I710" s="12" t="str">
        <f t="shared" si="199"/>
        <v/>
      </c>
      <c r="J710" s="12" t="str">
        <f t="shared" si="199"/>
        <v/>
      </c>
      <c r="K710" s="13" t="str">
        <f t="shared" si="206"/>
        <v/>
      </c>
      <c r="L710" s="12" t="str">
        <f t="shared" si="200"/>
        <v/>
      </c>
      <c r="M710" s="12" t="str">
        <f t="shared" si="200"/>
        <v/>
      </c>
      <c r="N710" s="13" t="str">
        <f t="shared" si="207"/>
        <v/>
      </c>
      <c r="O710" s="12" t="str">
        <f t="shared" si="201"/>
        <v/>
      </c>
      <c r="P710" s="12" t="str">
        <f t="shared" si="201"/>
        <v/>
      </c>
      <c r="Q710" s="13" t="str">
        <f t="shared" si="208"/>
        <v/>
      </c>
      <c r="R710" s="12" t="str">
        <f t="shared" si="203"/>
        <v/>
      </c>
      <c r="S710" s="12" t="str">
        <f t="shared" si="204"/>
        <v/>
      </c>
      <c r="T710" s="12" t="str">
        <f t="shared" si="209"/>
        <v/>
      </c>
      <c r="W710" s="88" t="str">
        <f>IF('BASE DATOS CONDUCTORES'!F710="","",'BASE DATOS CONDUCTORES'!F710)</f>
        <v/>
      </c>
      <c r="X710" s="88" t="str">
        <f>'BASE DATOS CONDUCTORES'!J710</f>
        <v/>
      </c>
      <c r="Y710" s="88" t="str">
        <f>'BASE DATOS CONDUCTORES'!M710</f>
        <v/>
      </c>
      <c r="Z710" s="88" t="str">
        <f>'BASE DATOS CONDUCTORES'!P710</f>
        <v/>
      </c>
      <c r="AA710" s="88" t="str">
        <f>'BASE DATOS CONDUCTORES'!S710</f>
        <v/>
      </c>
      <c r="AB710" s="88" t="str">
        <f>IF('BASE DATOS CONDUCTORES'!D710="","",'BASE DATOS CONDUCTORES'!D710)</f>
        <v/>
      </c>
    </row>
    <row r="711" spans="2:28">
      <c r="B711" s="12"/>
      <c r="C711" s="14"/>
      <c r="D711" s="14"/>
      <c r="E711" s="15"/>
      <c r="F711" s="14"/>
      <c r="G711" s="12" t="str">
        <f t="shared" si="202"/>
        <v/>
      </c>
      <c r="H711" s="13" t="str">
        <f t="shared" si="205"/>
        <v/>
      </c>
      <c r="I711" s="12" t="str">
        <f t="shared" si="199"/>
        <v/>
      </c>
      <c r="J711" s="12" t="str">
        <f t="shared" si="199"/>
        <v/>
      </c>
      <c r="K711" s="13" t="str">
        <f t="shared" si="206"/>
        <v/>
      </c>
      <c r="L711" s="12" t="str">
        <f t="shared" si="200"/>
        <v/>
      </c>
      <c r="M711" s="12" t="str">
        <f t="shared" si="200"/>
        <v/>
      </c>
      <c r="N711" s="13" t="str">
        <f t="shared" si="207"/>
        <v/>
      </c>
      <c r="O711" s="12" t="str">
        <f t="shared" si="201"/>
        <v/>
      </c>
      <c r="P711" s="12" t="str">
        <f t="shared" si="201"/>
        <v/>
      </c>
      <c r="Q711" s="13" t="str">
        <f t="shared" si="208"/>
        <v/>
      </c>
      <c r="R711" s="12" t="str">
        <f t="shared" si="203"/>
        <v/>
      </c>
      <c r="S711" s="12" t="str">
        <f t="shared" si="204"/>
        <v/>
      </c>
      <c r="T711" s="12" t="str">
        <f t="shared" si="209"/>
        <v/>
      </c>
      <c r="W711" s="88" t="str">
        <f>IF('BASE DATOS CONDUCTORES'!F711="","",'BASE DATOS CONDUCTORES'!F711)</f>
        <v/>
      </c>
      <c r="X711" s="88" t="str">
        <f>'BASE DATOS CONDUCTORES'!J711</f>
        <v/>
      </c>
      <c r="Y711" s="88" t="str">
        <f>'BASE DATOS CONDUCTORES'!M711</f>
        <v/>
      </c>
      <c r="Z711" s="88" t="str">
        <f>'BASE DATOS CONDUCTORES'!P711</f>
        <v/>
      </c>
      <c r="AA711" s="88" t="str">
        <f>'BASE DATOS CONDUCTORES'!S711</f>
        <v/>
      </c>
      <c r="AB711" s="88" t="str">
        <f>IF('BASE DATOS CONDUCTORES'!D711="","",'BASE DATOS CONDUCTORES'!D711)</f>
        <v/>
      </c>
    </row>
    <row r="712" spans="2:28">
      <c r="B712" s="12"/>
      <c r="C712" s="14"/>
      <c r="D712" s="14"/>
      <c r="E712" s="15"/>
      <c r="F712" s="14"/>
      <c r="G712" s="12" t="str">
        <f t="shared" si="202"/>
        <v/>
      </c>
      <c r="H712" s="13" t="str">
        <f t="shared" si="205"/>
        <v/>
      </c>
      <c r="I712" s="12" t="str">
        <f t="shared" si="199"/>
        <v/>
      </c>
      <c r="J712" s="12" t="str">
        <f t="shared" si="199"/>
        <v/>
      </c>
      <c r="K712" s="13" t="str">
        <f t="shared" si="206"/>
        <v/>
      </c>
      <c r="L712" s="12" t="str">
        <f t="shared" si="200"/>
        <v/>
      </c>
      <c r="M712" s="12" t="str">
        <f t="shared" si="200"/>
        <v/>
      </c>
      <c r="N712" s="13" t="str">
        <f t="shared" si="207"/>
        <v/>
      </c>
      <c r="O712" s="12" t="str">
        <f t="shared" si="201"/>
        <v/>
      </c>
      <c r="P712" s="12" t="str">
        <f t="shared" si="201"/>
        <v/>
      </c>
      <c r="Q712" s="13" t="str">
        <f t="shared" si="208"/>
        <v/>
      </c>
      <c r="R712" s="12" t="str">
        <f t="shared" si="203"/>
        <v/>
      </c>
      <c r="S712" s="12" t="str">
        <f t="shared" si="204"/>
        <v/>
      </c>
      <c r="T712" s="12" t="str">
        <f t="shared" si="209"/>
        <v/>
      </c>
      <c r="W712" s="88" t="str">
        <f>IF('BASE DATOS CONDUCTORES'!F712="","",'BASE DATOS CONDUCTORES'!F712)</f>
        <v/>
      </c>
      <c r="X712" s="88" t="str">
        <f>'BASE DATOS CONDUCTORES'!J712</f>
        <v/>
      </c>
      <c r="Y712" s="88" t="str">
        <f>'BASE DATOS CONDUCTORES'!M712</f>
        <v/>
      </c>
      <c r="Z712" s="88" t="str">
        <f>'BASE DATOS CONDUCTORES'!P712</f>
        <v/>
      </c>
      <c r="AA712" s="88" t="str">
        <f>'BASE DATOS CONDUCTORES'!S712</f>
        <v/>
      </c>
      <c r="AB712" s="88" t="str">
        <f>IF('BASE DATOS CONDUCTORES'!D712="","",'BASE DATOS CONDUCTORES'!D712)</f>
        <v/>
      </c>
    </row>
    <row r="713" spans="2:28">
      <c r="B713" s="12"/>
      <c r="C713" s="14"/>
      <c r="D713" s="14"/>
      <c r="E713" s="15"/>
      <c r="F713" s="14"/>
      <c r="G713" s="12" t="str">
        <f t="shared" si="202"/>
        <v/>
      </c>
      <c r="H713" s="13" t="str">
        <f t="shared" si="205"/>
        <v/>
      </c>
      <c r="I713" s="12" t="str">
        <f t="shared" si="199"/>
        <v/>
      </c>
      <c r="J713" s="12" t="str">
        <f t="shared" si="199"/>
        <v/>
      </c>
      <c r="K713" s="13" t="str">
        <f t="shared" si="206"/>
        <v/>
      </c>
      <c r="L713" s="12" t="str">
        <f t="shared" si="200"/>
        <v/>
      </c>
      <c r="M713" s="12" t="str">
        <f t="shared" si="200"/>
        <v/>
      </c>
      <c r="N713" s="13" t="str">
        <f t="shared" si="207"/>
        <v/>
      </c>
      <c r="O713" s="12" t="str">
        <f t="shared" si="201"/>
        <v/>
      </c>
      <c r="P713" s="12" t="str">
        <f t="shared" si="201"/>
        <v/>
      </c>
      <c r="Q713" s="13" t="str">
        <f t="shared" si="208"/>
        <v/>
      </c>
      <c r="R713" s="12" t="str">
        <f t="shared" si="203"/>
        <v/>
      </c>
      <c r="S713" s="12" t="str">
        <f t="shared" si="204"/>
        <v/>
      </c>
      <c r="T713" s="12" t="str">
        <f t="shared" si="209"/>
        <v/>
      </c>
      <c r="W713" s="88" t="str">
        <f>IF('BASE DATOS CONDUCTORES'!F713="","",'BASE DATOS CONDUCTORES'!F713)</f>
        <v/>
      </c>
      <c r="X713" s="88" t="str">
        <f>'BASE DATOS CONDUCTORES'!J713</f>
        <v/>
      </c>
      <c r="Y713" s="88" t="str">
        <f>'BASE DATOS CONDUCTORES'!M713</f>
        <v/>
      </c>
      <c r="Z713" s="88" t="str">
        <f>'BASE DATOS CONDUCTORES'!P713</f>
        <v/>
      </c>
      <c r="AA713" s="88" t="str">
        <f>'BASE DATOS CONDUCTORES'!S713</f>
        <v/>
      </c>
      <c r="AB713" s="88" t="str">
        <f>IF('BASE DATOS CONDUCTORES'!D713="","",'BASE DATOS CONDUCTORES'!D713)</f>
        <v/>
      </c>
    </row>
    <row r="714" spans="2:28">
      <c r="B714" s="12"/>
      <c r="C714" s="14"/>
      <c r="D714" s="14"/>
      <c r="E714" s="15"/>
      <c r="F714" s="14"/>
      <c r="G714" s="12" t="str">
        <f t="shared" si="202"/>
        <v/>
      </c>
      <c r="H714" s="13" t="str">
        <f t="shared" si="205"/>
        <v/>
      </c>
      <c r="I714" s="12" t="str">
        <f t="shared" si="199"/>
        <v/>
      </c>
      <c r="J714" s="12" t="str">
        <f t="shared" si="199"/>
        <v/>
      </c>
      <c r="K714" s="13" t="str">
        <f t="shared" si="206"/>
        <v/>
      </c>
      <c r="L714" s="12" t="str">
        <f t="shared" si="200"/>
        <v/>
      </c>
      <c r="M714" s="12" t="str">
        <f t="shared" si="200"/>
        <v/>
      </c>
      <c r="N714" s="13" t="str">
        <f t="shared" si="207"/>
        <v/>
      </c>
      <c r="O714" s="12" t="str">
        <f t="shared" si="201"/>
        <v/>
      </c>
      <c r="P714" s="12" t="str">
        <f t="shared" si="201"/>
        <v/>
      </c>
      <c r="Q714" s="13" t="str">
        <f t="shared" si="208"/>
        <v/>
      </c>
      <c r="R714" s="12" t="str">
        <f t="shared" si="203"/>
        <v/>
      </c>
      <c r="S714" s="12" t="str">
        <f t="shared" si="204"/>
        <v/>
      </c>
      <c r="T714" s="12" t="str">
        <f t="shared" si="209"/>
        <v/>
      </c>
      <c r="W714" s="88" t="str">
        <f>IF('BASE DATOS CONDUCTORES'!F714="","",'BASE DATOS CONDUCTORES'!F714)</f>
        <v/>
      </c>
      <c r="X714" s="88" t="str">
        <f>'BASE DATOS CONDUCTORES'!J714</f>
        <v/>
      </c>
      <c r="Y714" s="88" t="str">
        <f>'BASE DATOS CONDUCTORES'!M714</f>
        <v/>
      </c>
      <c r="Z714" s="88" t="str">
        <f>'BASE DATOS CONDUCTORES'!P714</f>
        <v/>
      </c>
      <c r="AA714" s="88" t="str">
        <f>'BASE DATOS CONDUCTORES'!S714</f>
        <v/>
      </c>
      <c r="AB714" s="88" t="str">
        <f>IF('BASE DATOS CONDUCTORES'!D714="","",'BASE DATOS CONDUCTORES'!D714)</f>
        <v/>
      </c>
    </row>
    <row r="715" spans="2:28">
      <c r="B715" s="12"/>
      <c r="C715" s="14"/>
      <c r="D715" s="14"/>
      <c r="E715" s="15"/>
      <c r="F715" s="14"/>
      <c r="G715" s="12" t="str">
        <f t="shared" si="202"/>
        <v/>
      </c>
      <c r="H715" s="13" t="str">
        <f t="shared" si="205"/>
        <v/>
      </c>
      <c r="I715" s="12" t="str">
        <f t="shared" si="199"/>
        <v/>
      </c>
      <c r="J715" s="12" t="str">
        <f t="shared" si="199"/>
        <v/>
      </c>
      <c r="K715" s="13" t="str">
        <f t="shared" si="206"/>
        <v/>
      </c>
      <c r="L715" s="12" t="str">
        <f t="shared" si="200"/>
        <v/>
      </c>
      <c r="M715" s="12" t="str">
        <f t="shared" si="200"/>
        <v/>
      </c>
      <c r="N715" s="13" t="str">
        <f t="shared" si="207"/>
        <v/>
      </c>
      <c r="O715" s="12" t="str">
        <f t="shared" si="201"/>
        <v/>
      </c>
      <c r="P715" s="12" t="str">
        <f t="shared" si="201"/>
        <v/>
      </c>
      <c r="Q715" s="13" t="str">
        <f t="shared" si="208"/>
        <v/>
      </c>
      <c r="R715" s="12" t="str">
        <f t="shared" si="203"/>
        <v/>
      </c>
      <c r="S715" s="12" t="str">
        <f t="shared" si="204"/>
        <v/>
      </c>
      <c r="T715" s="12" t="str">
        <f t="shared" si="209"/>
        <v/>
      </c>
      <c r="W715" s="88" t="str">
        <f>IF('BASE DATOS CONDUCTORES'!F715="","",'BASE DATOS CONDUCTORES'!F715)</f>
        <v/>
      </c>
      <c r="X715" s="88" t="str">
        <f>'BASE DATOS CONDUCTORES'!J715</f>
        <v/>
      </c>
      <c r="Y715" s="88" t="str">
        <f>'BASE DATOS CONDUCTORES'!M715</f>
        <v/>
      </c>
      <c r="Z715" s="88" t="str">
        <f>'BASE DATOS CONDUCTORES'!P715</f>
        <v/>
      </c>
      <c r="AA715" s="88" t="str">
        <f>'BASE DATOS CONDUCTORES'!S715</f>
        <v/>
      </c>
      <c r="AB715" s="88" t="str">
        <f>IF('BASE DATOS CONDUCTORES'!D715="","",'BASE DATOS CONDUCTORES'!D715)</f>
        <v/>
      </c>
    </row>
    <row r="716" spans="2:28">
      <c r="B716" s="12"/>
      <c r="C716" s="14"/>
      <c r="D716" s="14"/>
      <c r="E716" s="15"/>
      <c r="F716" s="14"/>
      <c r="G716" s="12" t="str">
        <f t="shared" si="202"/>
        <v/>
      </c>
      <c r="H716" s="13" t="str">
        <f t="shared" si="205"/>
        <v/>
      </c>
      <c r="I716" s="12" t="str">
        <f t="shared" si="199"/>
        <v/>
      </c>
      <c r="J716" s="12" t="str">
        <f t="shared" si="199"/>
        <v/>
      </c>
      <c r="K716" s="13" t="str">
        <f t="shared" si="206"/>
        <v/>
      </c>
      <c r="L716" s="12" t="str">
        <f t="shared" si="200"/>
        <v/>
      </c>
      <c r="M716" s="12" t="str">
        <f t="shared" si="200"/>
        <v/>
      </c>
      <c r="N716" s="13" t="str">
        <f t="shared" si="207"/>
        <v/>
      </c>
      <c r="O716" s="12" t="str">
        <f t="shared" si="201"/>
        <v/>
      </c>
      <c r="P716" s="12" t="str">
        <f t="shared" si="201"/>
        <v/>
      </c>
      <c r="Q716" s="13" t="str">
        <f t="shared" si="208"/>
        <v/>
      </c>
      <c r="R716" s="12" t="str">
        <f t="shared" si="203"/>
        <v/>
      </c>
      <c r="S716" s="12" t="str">
        <f t="shared" si="204"/>
        <v/>
      </c>
      <c r="T716" s="12" t="str">
        <f t="shared" si="209"/>
        <v/>
      </c>
      <c r="W716" s="88" t="str">
        <f>IF('BASE DATOS CONDUCTORES'!F716="","",'BASE DATOS CONDUCTORES'!F716)</f>
        <v/>
      </c>
      <c r="X716" s="88" t="str">
        <f>'BASE DATOS CONDUCTORES'!J716</f>
        <v/>
      </c>
      <c r="Y716" s="88" t="str">
        <f>'BASE DATOS CONDUCTORES'!M716</f>
        <v/>
      </c>
      <c r="Z716" s="88" t="str">
        <f>'BASE DATOS CONDUCTORES'!P716</f>
        <v/>
      </c>
      <c r="AA716" s="88" t="str">
        <f>'BASE DATOS CONDUCTORES'!S716</f>
        <v/>
      </c>
      <c r="AB716" s="88" t="str">
        <f>IF('BASE DATOS CONDUCTORES'!D716="","",'BASE DATOS CONDUCTORES'!D716)</f>
        <v/>
      </c>
    </row>
    <row r="717" spans="2:28">
      <c r="B717" s="12"/>
      <c r="C717" s="14"/>
      <c r="D717" s="14"/>
      <c r="E717" s="15"/>
      <c r="F717" s="14"/>
      <c r="G717" s="12" t="str">
        <f t="shared" si="202"/>
        <v/>
      </c>
      <c r="H717" s="13" t="str">
        <f t="shared" si="205"/>
        <v/>
      </c>
      <c r="I717" s="12" t="str">
        <f t="shared" si="199"/>
        <v/>
      </c>
      <c r="J717" s="12" t="str">
        <f t="shared" si="199"/>
        <v/>
      </c>
      <c r="K717" s="13" t="str">
        <f t="shared" si="206"/>
        <v/>
      </c>
      <c r="L717" s="12" t="str">
        <f t="shared" si="200"/>
        <v/>
      </c>
      <c r="M717" s="12" t="str">
        <f t="shared" si="200"/>
        <v/>
      </c>
      <c r="N717" s="13" t="str">
        <f t="shared" si="207"/>
        <v/>
      </c>
      <c r="O717" s="12" t="str">
        <f t="shared" si="201"/>
        <v/>
      </c>
      <c r="P717" s="12" t="str">
        <f t="shared" si="201"/>
        <v/>
      </c>
      <c r="Q717" s="13" t="str">
        <f t="shared" si="208"/>
        <v/>
      </c>
      <c r="R717" s="12" t="str">
        <f t="shared" si="203"/>
        <v/>
      </c>
      <c r="S717" s="12" t="str">
        <f t="shared" si="204"/>
        <v/>
      </c>
      <c r="T717" s="12" t="str">
        <f t="shared" si="209"/>
        <v/>
      </c>
      <c r="W717" s="88" t="str">
        <f>IF('BASE DATOS CONDUCTORES'!F717="","",'BASE DATOS CONDUCTORES'!F717)</f>
        <v/>
      </c>
      <c r="X717" s="88" t="str">
        <f>'BASE DATOS CONDUCTORES'!J717</f>
        <v/>
      </c>
      <c r="Y717" s="88" t="str">
        <f>'BASE DATOS CONDUCTORES'!M717</f>
        <v/>
      </c>
      <c r="Z717" s="88" t="str">
        <f>'BASE DATOS CONDUCTORES'!P717</f>
        <v/>
      </c>
      <c r="AA717" s="88" t="str">
        <f>'BASE DATOS CONDUCTORES'!S717</f>
        <v/>
      </c>
      <c r="AB717" s="88" t="str">
        <f>IF('BASE DATOS CONDUCTORES'!D717="","",'BASE DATOS CONDUCTORES'!D717)</f>
        <v/>
      </c>
    </row>
    <row r="718" spans="2:28">
      <c r="B718" s="12"/>
      <c r="C718" s="14"/>
      <c r="D718" s="14"/>
      <c r="E718" s="15"/>
      <c r="F718" s="14"/>
      <c r="G718" s="12" t="str">
        <f t="shared" si="202"/>
        <v/>
      </c>
      <c r="H718" s="13" t="str">
        <f t="shared" si="205"/>
        <v/>
      </c>
      <c r="I718" s="12" t="str">
        <f t="shared" si="199"/>
        <v/>
      </c>
      <c r="J718" s="12" t="str">
        <f t="shared" si="199"/>
        <v/>
      </c>
      <c r="K718" s="13" t="str">
        <f t="shared" si="206"/>
        <v/>
      </c>
      <c r="L718" s="12" t="str">
        <f t="shared" si="200"/>
        <v/>
      </c>
      <c r="M718" s="12" t="str">
        <f t="shared" si="200"/>
        <v/>
      </c>
      <c r="N718" s="13" t="str">
        <f t="shared" si="207"/>
        <v/>
      </c>
      <c r="O718" s="12" t="str">
        <f t="shared" si="201"/>
        <v/>
      </c>
      <c r="P718" s="12" t="str">
        <f t="shared" si="201"/>
        <v/>
      </c>
      <c r="Q718" s="13" t="str">
        <f t="shared" si="208"/>
        <v/>
      </c>
      <c r="R718" s="12" t="str">
        <f t="shared" si="203"/>
        <v/>
      </c>
      <c r="S718" s="12" t="str">
        <f t="shared" si="204"/>
        <v/>
      </c>
      <c r="T718" s="12" t="str">
        <f t="shared" si="209"/>
        <v/>
      </c>
      <c r="W718" s="88" t="str">
        <f>IF('BASE DATOS CONDUCTORES'!F718="","",'BASE DATOS CONDUCTORES'!F718)</f>
        <v/>
      </c>
      <c r="X718" s="88" t="str">
        <f>'BASE DATOS CONDUCTORES'!J718</f>
        <v/>
      </c>
      <c r="Y718" s="88" t="str">
        <f>'BASE DATOS CONDUCTORES'!M718</f>
        <v/>
      </c>
      <c r="Z718" s="88" t="str">
        <f>'BASE DATOS CONDUCTORES'!P718</f>
        <v/>
      </c>
      <c r="AA718" s="88" t="str">
        <f>'BASE DATOS CONDUCTORES'!S718</f>
        <v/>
      </c>
      <c r="AB718" s="88" t="str">
        <f>IF('BASE DATOS CONDUCTORES'!D718="","",'BASE DATOS CONDUCTORES'!D718)</f>
        <v/>
      </c>
    </row>
    <row r="719" spans="2:28">
      <c r="B719" s="12"/>
      <c r="C719" s="14"/>
      <c r="D719" s="14"/>
      <c r="E719" s="15"/>
      <c r="F719" s="14"/>
      <c r="G719" s="12" t="str">
        <f t="shared" si="202"/>
        <v/>
      </c>
      <c r="H719" s="13" t="str">
        <f t="shared" si="205"/>
        <v/>
      </c>
      <c r="I719" s="12" t="str">
        <f t="shared" si="199"/>
        <v/>
      </c>
      <c r="J719" s="12" t="str">
        <f t="shared" si="199"/>
        <v/>
      </c>
      <c r="K719" s="13" t="str">
        <f t="shared" si="206"/>
        <v/>
      </c>
      <c r="L719" s="12" t="str">
        <f t="shared" si="200"/>
        <v/>
      </c>
      <c r="M719" s="12" t="str">
        <f t="shared" si="200"/>
        <v/>
      </c>
      <c r="N719" s="13" t="str">
        <f t="shared" si="207"/>
        <v/>
      </c>
      <c r="O719" s="12" t="str">
        <f t="shared" si="201"/>
        <v/>
      </c>
      <c r="P719" s="12" t="str">
        <f t="shared" si="201"/>
        <v/>
      </c>
      <c r="Q719" s="13" t="str">
        <f t="shared" si="208"/>
        <v/>
      </c>
      <c r="R719" s="12" t="str">
        <f t="shared" si="203"/>
        <v/>
      </c>
      <c r="S719" s="12" t="str">
        <f t="shared" si="204"/>
        <v/>
      </c>
      <c r="T719" s="12" t="str">
        <f t="shared" si="209"/>
        <v/>
      </c>
      <c r="W719" s="88" t="str">
        <f>IF('BASE DATOS CONDUCTORES'!F719="","",'BASE DATOS CONDUCTORES'!F719)</f>
        <v/>
      </c>
      <c r="X719" s="88" t="str">
        <f>'BASE DATOS CONDUCTORES'!J719</f>
        <v/>
      </c>
      <c r="Y719" s="88" t="str">
        <f>'BASE DATOS CONDUCTORES'!M719</f>
        <v/>
      </c>
      <c r="Z719" s="88" t="str">
        <f>'BASE DATOS CONDUCTORES'!P719</f>
        <v/>
      </c>
      <c r="AA719" s="88" t="str">
        <f>'BASE DATOS CONDUCTORES'!S719</f>
        <v/>
      </c>
      <c r="AB719" s="88" t="str">
        <f>IF('BASE DATOS CONDUCTORES'!D719="","",'BASE DATOS CONDUCTORES'!D719)</f>
        <v/>
      </c>
    </row>
    <row r="720" spans="2:28">
      <c r="B720" s="12"/>
      <c r="C720" s="14"/>
      <c r="D720" s="14"/>
      <c r="E720" s="15"/>
      <c r="F720" s="14"/>
      <c r="G720" s="12" t="str">
        <f t="shared" si="202"/>
        <v/>
      </c>
      <c r="H720" s="13" t="str">
        <f t="shared" si="205"/>
        <v/>
      </c>
      <c r="I720" s="12" t="str">
        <f t="shared" si="199"/>
        <v/>
      </c>
      <c r="J720" s="12" t="str">
        <f t="shared" si="199"/>
        <v/>
      </c>
      <c r="K720" s="13" t="str">
        <f t="shared" si="206"/>
        <v/>
      </c>
      <c r="L720" s="12" t="str">
        <f t="shared" si="200"/>
        <v/>
      </c>
      <c r="M720" s="12" t="str">
        <f t="shared" si="200"/>
        <v/>
      </c>
      <c r="N720" s="13" t="str">
        <f t="shared" si="207"/>
        <v/>
      </c>
      <c r="O720" s="12" t="str">
        <f t="shared" si="201"/>
        <v/>
      </c>
      <c r="P720" s="12" t="str">
        <f t="shared" si="201"/>
        <v/>
      </c>
      <c r="Q720" s="13" t="str">
        <f t="shared" si="208"/>
        <v/>
      </c>
      <c r="R720" s="12" t="str">
        <f t="shared" si="203"/>
        <v/>
      </c>
      <c r="S720" s="12" t="str">
        <f t="shared" si="204"/>
        <v/>
      </c>
      <c r="T720" s="12" t="str">
        <f t="shared" si="209"/>
        <v/>
      </c>
      <c r="W720" s="88" t="str">
        <f>IF('BASE DATOS CONDUCTORES'!F720="","",'BASE DATOS CONDUCTORES'!F720)</f>
        <v/>
      </c>
      <c r="X720" s="88" t="str">
        <f>'BASE DATOS CONDUCTORES'!J720</f>
        <v/>
      </c>
      <c r="Y720" s="88" t="str">
        <f>'BASE DATOS CONDUCTORES'!M720</f>
        <v/>
      </c>
      <c r="Z720" s="88" t="str">
        <f>'BASE DATOS CONDUCTORES'!P720</f>
        <v/>
      </c>
      <c r="AA720" s="88" t="str">
        <f>'BASE DATOS CONDUCTORES'!S720</f>
        <v/>
      </c>
      <c r="AB720" s="88" t="str">
        <f>IF('BASE DATOS CONDUCTORES'!D720="","",'BASE DATOS CONDUCTORES'!D720)</f>
        <v/>
      </c>
    </row>
    <row r="721" spans="2:28">
      <c r="B721" s="12"/>
      <c r="C721" s="14"/>
      <c r="D721" s="14"/>
      <c r="E721" s="15"/>
      <c r="F721" s="14"/>
      <c r="G721" s="12" t="str">
        <f t="shared" si="202"/>
        <v/>
      </c>
      <c r="H721" s="13" t="str">
        <f t="shared" si="205"/>
        <v/>
      </c>
      <c r="I721" s="12" t="str">
        <f t="shared" si="199"/>
        <v/>
      </c>
      <c r="J721" s="12" t="str">
        <f t="shared" si="199"/>
        <v/>
      </c>
      <c r="K721" s="13" t="str">
        <f t="shared" si="206"/>
        <v/>
      </c>
      <c r="L721" s="12" t="str">
        <f t="shared" si="200"/>
        <v/>
      </c>
      <c r="M721" s="12" t="str">
        <f t="shared" si="200"/>
        <v/>
      </c>
      <c r="N721" s="13" t="str">
        <f t="shared" si="207"/>
        <v/>
      </c>
      <c r="O721" s="12" t="str">
        <f t="shared" si="201"/>
        <v/>
      </c>
      <c r="P721" s="12" t="str">
        <f t="shared" si="201"/>
        <v/>
      </c>
      <c r="Q721" s="13" t="str">
        <f t="shared" si="208"/>
        <v/>
      </c>
      <c r="R721" s="12" t="str">
        <f t="shared" si="203"/>
        <v/>
      </c>
      <c r="S721" s="12" t="str">
        <f t="shared" si="204"/>
        <v/>
      </c>
      <c r="T721" s="12" t="str">
        <f t="shared" si="209"/>
        <v/>
      </c>
      <c r="W721" s="88" t="str">
        <f>IF('BASE DATOS CONDUCTORES'!F721="","",'BASE DATOS CONDUCTORES'!F721)</f>
        <v/>
      </c>
      <c r="X721" s="88" t="str">
        <f>'BASE DATOS CONDUCTORES'!J721</f>
        <v/>
      </c>
      <c r="Y721" s="88" t="str">
        <f>'BASE DATOS CONDUCTORES'!M721</f>
        <v/>
      </c>
      <c r="Z721" s="88" t="str">
        <f>'BASE DATOS CONDUCTORES'!P721</f>
        <v/>
      </c>
      <c r="AA721" s="88" t="str">
        <f>'BASE DATOS CONDUCTORES'!S721</f>
        <v/>
      </c>
      <c r="AB721" s="88" t="str">
        <f>IF('BASE DATOS CONDUCTORES'!D721="","",'BASE DATOS CONDUCTORES'!D721)</f>
        <v/>
      </c>
    </row>
    <row r="722" spans="2:28">
      <c r="B722" s="12"/>
      <c r="C722" s="14"/>
      <c r="D722" s="14"/>
      <c r="E722" s="15"/>
      <c r="F722" s="14"/>
      <c r="G722" s="12" t="str">
        <f t="shared" si="202"/>
        <v/>
      </c>
      <c r="H722" s="13" t="str">
        <f t="shared" si="205"/>
        <v/>
      </c>
      <c r="I722" s="12" t="str">
        <f t="shared" si="199"/>
        <v/>
      </c>
      <c r="J722" s="12" t="str">
        <f t="shared" si="199"/>
        <v/>
      </c>
      <c r="K722" s="13" t="str">
        <f t="shared" si="206"/>
        <v/>
      </c>
      <c r="L722" s="12" t="str">
        <f t="shared" si="200"/>
        <v/>
      </c>
      <c r="M722" s="12" t="str">
        <f t="shared" si="200"/>
        <v/>
      </c>
      <c r="N722" s="13" t="str">
        <f t="shared" si="207"/>
        <v/>
      </c>
      <c r="O722" s="12" t="str">
        <f t="shared" si="201"/>
        <v/>
      </c>
      <c r="P722" s="12" t="str">
        <f t="shared" si="201"/>
        <v/>
      </c>
      <c r="Q722" s="13" t="str">
        <f t="shared" si="208"/>
        <v/>
      </c>
      <c r="R722" s="12" t="str">
        <f t="shared" si="203"/>
        <v/>
      </c>
      <c r="S722" s="12" t="str">
        <f t="shared" si="204"/>
        <v/>
      </c>
      <c r="T722" s="12" t="str">
        <f t="shared" si="209"/>
        <v/>
      </c>
      <c r="W722" s="88" t="str">
        <f>IF('BASE DATOS CONDUCTORES'!F722="","",'BASE DATOS CONDUCTORES'!F722)</f>
        <v/>
      </c>
      <c r="X722" s="88" t="str">
        <f>'BASE DATOS CONDUCTORES'!J722</f>
        <v/>
      </c>
      <c r="Y722" s="88" t="str">
        <f>'BASE DATOS CONDUCTORES'!M722</f>
        <v/>
      </c>
      <c r="Z722" s="88" t="str">
        <f>'BASE DATOS CONDUCTORES'!P722</f>
        <v/>
      </c>
      <c r="AA722" s="88" t="str">
        <f>'BASE DATOS CONDUCTORES'!S722</f>
        <v/>
      </c>
      <c r="AB722" s="88" t="str">
        <f>IF('BASE DATOS CONDUCTORES'!D722="","",'BASE DATOS CONDUCTORES'!D722)</f>
        <v/>
      </c>
    </row>
    <row r="723" spans="2:28">
      <c r="B723" s="12"/>
      <c r="C723" s="14"/>
      <c r="D723" s="14"/>
      <c r="E723" s="15"/>
      <c r="F723" s="14"/>
      <c r="G723" s="12" t="str">
        <f t="shared" si="202"/>
        <v/>
      </c>
      <c r="H723" s="13" t="str">
        <f t="shared" si="205"/>
        <v/>
      </c>
      <c r="I723" s="12" t="str">
        <f t="shared" si="199"/>
        <v/>
      </c>
      <c r="J723" s="12" t="str">
        <f t="shared" si="199"/>
        <v/>
      </c>
      <c r="K723" s="13" t="str">
        <f t="shared" si="206"/>
        <v/>
      </c>
      <c r="L723" s="12" t="str">
        <f t="shared" si="200"/>
        <v/>
      </c>
      <c r="M723" s="12" t="str">
        <f t="shared" si="200"/>
        <v/>
      </c>
      <c r="N723" s="13" t="str">
        <f t="shared" si="207"/>
        <v/>
      </c>
      <c r="O723" s="12" t="str">
        <f t="shared" si="201"/>
        <v/>
      </c>
      <c r="P723" s="12" t="str">
        <f t="shared" si="201"/>
        <v/>
      </c>
      <c r="Q723" s="13" t="str">
        <f t="shared" si="208"/>
        <v/>
      </c>
      <c r="R723" s="12" t="str">
        <f t="shared" si="203"/>
        <v/>
      </c>
      <c r="S723" s="12" t="str">
        <f t="shared" si="204"/>
        <v/>
      </c>
      <c r="T723" s="12" t="str">
        <f t="shared" si="209"/>
        <v/>
      </c>
      <c r="W723" s="88" t="str">
        <f>IF('BASE DATOS CONDUCTORES'!F723="","",'BASE DATOS CONDUCTORES'!F723)</f>
        <v/>
      </c>
      <c r="X723" s="88" t="str">
        <f>'BASE DATOS CONDUCTORES'!J723</f>
        <v/>
      </c>
      <c r="Y723" s="88" t="str">
        <f>'BASE DATOS CONDUCTORES'!M723</f>
        <v/>
      </c>
      <c r="Z723" s="88" t="str">
        <f>'BASE DATOS CONDUCTORES'!P723</f>
        <v/>
      </c>
      <c r="AA723" s="88" t="str">
        <f>'BASE DATOS CONDUCTORES'!S723</f>
        <v/>
      </c>
      <c r="AB723" s="88" t="str">
        <f>IF('BASE DATOS CONDUCTORES'!D723="","",'BASE DATOS CONDUCTORES'!D723)</f>
        <v/>
      </c>
    </row>
    <row r="724" spans="2:28">
      <c r="B724" s="12"/>
      <c r="C724" s="14"/>
      <c r="D724" s="14"/>
      <c r="E724" s="15"/>
      <c r="F724" s="14"/>
      <c r="G724" s="12" t="str">
        <f t="shared" si="202"/>
        <v/>
      </c>
      <c r="H724" s="13" t="str">
        <f t="shared" si="205"/>
        <v/>
      </c>
      <c r="I724" s="12" t="str">
        <f t="shared" ref="I724:J743" si="210">IF(H724="","",RANK(H724,H$4:H$1001))</f>
        <v/>
      </c>
      <c r="J724" s="12" t="str">
        <f t="shared" si="210"/>
        <v/>
      </c>
      <c r="K724" s="13" t="str">
        <f t="shared" si="206"/>
        <v/>
      </c>
      <c r="L724" s="12" t="str">
        <f t="shared" ref="L724:M743" si="211">IF(K724="","",RANK(K724,K$4:K$1001))</f>
        <v/>
      </c>
      <c r="M724" s="12" t="str">
        <f t="shared" si="211"/>
        <v/>
      </c>
      <c r="N724" s="13" t="str">
        <f t="shared" si="207"/>
        <v/>
      </c>
      <c r="O724" s="12" t="str">
        <f t="shared" ref="O724:P743" si="212">IF(N724="","",RANK(N724,N$4:N$1001))</f>
        <v/>
      </c>
      <c r="P724" s="12" t="str">
        <f t="shared" si="212"/>
        <v/>
      </c>
      <c r="Q724" s="13" t="str">
        <f t="shared" si="208"/>
        <v/>
      </c>
      <c r="R724" s="12" t="str">
        <f t="shared" si="203"/>
        <v/>
      </c>
      <c r="S724" s="12" t="str">
        <f t="shared" si="204"/>
        <v/>
      </c>
      <c r="T724" s="12" t="str">
        <f t="shared" si="209"/>
        <v/>
      </c>
      <c r="W724" s="88" t="str">
        <f>IF('BASE DATOS CONDUCTORES'!F724="","",'BASE DATOS CONDUCTORES'!F724)</f>
        <v/>
      </c>
      <c r="X724" s="88" t="str">
        <f>'BASE DATOS CONDUCTORES'!J724</f>
        <v/>
      </c>
      <c r="Y724" s="88" t="str">
        <f>'BASE DATOS CONDUCTORES'!M724</f>
        <v/>
      </c>
      <c r="Z724" s="88" t="str">
        <f>'BASE DATOS CONDUCTORES'!P724</f>
        <v/>
      </c>
      <c r="AA724" s="88" t="str">
        <f>'BASE DATOS CONDUCTORES'!S724</f>
        <v/>
      </c>
      <c r="AB724" s="88" t="str">
        <f>IF('BASE DATOS CONDUCTORES'!D724="","",'BASE DATOS CONDUCTORES'!D724)</f>
        <v/>
      </c>
    </row>
    <row r="725" spans="2:28">
      <c r="B725" s="12"/>
      <c r="C725" s="14"/>
      <c r="D725" s="14"/>
      <c r="E725" s="15"/>
      <c r="F725" s="14"/>
      <c r="G725" s="12" t="str">
        <f t="shared" si="202"/>
        <v/>
      </c>
      <c r="H725" s="13" t="str">
        <f t="shared" si="205"/>
        <v/>
      </c>
      <c r="I725" s="12" t="str">
        <f t="shared" si="210"/>
        <v/>
      </c>
      <c r="J725" s="12" t="str">
        <f t="shared" si="210"/>
        <v/>
      </c>
      <c r="K725" s="13" t="str">
        <f t="shared" si="206"/>
        <v/>
      </c>
      <c r="L725" s="12" t="str">
        <f t="shared" si="211"/>
        <v/>
      </c>
      <c r="M725" s="12" t="str">
        <f t="shared" si="211"/>
        <v/>
      </c>
      <c r="N725" s="13" t="str">
        <f t="shared" si="207"/>
        <v/>
      </c>
      <c r="O725" s="12" t="str">
        <f t="shared" si="212"/>
        <v/>
      </c>
      <c r="P725" s="12" t="str">
        <f t="shared" si="212"/>
        <v/>
      </c>
      <c r="Q725" s="13" t="str">
        <f t="shared" si="208"/>
        <v/>
      </c>
      <c r="R725" s="12" t="str">
        <f t="shared" si="203"/>
        <v/>
      </c>
      <c r="S725" s="12" t="str">
        <f t="shared" si="204"/>
        <v/>
      </c>
      <c r="T725" s="12" t="str">
        <f t="shared" si="209"/>
        <v/>
      </c>
      <c r="W725" s="88" t="str">
        <f>IF('BASE DATOS CONDUCTORES'!F725="","",'BASE DATOS CONDUCTORES'!F725)</f>
        <v/>
      </c>
      <c r="X725" s="88" t="str">
        <f>'BASE DATOS CONDUCTORES'!J725</f>
        <v/>
      </c>
      <c r="Y725" s="88" t="str">
        <f>'BASE DATOS CONDUCTORES'!M725</f>
        <v/>
      </c>
      <c r="Z725" s="88" t="str">
        <f>'BASE DATOS CONDUCTORES'!P725</f>
        <v/>
      </c>
      <c r="AA725" s="88" t="str">
        <f>'BASE DATOS CONDUCTORES'!S725</f>
        <v/>
      </c>
      <c r="AB725" s="88" t="str">
        <f>IF('BASE DATOS CONDUCTORES'!D725="","",'BASE DATOS CONDUCTORES'!D725)</f>
        <v/>
      </c>
    </row>
    <row r="726" spans="2:28">
      <c r="B726" s="12"/>
      <c r="C726" s="14"/>
      <c r="D726" s="14"/>
      <c r="E726" s="15"/>
      <c r="F726" s="14"/>
      <c r="G726" s="12" t="str">
        <f t="shared" si="202"/>
        <v/>
      </c>
      <c r="H726" s="13" t="str">
        <f t="shared" si="205"/>
        <v/>
      </c>
      <c r="I726" s="12" t="str">
        <f t="shared" si="210"/>
        <v/>
      </c>
      <c r="J726" s="12" t="str">
        <f t="shared" si="210"/>
        <v/>
      </c>
      <c r="K726" s="13" t="str">
        <f t="shared" si="206"/>
        <v/>
      </c>
      <c r="L726" s="12" t="str">
        <f t="shared" si="211"/>
        <v/>
      </c>
      <c r="M726" s="12" t="str">
        <f t="shared" si="211"/>
        <v/>
      </c>
      <c r="N726" s="13" t="str">
        <f t="shared" si="207"/>
        <v/>
      </c>
      <c r="O726" s="12" t="str">
        <f t="shared" si="212"/>
        <v/>
      </c>
      <c r="P726" s="12" t="str">
        <f t="shared" si="212"/>
        <v/>
      </c>
      <c r="Q726" s="13" t="str">
        <f t="shared" si="208"/>
        <v/>
      </c>
      <c r="R726" s="12" t="str">
        <f t="shared" si="203"/>
        <v/>
      </c>
      <c r="S726" s="12" t="str">
        <f t="shared" si="204"/>
        <v/>
      </c>
      <c r="T726" s="12" t="str">
        <f t="shared" si="209"/>
        <v/>
      </c>
      <c r="W726" s="88" t="str">
        <f>IF('BASE DATOS CONDUCTORES'!F726="","",'BASE DATOS CONDUCTORES'!F726)</f>
        <v/>
      </c>
      <c r="X726" s="88" t="str">
        <f>'BASE DATOS CONDUCTORES'!J726</f>
        <v/>
      </c>
      <c r="Y726" s="88" t="str">
        <f>'BASE DATOS CONDUCTORES'!M726</f>
        <v/>
      </c>
      <c r="Z726" s="88" t="str">
        <f>'BASE DATOS CONDUCTORES'!P726</f>
        <v/>
      </c>
      <c r="AA726" s="88" t="str">
        <f>'BASE DATOS CONDUCTORES'!S726</f>
        <v/>
      </c>
      <c r="AB726" s="88" t="str">
        <f>IF('BASE DATOS CONDUCTORES'!D726="","",'BASE DATOS CONDUCTORES'!D726)</f>
        <v/>
      </c>
    </row>
    <row r="727" spans="2:28">
      <c r="B727" s="12"/>
      <c r="C727" s="14"/>
      <c r="D727" s="14"/>
      <c r="E727" s="15"/>
      <c r="F727" s="14"/>
      <c r="G727" s="12" t="str">
        <f t="shared" si="202"/>
        <v/>
      </c>
      <c r="H727" s="13" t="str">
        <f t="shared" si="205"/>
        <v/>
      </c>
      <c r="I727" s="12" t="str">
        <f t="shared" si="210"/>
        <v/>
      </c>
      <c r="J727" s="12" t="str">
        <f t="shared" si="210"/>
        <v/>
      </c>
      <c r="K727" s="13" t="str">
        <f t="shared" si="206"/>
        <v/>
      </c>
      <c r="L727" s="12" t="str">
        <f t="shared" si="211"/>
        <v/>
      </c>
      <c r="M727" s="12" t="str">
        <f t="shared" si="211"/>
        <v/>
      </c>
      <c r="N727" s="13" t="str">
        <f t="shared" si="207"/>
        <v/>
      </c>
      <c r="O727" s="12" t="str">
        <f t="shared" si="212"/>
        <v/>
      </c>
      <c r="P727" s="12" t="str">
        <f t="shared" si="212"/>
        <v/>
      </c>
      <c r="Q727" s="13" t="str">
        <f t="shared" si="208"/>
        <v/>
      </c>
      <c r="R727" s="12" t="str">
        <f t="shared" si="203"/>
        <v/>
      </c>
      <c r="S727" s="12" t="str">
        <f t="shared" si="204"/>
        <v/>
      </c>
      <c r="T727" s="12" t="str">
        <f t="shared" si="209"/>
        <v/>
      </c>
      <c r="W727" s="88" t="str">
        <f>IF('BASE DATOS CONDUCTORES'!F727="","",'BASE DATOS CONDUCTORES'!F727)</f>
        <v/>
      </c>
      <c r="X727" s="88" t="str">
        <f>'BASE DATOS CONDUCTORES'!J727</f>
        <v/>
      </c>
      <c r="Y727" s="88" t="str">
        <f>'BASE DATOS CONDUCTORES'!M727</f>
        <v/>
      </c>
      <c r="Z727" s="88" t="str">
        <f>'BASE DATOS CONDUCTORES'!P727</f>
        <v/>
      </c>
      <c r="AA727" s="88" t="str">
        <f>'BASE DATOS CONDUCTORES'!S727</f>
        <v/>
      </c>
      <c r="AB727" s="88" t="str">
        <f>IF('BASE DATOS CONDUCTORES'!D727="","",'BASE DATOS CONDUCTORES'!D727)</f>
        <v/>
      </c>
    </row>
    <row r="728" spans="2:28">
      <c r="B728" s="12"/>
      <c r="C728" s="14"/>
      <c r="D728" s="14"/>
      <c r="E728" s="15"/>
      <c r="F728" s="14"/>
      <c r="G728" s="12" t="str">
        <f t="shared" si="202"/>
        <v/>
      </c>
      <c r="H728" s="13" t="str">
        <f t="shared" si="205"/>
        <v/>
      </c>
      <c r="I728" s="12" t="str">
        <f t="shared" si="210"/>
        <v/>
      </c>
      <c r="J728" s="12" t="str">
        <f t="shared" si="210"/>
        <v/>
      </c>
      <c r="K728" s="13" t="str">
        <f t="shared" si="206"/>
        <v/>
      </c>
      <c r="L728" s="12" t="str">
        <f t="shared" si="211"/>
        <v/>
      </c>
      <c r="M728" s="12" t="str">
        <f t="shared" si="211"/>
        <v/>
      </c>
      <c r="N728" s="13" t="str">
        <f t="shared" si="207"/>
        <v/>
      </c>
      <c r="O728" s="12" t="str">
        <f t="shared" si="212"/>
        <v/>
      </c>
      <c r="P728" s="12" t="str">
        <f t="shared" si="212"/>
        <v/>
      </c>
      <c r="Q728" s="13" t="str">
        <f t="shared" si="208"/>
        <v/>
      </c>
      <c r="R728" s="12" t="str">
        <f t="shared" si="203"/>
        <v/>
      </c>
      <c r="S728" s="12" t="str">
        <f t="shared" si="204"/>
        <v/>
      </c>
      <c r="T728" s="12" t="str">
        <f t="shared" si="209"/>
        <v/>
      </c>
      <c r="W728" s="88" t="str">
        <f>IF('BASE DATOS CONDUCTORES'!F728="","",'BASE DATOS CONDUCTORES'!F728)</f>
        <v/>
      </c>
      <c r="X728" s="88" t="str">
        <f>'BASE DATOS CONDUCTORES'!J728</f>
        <v/>
      </c>
      <c r="Y728" s="88" t="str">
        <f>'BASE DATOS CONDUCTORES'!M728</f>
        <v/>
      </c>
      <c r="Z728" s="88" t="str">
        <f>'BASE DATOS CONDUCTORES'!P728</f>
        <v/>
      </c>
      <c r="AA728" s="88" t="str">
        <f>'BASE DATOS CONDUCTORES'!S728</f>
        <v/>
      </c>
      <c r="AB728" s="88" t="str">
        <f>IF('BASE DATOS CONDUCTORES'!D728="","",'BASE DATOS CONDUCTORES'!D728)</f>
        <v/>
      </c>
    </row>
    <row r="729" spans="2:28">
      <c r="B729" s="12"/>
      <c r="C729" s="14"/>
      <c r="D729" s="14"/>
      <c r="E729" s="15"/>
      <c r="F729" s="14"/>
      <c r="G729" s="12" t="str">
        <f t="shared" si="202"/>
        <v/>
      </c>
      <c r="H729" s="13" t="str">
        <f t="shared" si="205"/>
        <v/>
      </c>
      <c r="I729" s="12" t="str">
        <f t="shared" si="210"/>
        <v/>
      </c>
      <c r="J729" s="12" t="str">
        <f t="shared" si="210"/>
        <v/>
      </c>
      <c r="K729" s="13" t="str">
        <f t="shared" si="206"/>
        <v/>
      </c>
      <c r="L729" s="12" t="str">
        <f t="shared" si="211"/>
        <v/>
      </c>
      <c r="M729" s="12" t="str">
        <f t="shared" si="211"/>
        <v/>
      </c>
      <c r="N729" s="13" t="str">
        <f t="shared" si="207"/>
        <v/>
      </c>
      <c r="O729" s="12" t="str">
        <f t="shared" si="212"/>
        <v/>
      </c>
      <c r="P729" s="12" t="str">
        <f t="shared" si="212"/>
        <v/>
      </c>
      <c r="Q729" s="13" t="str">
        <f t="shared" si="208"/>
        <v/>
      </c>
      <c r="R729" s="12" t="str">
        <f t="shared" si="203"/>
        <v/>
      </c>
      <c r="S729" s="12" t="str">
        <f t="shared" si="204"/>
        <v/>
      </c>
      <c r="T729" s="12" t="str">
        <f t="shared" si="209"/>
        <v/>
      </c>
      <c r="W729" s="88" t="str">
        <f>IF('BASE DATOS CONDUCTORES'!F729="","",'BASE DATOS CONDUCTORES'!F729)</f>
        <v/>
      </c>
      <c r="X729" s="88" t="str">
        <f>'BASE DATOS CONDUCTORES'!J729</f>
        <v/>
      </c>
      <c r="Y729" s="88" t="str">
        <f>'BASE DATOS CONDUCTORES'!M729</f>
        <v/>
      </c>
      <c r="Z729" s="88" t="str">
        <f>'BASE DATOS CONDUCTORES'!P729</f>
        <v/>
      </c>
      <c r="AA729" s="88" t="str">
        <f>'BASE DATOS CONDUCTORES'!S729</f>
        <v/>
      </c>
      <c r="AB729" s="88" t="str">
        <f>IF('BASE DATOS CONDUCTORES'!D729="","",'BASE DATOS CONDUCTORES'!D729)</f>
        <v/>
      </c>
    </row>
    <row r="730" spans="2:28">
      <c r="B730" s="12"/>
      <c r="C730" s="14"/>
      <c r="D730" s="14"/>
      <c r="E730" s="15"/>
      <c r="F730" s="14"/>
      <c r="G730" s="12" t="str">
        <f t="shared" si="202"/>
        <v/>
      </c>
      <c r="H730" s="13" t="str">
        <f t="shared" si="205"/>
        <v/>
      </c>
      <c r="I730" s="12" t="str">
        <f t="shared" si="210"/>
        <v/>
      </c>
      <c r="J730" s="12" t="str">
        <f t="shared" si="210"/>
        <v/>
      </c>
      <c r="K730" s="13" t="str">
        <f t="shared" si="206"/>
        <v/>
      </c>
      <c r="L730" s="12" t="str">
        <f t="shared" si="211"/>
        <v/>
      </c>
      <c r="M730" s="12" t="str">
        <f t="shared" si="211"/>
        <v/>
      </c>
      <c r="N730" s="13" t="str">
        <f t="shared" si="207"/>
        <v/>
      </c>
      <c r="O730" s="12" t="str">
        <f t="shared" si="212"/>
        <v/>
      </c>
      <c r="P730" s="12" t="str">
        <f t="shared" si="212"/>
        <v/>
      </c>
      <c r="Q730" s="13" t="str">
        <f t="shared" si="208"/>
        <v/>
      </c>
      <c r="R730" s="12" t="str">
        <f t="shared" si="203"/>
        <v/>
      </c>
      <c r="S730" s="12" t="str">
        <f t="shared" si="204"/>
        <v/>
      </c>
      <c r="T730" s="12" t="str">
        <f t="shared" si="209"/>
        <v/>
      </c>
      <c r="W730" s="88" t="str">
        <f>IF('BASE DATOS CONDUCTORES'!F730="","",'BASE DATOS CONDUCTORES'!F730)</f>
        <v/>
      </c>
      <c r="X730" s="88" t="str">
        <f>'BASE DATOS CONDUCTORES'!J730</f>
        <v/>
      </c>
      <c r="Y730" s="88" t="str">
        <f>'BASE DATOS CONDUCTORES'!M730</f>
        <v/>
      </c>
      <c r="Z730" s="88" t="str">
        <f>'BASE DATOS CONDUCTORES'!P730</f>
        <v/>
      </c>
      <c r="AA730" s="88" t="str">
        <f>'BASE DATOS CONDUCTORES'!S730</f>
        <v/>
      </c>
      <c r="AB730" s="88" t="str">
        <f>IF('BASE DATOS CONDUCTORES'!D730="","",'BASE DATOS CONDUCTORES'!D730)</f>
        <v/>
      </c>
    </row>
    <row r="731" spans="2:28">
      <c r="B731" s="12"/>
      <c r="C731" s="14"/>
      <c r="D731" s="14"/>
      <c r="E731" s="15"/>
      <c r="F731" s="14"/>
      <c r="G731" s="12" t="str">
        <f t="shared" si="202"/>
        <v/>
      </c>
      <c r="H731" s="13" t="str">
        <f t="shared" si="205"/>
        <v/>
      </c>
      <c r="I731" s="12" t="str">
        <f t="shared" si="210"/>
        <v/>
      </c>
      <c r="J731" s="12" t="str">
        <f t="shared" si="210"/>
        <v/>
      </c>
      <c r="K731" s="13" t="str">
        <f t="shared" si="206"/>
        <v/>
      </c>
      <c r="L731" s="12" t="str">
        <f t="shared" si="211"/>
        <v/>
      </c>
      <c r="M731" s="12" t="str">
        <f t="shared" si="211"/>
        <v/>
      </c>
      <c r="N731" s="13" t="str">
        <f t="shared" si="207"/>
        <v/>
      </c>
      <c r="O731" s="12" t="str">
        <f t="shared" si="212"/>
        <v/>
      </c>
      <c r="P731" s="12" t="str">
        <f t="shared" si="212"/>
        <v/>
      </c>
      <c r="Q731" s="13" t="str">
        <f t="shared" si="208"/>
        <v/>
      </c>
      <c r="R731" s="12" t="str">
        <f t="shared" si="203"/>
        <v/>
      </c>
      <c r="S731" s="12" t="str">
        <f t="shared" si="204"/>
        <v/>
      </c>
      <c r="T731" s="12" t="str">
        <f t="shared" si="209"/>
        <v/>
      </c>
      <c r="W731" s="88" t="str">
        <f>IF('BASE DATOS CONDUCTORES'!F731="","",'BASE DATOS CONDUCTORES'!F731)</f>
        <v/>
      </c>
      <c r="X731" s="88" t="str">
        <f>'BASE DATOS CONDUCTORES'!J731</f>
        <v/>
      </c>
      <c r="Y731" s="88" t="str">
        <f>'BASE DATOS CONDUCTORES'!M731</f>
        <v/>
      </c>
      <c r="Z731" s="88" t="str">
        <f>'BASE DATOS CONDUCTORES'!P731</f>
        <v/>
      </c>
      <c r="AA731" s="88" t="str">
        <f>'BASE DATOS CONDUCTORES'!S731</f>
        <v/>
      </c>
      <c r="AB731" s="88" t="str">
        <f>IF('BASE DATOS CONDUCTORES'!D731="","",'BASE DATOS CONDUCTORES'!D731)</f>
        <v/>
      </c>
    </row>
    <row r="732" spans="2:28">
      <c r="B732" s="12"/>
      <c r="C732" s="14"/>
      <c r="D732" s="14"/>
      <c r="E732" s="15"/>
      <c r="F732" s="14"/>
      <c r="G732" s="12" t="str">
        <f t="shared" si="202"/>
        <v/>
      </c>
      <c r="H732" s="13" t="str">
        <f t="shared" si="205"/>
        <v/>
      </c>
      <c r="I732" s="12" t="str">
        <f t="shared" si="210"/>
        <v/>
      </c>
      <c r="J732" s="12" t="str">
        <f t="shared" si="210"/>
        <v/>
      </c>
      <c r="K732" s="13" t="str">
        <f t="shared" si="206"/>
        <v/>
      </c>
      <c r="L732" s="12" t="str">
        <f t="shared" si="211"/>
        <v/>
      </c>
      <c r="M732" s="12" t="str">
        <f t="shared" si="211"/>
        <v/>
      </c>
      <c r="N732" s="13" t="str">
        <f t="shared" si="207"/>
        <v/>
      </c>
      <c r="O732" s="12" t="str">
        <f t="shared" si="212"/>
        <v/>
      </c>
      <c r="P732" s="12" t="str">
        <f t="shared" si="212"/>
        <v/>
      </c>
      <c r="Q732" s="13" t="str">
        <f t="shared" si="208"/>
        <v/>
      </c>
      <c r="R732" s="12" t="str">
        <f t="shared" si="203"/>
        <v/>
      </c>
      <c r="S732" s="12" t="str">
        <f t="shared" si="204"/>
        <v/>
      </c>
      <c r="T732" s="12" t="str">
        <f t="shared" si="209"/>
        <v/>
      </c>
      <c r="W732" s="88" t="str">
        <f>IF('BASE DATOS CONDUCTORES'!F732="","",'BASE DATOS CONDUCTORES'!F732)</f>
        <v/>
      </c>
      <c r="X732" s="88" t="str">
        <f>'BASE DATOS CONDUCTORES'!J732</f>
        <v/>
      </c>
      <c r="Y732" s="88" t="str">
        <f>'BASE DATOS CONDUCTORES'!M732</f>
        <v/>
      </c>
      <c r="Z732" s="88" t="str">
        <f>'BASE DATOS CONDUCTORES'!P732</f>
        <v/>
      </c>
      <c r="AA732" s="88" t="str">
        <f>'BASE DATOS CONDUCTORES'!S732</f>
        <v/>
      </c>
      <c r="AB732" s="88" t="str">
        <f>IF('BASE DATOS CONDUCTORES'!D732="","",'BASE DATOS CONDUCTORES'!D732)</f>
        <v/>
      </c>
    </row>
    <row r="733" spans="2:28">
      <c r="B733" s="12"/>
      <c r="C733" s="14"/>
      <c r="D733" s="14"/>
      <c r="E733" s="15"/>
      <c r="F733" s="14"/>
      <c r="G733" s="12" t="str">
        <f t="shared" si="202"/>
        <v/>
      </c>
      <c r="H733" s="13" t="str">
        <f t="shared" si="205"/>
        <v/>
      </c>
      <c r="I733" s="12" t="str">
        <f t="shared" si="210"/>
        <v/>
      </c>
      <c r="J733" s="12" t="str">
        <f t="shared" si="210"/>
        <v/>
      </c>
      <c r="K733" s="13" t="str">
        <f t="shared" si="206"/>
        <v/>
      </c>
      <c r="L733" s="12" t="str">
        <f t="shared" si="211"/>
        <v/>
      </c>
      <c r="M733" s="12" t="str">
        <f t="shared" si="211"/>
        <v/>
      </c>
      <c r="N733" s="13" t="str">
        <f t="shared" si="207"/>
        <v/>
      </c>
      <c r="O733" s="12" t="str">
        <f t="shared" si="212"/>
        <v/>
      </c>
      <c r="P733" s="12" t="str">
        <f t="shared" si="212"/>
        <v/>
      </c>
      <c r="Q733" s="13" t="str">
        <f t="shared" si="208"/>
        <v/>
      </c>
      <c r="R733" s="12" t="str">
        <f t="shared" si="203"/>
        <v/>
      </c>
      <c r="S733" s="12" t="str">
        <f t="shared" si="204"/>
        <v/>
      </c>
      <c r="T733" s="12" t="str">
        <f t="shared" si="209"/>
        <v/>
      </c>
      <c r="W733" s="88" t="str">
        <f>IF('BASE DATOS CONDUCTORES'!F733="","",'BASE DATOS CONDUCTORES'!F733)</f>
        <v/>
      </c>
      <c r="X733" s="88" t="str">
        <f>'BASE DATOS CONDUCTORES'!J733</f>
        <v/>
      </c>
      <c r="Y733" s="88" t="str">
        <f>'BASE DATOS CONDUCTORES'!M733</f>
        <v/>
      </c>
      <c r="Z733" s="88" t="str">
        <f>'BASE DATOS CONDUCTORES'!P733</f>
        <v/>
      </c>
      <c r="AA733" s="88" t="str">
        <f>'BASE DATOS CONDUCTORES'!S733</f>
        <v/>
      </c>
      <c r="AB733" s="88" t="str">
        <f>IF('BASE DATOS CONDUCTORES'!D733="","",'BASE DATOS CONDUCTORES'!D733)</f>
        <v/>
      </c>
    </row>
    <row r="734" spans="2:28">
      <c r="B734" s="12"/>
      <c r="C734" s="14"/>
      <c r="D734" s="14"/>
      <c r="E734" s="15"/>
      <c r="F734" s="14"/>
      <c r="G734" s="12" t="str">
        <f t="shared" si="202"/>
        <v/>
      </c>
      <c r="H734" s="13" t="str">
        <f t="shared" si="205"/>
        <v/>
      </c>
      <c r="I734" s="12" t="str">
        <f t="shared" si="210"/>
        <v/>
      </c>
      <c r="J734" s="12" t="str">
        <f t="shared" si="210"/>
        <v/>
      </c>
      <c r="K734" s="13" t="str">
        <f t="shared" si="206"/>
        <v/>
      </c>
      <c r="L734" s="12" t="str">
        <f t="shared" si="211"/>
        <v/>
      </c>
      <c r="M734" s="12" t="str">
        <f t="shared" si="211"/>
        <v/>
      </c>
      <c r="N734" s="13" t="str">
        <f t="shared" si="207"/>
        <v/>
      </c>
      <c r="O734" s="12" t="str">
        <f t="shared" si="212"/>
        <v/>
      </c>
      <c r="P734" s="12" t="str">
        <f t="shared" si="212"/>
        <v/>
      </c>
      <c r="Q734" s="13" t="str">
        <f t="shared" si="208"/>
        <v/>
      </c>
      <c r="R734" s="12" t="str">
        <f t="shared" si="203"/>
        <v/>
      </c>
      <c r="S734" s="12" t="str">
        <f t="shared" si="204"/>
        <v/>
      </c>
      <c r="T734" s="12" t="str">
        <f t="shared" si="209"/>
        <v/>
      </c>
      <c r="W734" s="88" t="str">
        <f>IF('BASE DATOS CONDUCTORES'!F734="","",'BASE DATOS CONDUCTORES'!F734)</f>
        <v/>
      </c>
      <c r="X734" s="88" t="str">
        <f>'BASE DATOS CONDUCTORES'!J734</f>
        <v/>
      </c>
      <c r="Y734" s="88" t="str">
        <f>'BASE DATOS CONDUCTORES'!M734</f>
        <v/>
      </c>
      <c r="Z734" s="88" t="str">
        <f>'BASE DATOS CONDUCTORES'!P734</f>
        <v/>
      </c>
      <c r="AA734" s="88" t="str">
        <f>'BASE DATOS CONDUCTORES'!S734</f>
        <v/>
      </c>
      <c r="AB734" s="88" t="str">
        <f>IF('BASE DATOS CONDUCTORES'!D734="","",'BASE DATOS CONDUCTORES'!D734)</f>
        <v/>
      </c>
    </row>
    <row r="735" spans="2:28">
      <c r="B735" s="12"/>
      <c r="C735" s="14"/>
      <c r="D735" s="14"/>
      <c r="E735" s="15"/>
      <c r="F735" s="14"/>
      <c r="G735" s="12" t="str">
        <f t="shared" si="202"/>
        <v/>
      </c>
      <c r="H735" s="13" t="str">
        <f t="shared" si="205"/>
        <v/>
      </c>
      <c r="I735" s="12" t="str">
        <f t="shared" si="210"/>
        <v/>
      </c>
      <c r="J735" s="12" t="str">
        <f t="shared" si="210"/>
        <v/>
      </c>
      <c r="K735" s="13" t="str">
        <f t="shared" si="206"/>
        <v/>
      </c>
      <c r="L735" s="12" t="str">
        <f t="shared" si="211"/>
        <v/>
      </c>
      <c r="M735" s="12" t="str">
        <f t="shared" si="211"/>
        <v/>
      </c>
      <c r="N735" s="13" t="str">
        <f t="shared" si="207"/>
        <v/>
      </c>
      <c r="O735" s="12" t="str">
        <f t="shared" si="212"/>
        <v/>
      </c>
      <c r="P735" s="12" t="str">
        <f t="shared" si="212"/>
        <v/>
      </c>
      <c r="Q735" s="13" t="str">
        <f t="shared" si="208"/>
        <v/>
      </c>
      <c r="R735" s="12" t="str">
        <f t="shared" si="203"/>
        <v/>
      </c>
      <c r="S735" s="12" t="str">
        <f t="shared" si="204"/>
        <v/>
      </c>
      <c r="T735" s="12" t="str">
        <f t="shared" si="209"/>
        <v/>
      </c>
      <c r="W735" s="88" t="str">
        <f>IF('BASE DATOS CONDUCTORES'!F735="","",'BASE DATOS CONDUCTORES'!F735)</f>
        <v/>
      </c>
      <c r="X735" s="88" t="str">
        <f>'BASE DATOS CONDUCTORES'!J735</f>
        <v/>
      </c>
      <c r="Y735" s="88" t="str">
        <f>'BASE DATOS CONDUCTORES'!M735</f>
        <v/>
      </c>
      <c r="Z735" s="88" t="str">
        <f>'BASE DATOS CONDUCTORES'!P735</f>
        <v/>
      </c>
      <c r="AA735" s="88" t="str">
        <f>'BASE DATOS CONDUCTORES'!S735</f>
        <v/>
      </c>
      <c r="AB735" s="88" t="str">
        <f>IF('BASE DATOS CONDUCTORES'!D735="","",'BASE DATOS CONDUCTORES'!D735)</f>
        <v/>
      </c>
    </row>
    <row r="736" spans="2:28">
      <c r="B736" s="12"/>
      <c r="C736" s="14"/>
      <c r="D736" s="14"/>
      <c r="E736" s="15"/>
      <c r="F736" s="14"/>
      <c r="G736" s="12" t="str">
        <f t="shared" si="202"/>
        <v/>
      </c>
      <c r="H736" s="13" t="str">
        <f t="shared" si="205"/>
        <v/>
      </c>
      <c r="I736" s="12" t="str">
        <f t="shared" si="210"/>
        <v/>
      </c>
      <c r="J736" s="12" t="str">
        <f t="shared" si="210"/>
        <v/>
      </c>
      <c r="K736" s="13" t="str">
        <f t="shared" si="206"/>
        <v/>
      </c>
      <c r="L736" s="12" t="str">
        <f t="shared" si="211"/>
        <v/>
      </c>
      <c r="M736" s="12" t="str">
        <f t="shared" si="211"/>
        <v/>
      </c>
      <c r="N736" s="13" t="str">
        <f t="shared" si="207"/>
        <v/>
      </c>
      <c r="O736" s="12" t="str">
        <f t="shared" si="212"/>
        <v/>
      </c>
      <c r="P736" s="12" t="str">
        <f t="shared" si="212"/>
        <v/>
      </c>
      <c r="Q736" s="13" t="str">
        <f t="shared" si="208"/>
        <v/>
      </c>
      <c r="R736" s="12" t="str">
        <f t="shared" si="203"/>
        <v/>
      </c>
      <c r="S736" s="12" t="str">
        <f t="shared" si="204"/>
        <v/>
      </c>
      <c r="T736" s="12" t="str">
        <f t="shared" si="209"/>
        <v/>
      </c>
      <c r="W736" s="88" t="str">
        <f>IF('BASE DATOS CONDUCTORES'!F736="","",'BASE DATOS CONDUCTORES'!F736)</f>
        <v/>
      </c>
      <c r="X736" s="88" t="str">
        <f>'BASE DATOS CONDUCTORES'!J736</f>
        <v/>
      </c>
      <c r="Y736" s="88" t="str">
        <f>'BASE DATOS CONDUCTORES'!M736</f>
        <v/>
      </c>
      <c r="Z736" s="88" t="str">
        <f>'BASE DATOS CONDUCTORES'!P736</f>
        <v/>
      </c>
      <c r="AA736" s="88" t="str">
        <f>'BASE DATOS CONDUCTORES'!S736</f>
        <v/>
      </c>
      <c r="AB736" s="88" t="str">
        <f>IF('BASE DATOS CONDUCTORES'!D736="","",'BASE DATOS CONDUCTORES'!D736)</f>
        <v/>
      </c>
    </row>
    <row r="737" spans="2:28">
      <c r="B737" s="12"/>
      <c r="C737" s="14"/>
      <c r="D737" s="14"/>
      <c r="E737" s="15"/>
      <c r="F737" s="14"/>
      <c r="G737" s="12" t="str">
        <f t="shared" si="202"/>
        <v/>
      </c>
      <c r="H737" s="13" t="str">
        <f t="shared" si="205"/>
        <v/>
      </c>
      <c r="I737" s="12" t="str">
        <f t="shared" si="210"/>
        <v/>
      </c>
      <c r="J737" s="12" t="str">
        <f t="shared" si="210"/>
        <v/>
      </c>
      <c r="K737" s="13" t="str">
        <f t="shared" si="206"/>
        <v/>
      </c>
      <c r="L737" s="12" t="str">
        <f t="shared" si="211"/>
        <v/>
      </c>
      <c r="M737" s="12" t="str">
        <f t="shared" si="211"/>
        <v/>
      </c>
      <c r="N737" s="13" t="str">
        <f t="shared" si="207"/>
        <v/>
      </c>
      <c r="O737" s="12" t="str">
        <f t="shared" si="212"/>
        <v/>
      </c>
      <c r="P737" s="12" t="str">
        <f t="shared" si="212"/>
        <v/>
      </c>
      <c r="Q737" s="13" t="str">
        <f t="shared" si="208"/>
        <v/>
      </c>
      <c r="R737" s="12" t="str">
        <f t="shared" si="203"/>
        <v/>
      </c>
      <c r="S737" s="12" t="str">
        <f t="shared" si="204"/>
        <v/>
      </c>
      <c r="T737" s="12" t="str">
        <f t="shared" si="209"/>
        <v/>
      </c>
      <c r="W737" s="88" t="str">
        <f>IF('BASE DATOS CONDUCTORES'!F737="","",'BASE DATOS CONDUCTORES'!F737)</f>
        <v/>
      </c>
      <c r="X737" s="88" t="str">
        <f>'BASE DATOS CONDUCTORES'!J737</f>
        <v/>
      </c>
      <c r="Y737" s="88" t="str">
        <f>'BASE DATOS CONDUCTORES'!M737</f>
        <v/>
      </c>
      <c r="Z737" s="88" t="str">
        <f>'BASE DATOS CONDUCTORES'!P737</f>
        <v/>
      </c>
      <c r="AA737" s="88" t="str">
        <f>'BASE DATOS CONDUCTORES'!S737</f>
        <v/>
      </c>
      <c r="AB737" s="88" t="str">
        <f>IF('BASE DATOS CONDUCTORES'!D737="","",'BASE DATOS CONDUCTORES'!D737)</f>
        <v/>
      </c>
    </row>
    <row r="738" spans="2:28">
      <c r="B738" s="12"/>
      <c r="C738" s="14"/>
      <c r="D738" s="14"/>
      <c r="E738" s="15"/>
      <c r="F738" s="14"/>
      <c r="G738" s="12" t="str">
        <f t="shared" si="202"/>
        <v/>
      </c>
      <c r="H738" s="13" t="str">
        <f t="shared" si="205"/>
        <v/>
      </c>
      <c r="I738" s="12" t="str">
        <f t="shared" si="210"/>
        <v/>
      </c>
      <c r="J738" s="12" t="str">
        <f t="shared" si="210"/>
        <v/>
      </c>
      <c r="K738" s="13" t="str">
        <f t="shared" si="206"/>
        <v/>
      </c>
      <c r="L738" s="12" t="str">
        <f t="shared" si="211"/>
        <v/>
      </c>
      <c r="M738" s="12" t="str">
        <f t="shared" si="211"/>
        <v/>
      </c>
      <c r="N738" s="13" t="str">
        <f t="shared" si="207"/>
        <v/>
      </c>
      <c r="O738" s="12" t="str">
        <f t="shared" si="212"/>
        <v/>
      </c>
      <c r="P738" s="12" t="str">
        <f t="shared" si="212"/>
        <v/>
      </c>
      <c r="Q738" s="13" t="str">
        <f t="shared" si="208"/>
        <v/>
      </c>
      <c r="R738" s="12" t="str">
        <f t="shared" si="203"/>
        <v/>
      </c>
      <c r="S738" s="12" t="str">
        <f t="shared" si="204"/>
        <v/>
      </c>
      <c r="T738" s="12" t="str">
        <f t="shared" si="209"/>
        <v/>
      </c>
      <c r="W738" s="88" t="str">
        <f>IF('BASE DATOS CONDUCTORES'!F738="","",'BASE DATOS CONDUCTORES'!F738)</f>
        <v/>
      </c>
      <c r="X738" s="88" t="str">
        <f>'BASE DATOS CONDUCTORES'!J738</f>
        <v/>
      </c>
      <c r="Y738" s="88" t="str">
        <f>'BASE DATOS CONDUCTORES'!M738</f>
        <v/>
      </c>
      <c r="Z738" s="88" t="str">
        <f>'BASE DATOS CONDUCTORES'!P738</f>
        <v/>
      </c>
      <c r="AA738" s="88" t="str">
        <f>'BASE DATOS CONDUCTORES'!S738</f>
        <v/>
      </c>
      <c r="AB738" s="88" t="str">
        <f>IF('BASE DATOS CONDUCTORES'!D738="","",'BASE DATOS CONDUCTORES'!D738)</f>
        <v/>
      </c>
    </row>
    <row r="739" spans="2:28">
      <c r="B739" s="12"/>
      <c r="C739" s="14"/>
      <c r="D739" s="14"/>
      <c r="E739" s="15"/>
      <c r="F739" s="14"/>
      <c r="G739" s="12" t="str">
        <f t="shared" si="202"/>
        <v/>
      </c>
      <c r="H739" s="13" t="str">
        <f t="shared" si="205"/>
        <v/>
      </c>
      <c r="I739" s="12" t="str">
        <f t="shared" si="210"/>
        <v/>
      </c>
      <c r="J739" s="12" t="str">
        <f t="shared" si="210"/>
        <v/>
      </c>
      <c r="K739" s="13" t="str">
        <f t="shared" si="206"/>
        <v/>
      </c>
      <c r="L739" s="12" t="str">
        <f t="shared" si="211"/>
        <v/>
      </c>
      <c r="M739" s="12" t="str">
        <f t="shared" si="211"/>
        <v/>
      </c>
      <c r="N739" s="13" t="str">
        <f t="shared" si="207"/>
        <v/>
      </c>
      <c r="O739" s="12" t="str">
        <f t="shared" si="212"/>
        <v/>
      </c>
      <c r="P739" s="12" t="str">
        <f t="shared" si="212"/>
        <v/>
      </c>
      <c r="Q739" s="13" t="str">
        <f t="shared" si="208"/>
        <v/>
      </c>
      <c r="R739" s="12" t="str">
        <f t="shared" si="203"/>
        <v/>
      </c>
      <c r="S739" s="12" t="str">
        <f t="shared" si="204"/>
        <v/>
      </c>
      <c r="T739" s="12" t="str">
        <f t="shared" si="209"/>
        <v/>
      </c>
      <c r="W739" s="88" t="str">
        <f>IF('BASE DATOS CONDUCTORES'!F739="","",'BASE DATOS CONDUCTORES'!F739)</f>
        <v/>
      </c>
      <c r="X739" s="88" t="str">
        <f>'BASE DATOS CONDUCTORES'!J739</f>
        <v/>
      </c>
      <c r="Y739" s="88" t="str">
        <f>'BASE DATOS CONDUCTORES'!M739</f>
        <v/>
      </c>
      <c r="Z739" s="88" t="str">
        <f>'BASE DATOS CONDUCTORES'!P739</f>
        <v/>
      </c>
      <c r="AA739" s="88" t="str">
        <f>'BASE DATOS CONDUCTORES'!S739</f>
        <v/>
      </c>
      <c r="AB739" s="88" t="str">
        <f>IF('BASE DATOS CONDUCTORES'!D739="","",'BASE DATOS CONDUCTORES'!D739)</f>
        <v/>
      </c>
    </row>
    <row r="740" spans="2:28">
      <c r="B740" s="12"/>
      <c r="C740" s="14"/>
      <c r="D740" s="14"/>
      <c r="E740" s="15"/>
      <c r="F740" s="14"/>
      <c r="G740" s="12" t="str">
        <f t="shared" si="202"/>
        <v/>
      </c>
      <c r="H740" s="13" t="str">
        <f t="shared" si="205"/>
        <v/>
      </c>
      <c r="I740" s="12" t="str">
        <f t="shared" si="210"/>
        <v/>
      </c>
      <c r="J740" s="12" t="str">
        <f t="shared" si="210"/>
        <v/>
      </c>
      <c r="K740" s="13" t="str">
        <f t="shared" si="206"/>
        <v/>
      </c>
      <c r="L740" s="12" t="str">
        <f t="shared" si="211"/>
        <v/>
      </c>
      <c r="M740" s="12" t="str">
        <f t="shared" si="211"/>
        <v/>
      </c>
      <c r="N740" s="13" t="str">
        <f t="shared" si="207"/>
        <v/>
      </c>
      <c r="O740" s="12" t="str">
        <f t="shared" si="212"/>
        <v/>
      </c>
      <c r="P740" s="12" t="str">
        <f t="shared" si="212"/>
        <v/>
      </c>
      <c r="Q740" s="13" t="str">
        <f t="shared" si="208"/>
        <v/>
      </c>
      <c r="R740" s="12" t="str">
        <f t="shared" si="203"/>
        <v/>
      </c>
      <c r="S740" s="12" t="str">
        <f t="shared" si="204"/>
        <v/>
      </c>
      <c r="T740" s="12" t="str">
        <f t="shared" si="209"/>
        <v/>
      </c>
      <c r="W740" s="88" t="str">
        <f>IF('BASE DATOS CONDUCTORES'!F740="","",'BASE DATOS CONDUCTORES'!F740)</f>
        <v/>
      </c>
      <c r="X740" s="88" t="str">
        <f>'BASE DATOS CONDUCTORES'!J740</f>
        <v/>
      </c>
      <c r="Y740" s="88" t="str">
        <f>'BASE DATOS CONDUCTORES'!M740</f>
        <v/>
      </c>
      <c r="Z740" s="88" t="str">
        <f>'BASE DATOS CONDUCTORES'!P740</f>
        <v/>
      </c>
      <c r="AA740" s="88" t="str">
        <f>'BASE DATOS CONDUCTORES'!S740</f>
        <v/>
      </c>
      <c r="AB740" s="88" t="str">
        <f>IF('BASE DATOS CONDUCTORES'!D740="","",'BASE DATOS CONDUCTORES'!D740)</f>
        <v/>
      </c>
    </row>
    <row r="741" spans="2:28">
      <c r="B741" s="12"/>
      <c r="C741" s="14"/>
      <c r="D741" s="14"/>
      <c r="E741" s="15"/>
      <c r="F741" s="14"/>
      <c r="G741" s="12" t="str">
        <f t="shared" si="202"/>
        <v/>
      </c>
      <c r="H741" s="13" t="str">
        <f t="shared" si="205"/>
        <v/>
      </c>
      <c r="I741" s="12" t="str">
        <f t="shared" si="210"/>
        <v/>
      </c>
      <c r="J741" s="12" t="str">
        <f t="shared" si="210"/>
        <v/>
      </c>
      <c r="K741" s="13" t="str">
        <f t="shared" si="206"/>
        <v/>
      </c>
      <c r="L741" s="12" t="str">
        <f t="shared" si="211"/>
        <v/>
      </c>
      <c r="M741" s="12" t="str">
        <f t="shared" si="211"/>
        <v/>
      </c>
      <c r="N741" s="13" t="str">
        <f t="shared" si="207"/>
        <v/>
      </c>
      <c r="O741" s="12" t="str">
        <f t="shared" si="212"/>
        <v/>
      </c>
      <c r="P741" s="12" t="str">
        <f t="shared" si="212"/>
        <v/>
      </c>
      <c r="Q741" s="13" t="str">
        <f t="shared" si="208"/>
        <v/>
      </c>
      <c r="R741" s="12" t="str">
        <f t="shared" si="203"/>
        <v/>
      </c>
      <c r="S741" s="12" t="str">
        <f t="shared" si="204"/>
        <v/>
      </c>
      <c r="T741" s="12" t="str">
        <f t="shared" si="209"/>
        <v/>
      </c>
      <c r="W741" s="88" t="str">
        <f>IF('BASE DATOS CONDUCTORES'!F741="","",'BASE DATOS CONDUCTORES'!F741)</f>
        <v/>
      </c>
      <c r="X741" s="88" t="str">
        <f>'BASE DATOS CONDUCTORES'!J741</f>
        <v/>
      </c>
      <c r="Y741" s="88" t="str">
        <f>'BASE DATOS CONDUCTORES'!M741</f>
        <v/>
      </c>
      <c r="Z741" s="88" t="str">
        <f>'BASE DATOS CONDUCTORES'!P741</f>
        <v/>
      </c>
      <c r="AA741" s="88" t="str">
        <f>'BASE DATOS CONDUCTORES'!S741</f>
        <v/>
      </c>
      <c r="AB741" s="88" t="str">
        <f>IF('BASE DATOS CONDUCTORES'!D741="","",'BASE DATOS CONDUCTORES'!D741)</f>
        <v/>
      </c>
    </row>
    <row r="742" spans="2:28">
      <c r="B742" s="12"/>
      <c r="C742" s="14"/>
      <c r="D742" s="14"/>
      <c r="E742" s="15"/>
      <c r="F742" s="14"/>
      <c r="G742" s="12" t="str">
        <f t="shared" si="202"/>
        <v/>
      </c>
      <c r="H742" s="13" t="str">
        <f t="shared" si="205"/>
        <v/>
      </c>
      <c r="I742" s="12" t="str">
        <f t="shared" si="210"/>
        <v/>
      </c>
      <c r="J742" s="12" t="str">
        <f t="shared" si="210"/>
        <v/>
      </c>
      <c r="K742" s="13" t="str">
        <f t="shared" si="206"/>
        <v/>
      </c>
      <c r="L742" s="12" t="str">
        <f t="shared" si="211"/>
        <v/>
      </c>
      <c r="M742" s="12" t="str">
        <f t="shared" si="211"/>
        <v/>
      </c>
      <c r="N742" s="13" t="str">
        <f t="shared" si="207"/>
        <v/>
      </c>
      <c r="O742" s="12" t="str">
        <f t="shared" si="212"/>
        <v/>
      </c>
      <c r="P742" s="12" t="str">
        <f t="shared" si="212"/>
        <v/>
      </c>
      <c r="Q742" s="13" t="str">
        <f t="shared" si="208"/>
        <v/>
      </c>
      <c r="R742" s="12" t="str">
        <f t="shared" si="203"/>
        <v/>
      </c>
      <c r="S742" s="12" t="str">
        <f t="shared" si="204"/>
        <v/>
      </c>
      <c r="T742" s="12" t="str">
        <f t="shared" si="209"/>
        <v/>
      </c>
      <c r="W742" s="88" t="str">
        <f>IF('BASE DATOS CONDUCTORES'!F742="","",'BASE DATOS CONDUCTORES'!F742)</f>
        <v/>
      </c>
      <c r="X742" s="88" t="str">
        <f>'BASE DATOS CONDUCTORES'!J742</f>
        <v/>
      </c>
      <c r="Y742" s="88" t="str">
        <f>'BASE DATOS CONDUCTORES'!M742</f>
        <v/>
      </c>
      <c r="Z742" s="88" t="str">
        <f>'BASE DATOS CONDUCTORES'!P742</f>
        <v/>
      </c>
      <c r="AA742" s="88" t="str">
        <f>'BASE DATOS CONDUCTORES'!S742</f>
        <v/>
      </c>
      <c r="AB742" s="88" t="str">
        <f>IF('BASE DATOS CONDUCTORES'!D742="","",'BASE DATOS CONDUCTORES'!D742)</f>
        <v/>
      </c>
    </row>
    <row r="743" spans="2:28">
      <c r="B743" s="12"/>
      <c r="C743" s="14"/>
      <c r="D743" s="14"/>
      <c r="E743" s="15"/>
      <c r="F743" s="14"/>
      <c r="G743" s="12" t="str">
        <f t="shared" si="202"/>
        <v/>
      </c>
      <c r="H743" s="13" t="str">
        <f t="shared" si="205"/>
        <v/>
      </c>
      <c r="I743" s="12" t="str">
        <f t="shared" si="210"/>
        <v/>
      </c>
      <c r="J743" s="12" t="str">
        <f t="shared" si="210"/>
        <v/>
      </c>
      <c r="K743" s="13" t="str">
        <f t="shared" si="206"/>
        <v/>
      </c>
      <c r="L743" s="12" t="str">
        <f t="shared" si="211"/>
        <v/>
      </c>
      <c r="M743" s="12" t="str">
        <f t="shared" si="211"/>
        <v/>
      </c>
      <c r="N743" s="13" t="str">
        <f t="shared" si="207"/>
        <v/>
      </c>
      <c r="O743" s="12" t="str">
        <f t="shared" si="212"/>
        <v/>
      </c>
      <c r="P743" s="12" t="str">
        <f t="shared" si="212"/>
        <v/>
      </c>
      <c r="Q743" s="13" t="str">
        <f t="shared" si="208"/>
        <v/>
      </c>
      <c r="R743" s="12" t="str">
        <f t="shared" si="203"/>
        <v/>
      </c>
      <c r="S743" s="12" t="str">
        <f t="shared" si="204"/>
        <v/>
      </c>
      <c r="T743" s="12" t="str">
        <f t="shared" si="209"/>
        <v/>
      </c>
      <c r="W743" s="88" t="str">
        <f>IF('BASE DATOS CONDUCTORES'!F743="","",'BASE DATOS CONDUCTORES'!F743)</f>
        <v/>
      </c>
      <c r="X743" s="88" t="str">
        <f>'BASE DATOS CONDUCTORES'!J743</f>
        <v/>
      </c>
      <c r="Y743" s="88" t="str">
        <f>'BASE DATOS CONDUCTORES'!M743</f>
        <v/>
      </c>
      <c r="Z743" s="88" t="str">
        <f>'BASE DATOS CONDUCTORES'!P743</f>
        <v/>
      </c>
      <c r="AA743" s="88" t="str">
        <f>'BASE DATOS CONDUCTORES'!S743</f>
        <v/>
      </c>
      <c r="AB743" s="88" t="str">
        <f>IF('BASE DATOS CONDUCTORES'!D743="","",'BASE DATOS CONDUCTORES'!D743)</f>
        <v/>
      </c>
    </row>
    <row r="744" spans="2:28">
      <c r="B744" s="12"/>
      <c r="C744" s="14"/>
      <c r="D744" s="14"/>
      <c r="E744" s="15"/>
      <c r="F744" s="14"/>
      <c r="G744" s="12" t="str">
        <f t="shared" si="202"/>
        <v/>
      </c>
      <c r="H744" s="13" t="str">
        <f t="shared" si="205"/>
        <v/>
      </c>
      <c r="I744" s="12" t="str">
        <f t="shared" ref="I744:J763" si="213">IF(H744="","",RANK(H744,H$4:H$1001))</f>
        <v/>
      </c>
      <c r="J744" s="12" t="str">
        <f t="shared" si="213"/>
        <v/>
      </c>
      <c r="K744" s="13" t="str">
        <f t="shared" si="206"/>
        <v/>
      </c>
      <c r="L744" s="12" t="str">
        <f t="shared" ref="L744:M763" si="214">IF(K744="","",RANK(K744,K$4:K$1001))</f>
        <v/>
      </c>
      <c r="M744" s="12" t="str">
        <f t="shared" si="214"/>
        <v/>
      </c>
      <c r="N744" s="13" t="str">
        <f t="shared" si="207"/>
        <v/>
      </c>
      <c r="O744" s="12" t="str">
        <f t="shared" ref="O744:P763" si="215">IF(N744="","",RANK(N744,N$4:N$1001))</f>
        <v/>
      </c>
      <c r="P744" s="12" t="str">
        <f t="shared" si="215"/>
        <v/>
      </c>
      <c r="Q744" s="13" t="str">
        <f t="shared" si="208"/>
        <v/>
      </c>
      <c r="R744" s="12" t="str">
        <f t="shared" si="203"/>
        <v/>
      </c>
      <c r="S744" s="12" t="str">
        <f t="shared" si="204"/>
        <v/>
      </c>
      <c r="T744" s="12" t="str">
        <f t="shared" si="209"/>
        <v/>
      </c>
      <c r="W744" s="88" t="str">
        <f>IF('BASE DATOS CONDUCTORES'!F744="","",'BASE DATOS CONDUCTORES'!F744)</f>
        <v/>
      </c>
      <c r="X744" s="88" t="str">
        <f>'BASE DATOS CONDUCTORES'!J744</f>
        <v/>
      </c>
      <c r="Y744" s="88" t="str">
        <f>'BASE DATOS CONDUCTORES'!M744</f>
        <v/>
      </c>
      <c r="Z744" s="88" t="str">
        <f>'BASE DATOS CONDUCTORES'!P744</f>
        <v/>
      </c>
      <c r="AA744" s="88" t="str">
        <f>'BASE DATOS CONDUCTORES'!S744</f>
        <v/>
      </c>
      <c r="AB744" s="88" t="str">
        <f>IF('BASE DATOS CONDUCTORES'!D744="","",'BASE DATOS CONDUCTORES'!D744)</f>
        <v/>
      </c>
    </row>
    <row r="745" spans="2:28">
      <c r="B745" s="12"/>
      <c r="C745" s="14"/>
      <c r="D745" s="14"/>
      <c r="E745" s="15"/>
      <c r="F745" s="14"/>
      <c r="G745" s="12" t="str">
        <f t="shared" si="202"/>
        <v/>
      </c>
      <c r="H745" s="13" t="str">
        <f t="shared" si="205"/>
        <v/>
      </c>
      <c r="I745" s="12" t="str">
        <f t="shared" si="213"/>
        <v/>
      </c>
      <c r="J745" s="12" t="str">
        <f t="shared" si="213"/>
        <v/>
      </c>
      <c r="K745" s="13" t="str">
        <f t="shared" si="206"/>
        <v/>
      </c>
      <c r="L745" s="12" t="str">
        <f t="shared" si="214"/>
        <v/>
      </c>
      <c r="M745" s="12" t="str">
        <f t="shared" si="214"/>
        <v/>
      </c>
      <c r="N745" s="13" t="str">
        <f t="shared" si="207"/>
        <v/>
      </c>
      <c r="O745" s="12" t="str">
        <f t="shared" si="215"/>
        <v/>
      </c>
      <c r="P745" s="12" t="str">
        <f t="shared" si="215"/>
        <v/>
      </c>
      <c r="Q745" s="13" t="str">
        <f t="shared" si="208"/>
        <v/>
      </c>
      <c r="R745" s="12" t="str">
        <f t="shared" si="203"/>
        <v/>
      </c>
      <c r="S745" s="12" t="str">
        <f t="shared" si="204"/>
        <v/>
      </c>
      <c r="T745" s="12" t="str">
        <f t="shared" si="209"/>
        <v/>
      </c>
      <c r="W745" s="88" t="str">
        <f>IF('BASE DATOS CONDUCTORES'!F745="","",'BASE DATOS CONDUCTORES'!F745)</f>
        <v/>
      </c>
      <c r="X745" s="88" t="str">
        <f>'BASE DATOS CONDUCTORES'!J745</f>
        <v/>
      </c>
      <c r="Y745" s="88" t="str">
        <f>'BASE DATOS CONDUCTORES'!M745</f>
        <v/>
      </c>
      <c r="Z745" s="88" t="str">
        <f>'BASE DATOS CONDUCTORES'!P745</f>
        <v/>
      </c>
      <c r="AA745" s="88" t="str">
        <f>'BASE DATOS CONDUCTORES'!S745</f>
        <v/>
      </c>
      <c r="AB745" s="88" t="str">
        <f>IF('BASE DATOS CONDUCTORES'!D745="","",'BASE DATOS CONDUCTORES'!D745)</f>
        <v/>
      </c>
    </row>
    <row r="746" spans="2:28">
      <c r="B746" s="12"/>
      <c r="C746" s="14"/>
      <c r="D746" s="14"/>
      <c r="E746" s="15"/>
      <c r="F746" s="14"/>
      <c r="G746" s="12" t="str">
        <f t="shared" si="202"/>
        <v/>
      </c>
      <c r="H746" s="13" t="str">
        <f t="shared" si="205"/>
        <v/>
      </c>
      <c r="I746" s="12" t="str">
        <f t="shared" si="213"/>
        <v/>
      </c>
      <c r="J746" s="12" t="str">
        <f t="shared" si="213"/>
        <v/>
      </c>
      <c r="K746" s="13" t="str">
        <f t="shared" si="206"/>
        <v/>
      </c>
      <c r="L746" s="12" t="str">
        <f t="shared" si="214"/>
        <v/>
      </c>
      <c r="M746" s="12" t="str">
        <f t="shared" si="214"/>
        <v/>
      </c>
      <c r="N746" s="13" t="str">
        <f t="shared" si="207"/>
        <v/>
      </c>
      <c r="O746" s="12" t="str">
        <f t="shared" si="215"/>
        <v/>
      </c>
      <c r="P746" s="12" t="str">
        <f t="shared" si="215"/>
        <v/>
      </c>
      <c r="Q746" s="13" t="str">
        <f t="shared" si="208"/>
        <v/>
      </c>
      <c r="R746" s="12" t="str">
        <f t="shared" si="203"/>
        <v/>
      </c>
      <c r="S746" s="12" t="str">
        <f t="shared" si="204"/>
        <v/>
      </c>
      <c r="T746" s="12" t="str">
        <f t="shared" si="209"/>
        <v/>
      </c>
      <c r="W746" s="88" t="str">
        <f>IF('BASE DATOS CONDUCTORES'!F746="","",'BASE DATOS CONDUCTORES'!F746)</f>
        <v/>
      </c>
      <c r="X746" s="88" t="str">
        <f>'BASE DATOS CONDUCTORES'!J746</f>
        <v/>
      </c>
      <c r="Y746" s="88" t="str">
        <f>'BASE DATOS CONDUCTORES'!M746</f>
        <v/>
      </c>
      <c r="Z746" s="88" t="str">
        <f>'BASE DATOS CONDUCTORES'!P746</f>
        <v/>
      </c>
      <c r="AA746" s="88" t="str">
        <f>'BASE DATOS CONDUCTORES'!S746</f>
        <v/>
      </c>
      <c r="AB746" s="88" t="str">
        <f>IF('BASE DATOS CONDUCTORES'!D746="","",'BASE DATOS CONDUCTORES'!D746)</f>
        <v/>
      </c>
    </row>
    <row r="747" spans="2:28">
      <c r="B747" s="12"/>
      <c r="C747" s="14"/>
      <c r="D747" s="14"/>
      <c r="E747" s="15"/>
      <c r="F747" s="14"/>
      <c r="G747" s="12" t="str">
        <f t="shared" si="202"/>
        <v/>
      </c>
      <c r="H747" s="13" t="str">
        <f t="shared" si="205"/>
        <v/>
      </c>
      <c r="I747" s="12" t="str">
        <f t="shared" si="213"/>
        <v/>
      </c>
      <c r="J747" s="12" t="str">
        <f t="shared" si="213"/>
        <v/>
      </c>
      <c r="K747" s="13" t="str">
        <f t="shared" si="206"/>
        <v/>
      </c>
      <c r="L747" s="12" t="str">
        <f t="shared" si="214"/>
        <v/>
      </c>
      <c r="M747" s="12" t="str">
        <f t="shared" si="214"/>
        <v/>
      </c>
      <c r="N747" s="13" t="str">
        <f t="shared" si="207"/>
        <v/>
      </c>
      <c r="O747" s="12" t="str">
        <f t="shared" si="215"/>
        <v/>
      </c>
      <c r="P747" s="12" t="str">
        <f t="shared" si="215"/>
        <v/>
      </c>
      <c r="Q747" s="13" t="str">
        <f t="shared" si="208"/>
        <v/>
      </c>
      <c r="R747" s="12" t="str">
        <f t="shared" si="203"/>
        <v/>
      </c>
      <c r="S747" s="12" t="str">
        <f t="shared" si="204"/>
        <v/>
      </c>
      <c r="T747" s="12" t="str">
        <f t="shared" si="209"/>
        <v/>
      </c>
      <c r="W747" s="88" t="str">
        <f>IF('BASE DATOS CONDUCTORES'!F747="","",'BASE DATOS CONDUCTORES'!F747)</f>
        <v/>
      </c>
      <c r="X747" s="88" t="str">
        <f>'BASE DATOS CONDUCTORES'!J747</f>
        <v/>
      </c>
      <c r="Y747" s="88" t="str">
        <f>'BASE DATOS CONDUCTORES'!M747</f>
        <v/>
      </c>
      <c r="Z747" s="88" t="str">
        <f>'BASE DATOS CONDUCTORES'!P747</f>
        <v/>
      </c>
      <c r="AA747" s="88" t="str">
        <f>'BASE DATOS CONDUCTORES'!S747</f>
        <v/>
      </c>
      <c r="AB747" s="88" t="str">
        <f>IF('BASE DATOS CONDUCTORES'!D747="","",'BASE DATOS CONDUCTORES'!D747)</f>
        <v/>
      </c>
    </row>
    <row r="748" spans="2:28">
      <c r="B748" s="12"/>
      <c r="C748" s="14"/>
      <c r="D748" s="14"/>
      <c r="E748" s="15"/>
      <c r="F748" s="14"/>
      <c r="G748" s="12" t="str">
        <f t="shared" si="202"/>
        <v/>
      </c>
      <c r="H748" s="13" t="str">
        <f t="shared" si="205"/>
        <v/>
      </c>
      <c r="I748" s="12" t="str">
        <f t="shared" si="213"/>
        <v/>
      </c>
      <c r="J748" s="12" t="str">
        <f t="shared" si="213"/>
        <v/>
      </c>
      <c r="K748" s="13" t="str">
        <f t="shared" si="206"/>
        <v/>
      </c>
      <c r="L748" s="12" t="str">
        <f t="shared" si="214"/>
        <v/>
      </c>
      <c r="M748" s="12" t="str">
        <f t="shared" si="214"/>
        <v/>
      </c>
      <c r="N748" s="13" t="str">
        <f t="shared" si="207"/>
        <v/>
      </c>
      <c r="O748" s="12" t="str">
        <f t="shared" si="215"/>
        <v/>
      </c>
      <c r="P748" s="12" t="str">
        <f t="shared" si="215"/>
        <v/>
      </c>
      <c r="Q748" s="13" t="str">
        <f t="shared" si="208"/>
        <v/>
      </c>
      <c r="R748" s="12" t="str">
        <f t="shared" si="203"/>
        <v/>
      </c>
      <c r="S748" s="12" t="str">
        <f t="shared" si="204"/>
        <v/>
      </c>
      <c r="T748" s="12" t="str">
        <f t="shared" si="209"/>
        <v/>
      </c>
      <c r="W748" s="88" t="str">
        <f>IF('BASE DATOS CONDUCTORES'!F748="","",'BASE DATOS CONDUCTORES'!F748)</f>
        <v/>
      </c>
      <c r="X748" s="88" t="str">
        <f>'BASE DATOS CONDUCTORES'!J748</f>
        <v/>
      </c>
      <c r="Y748" s="88" t="str">
        <f>'BASE DATOS CONDUCTORES'!M748</f>
        <v/>
      </c>
      <c r="Z748" s="88" t="str">
        <f>'BASE DATOS CONDUCTORES'!P748</f>
        <v/>
      </c>
      <c r="AA748" s="88" t="str">
        <f>'BASE DATOS CONDUCTORES'!S748</f>
        <v/>
      </c>
      <c r="AB748" s="88" t="str">
        <f>IF('BASE DATOS CONDUCTORES'!D748="","",'BASE DATOS CONDUCTORES'!D748)</f>
        <v/>
      </c>
    </row>
    <row r="749" spans="2:28">
      <c r="B749" s="12"/>
      <c r="C749" s="14"/>
      <c r="D749" s="14"/>
      <c r="E749" s="15"/>
      <c r="F749" s="14"/>
      <c r="G749" s="12" t="str">
        <f t="shared" si="202"/>
        <v/>
      </c>
      <c r="H749" s="13" t="str">
        <f t="shared" si="205"/>
        <v/>
      </c>
      <c r="I749" s="12" t="str">
        <f t="shared" si="213"/>
        <v/>
      </c>
      <c r="J749" s="12" t="str">
        <f t="shared" si="213"/>
        <v/>
      </c>
      <c r="K749" s="13" t="str">
        <f t="shared" si="206"/>
        <v/>
      </c>
      <c r="L749" s="12" t="str">
        <f t="shared" si="214"/>
        <v/>
      </c>
      <c r="M749" s="12" t="str">
        <f t="shared" si="214"/>
        <v/>
      </c>
      <c r="N749" s="13" t="str">
        <f t="shared" si="207"/>
        <v/>
      </c>
      <c r="O749" s="12" t="str">
        <f t="shared" si="215"/>
        <v/>
      </c>
      <c r="P749" s="12" t="str">
        <f t="shared" si="215"/>
        <v/>
      </c>
      <c r="Q749" s="13" t="str">
        <f t="shared" si="208"/>
        <v/>
      </c>
      <c r="R749" s="12" t="str">
        <f t="shared" si="203"/>
        <v/>
      </c>
      <c r="S749" s="12" t="str">
        <f t="shared" si="204"/>
        <v/>
      </c>
      <c r="T749" s="12" t="str">
        <f t="shared" si="209"/>
        <v/>
      </c>
      <c r="W749" s="88" t="str">
        <f>IF('BASE DATOS CONDUCTORES'!F749="","",'BASE DATOS CONDUCTORES'!F749)</f>
        <v/>
      </c>
      <c r="X749" s="88" t="str">
        <f>'BASE DATOS CONDUCTORES'!J749</f>
        <v/>
      </c>
      <c r="Y749" s="88" t="str">
        <f>'BASE DATOS CONDUCTORES'!M749</f>
        <v/>
      </c>
      <c r="Z749" s="88" t="str">
        <f>'BASE DATOS CONDUCTORES'!P749</f>
        <v/>
      </c>
      <c r="AA749" s="88" t="str">
        <f>'BASE DATOS CONDUCTORES'!S749</f>
        <v/>
      </c>
      <c r="AB749" s="88" t="str">
        <f>IF('BASE DATOS CONDUCTORES'!D749="","",'BASE DATOS CONDUCTORES'!D749)</f>
        <v/>
      </c>
    </row>
    <row r="750" spans="2:28">
      <c r="B750" s="12"/>
      <c r="C750" s="14"/>
      <c r="D750" s="14"/>
      <c r="E750" s="15"/>
      <c r="F750" s="14"/>
      <c r="G750" s="12" t="str">
        <f t="shared" si="202"/>
        <v/>
      </c>
      <c r="H750" s="13" t="str">
        <f t="shared" si="205"/>
        <v/>
      </c>
      <c r="I750" s="12" t="str">
        <f t="shared" si="213"/>
        <v/>
      </c>
      <c r="J750" s="12" t="str">
        <f t="shared" si="213"/>
        <v/>
      </c>
      <c r="K750" s="13" t="str">
        <f t="shared" si="206"/>
        <v/>
      </c>
      <c r="L750" s="12" t="str">
        <f t="shared" si="214"/>
        <v/>
      </c>
      <c r="M750" s="12" t="str">
        <f t="shared" si="214"/>
        <v/>
      </c>
      <c r="N750" s="13" t="str">
        <f t="shared" si="207"/>
        <v/>
      </c>
      <c r="O750" s="12" t="str">
        <f t="shared" si="215"/>
        <v/>
      </c>
      <c r="P750" s="12" t="str">
        <f t="shared" si="215"/>
        <v/>
      </c>
      <c r="Q750" s="13" t="str">
        <f t="shared" si="208"/>
        <v/>
      </c>
      <c r="R750" s="12" t="str">
        <f t="shared" si="203"/>
        <v/>
      </c>
      <c r="S750" s="12" t="str">
        <f t="shared" si="204"/>
        <v/>
      </c>
      <c r="T750" s="12" t="str">
        <f t="shared" si="209"/>
        <v/>
      </c>
      <c r="W750" s="88" t="str">
        <f>IF('BASE DATOS CONDUCTORES'!F750="","",'BASE DATOS CONDUCTORES'!F750)</f>
        <v/>
      </c>
      <c r="X750" s="88" t="str">
        <f>'BASE DATOS CONDUCTORES'!J750</f>
        <v/>
      </c>
      <c r="Y750" s="88" t="str">
        <f>'BASE DATOS CONDUCTORES'!M750</f>
        <v/>
      </c>
      <c r="Z750" s="88" t="str">
        <f>'BASE DATOS CONDUCTORES'!P750</f>
        <v/>
      </c>
      <c r="AA750" s="88" t="str">
        <f>'BASE DATOS CONDUCTORES'!S750</f>
        <v/>
      </c>
      <c r="AB750" s="88" t="str">
        <f>IF('BASE DATOS CONDUCTORES'!D750="","",'BASE DATOS CONDUCTORES'!D750)</f>
        <v/>
      </c>
    </row>
    <row r="751" spans="2:28">
      <c r="B751" s="12"/>
      <c r="C751" s="14"/>
      <c r="D751" s="14"/>
      <c r="E751" s="15"/>
      <c r="F751" s="14"/>
      <c r="G751" s="12" t="str">
        <f t="shared" si="202"/>
        <v/>
      </c>
      <c r="H751" s="13" t="str">
        <f t="shared" si="205"/>
        <v/>
      </c>
      <c r="I751" s="12" t="str">
        <f t="shared" si="213"/>
        <v/>
      </c>
      <c r="J751" s="12" t="str">
        <f t="shared" si="213"/>
        <v/>
      </c>
      <c r="K751" s="13" t="str">
        <f t="shared" si="206"/>
        <v/>
      </c>
      <c r="L751" s="12" t="str">
        <f t="shared" si="214"/>
        <v/>
      </c>
      <c r="M751" s="12" t="str">
        <f t="shared" si="214"/>
        <v/>
      </c>
      <c r="N751" s="13" t="str">
        <f t="shared" si="207"/>
        <v/>
      </c>
      <c r="O751" s="12" t="str">
        <f t="shared" si="215"/>
        <v/>
      </c>
      <c r="P751" s="12" t="str">
        <f t="shared" si="215"/>
        <v/>
      </c>
      <c r="Q751" s="13" t="str">
        <f t="shared" si="208"/>
        <v/>
      </c>
      <c r="R751" s="12" t="str">
        <f t="shared" si="203"/>
        <v/>
      </c>
      <c r="S751" s="12" t="str">
        <f t="shared" si="204"/>
        <v/>
      </c>
      <c r="T751" s="12" t="str">
        <f t="shared" si="209"/>
        <v/>
      </c>
      <c r="W751" s="88" t="str">
        <f>IF('BASE DATOS CONDUCTORES'!F751="","",'BASE DATOS CONDUCTORES'!F751)</f>
        <v/>
      </c>
      <c r="X751" s="88" t="str">
        <f>'BASE DATOS CONDUCTORES'!J751</f>
        <v/>
      </c>
      <c r="Y751" s="88" t="str">
        <f>'BASE DATOS CONDUCTORES'!M751</f>
        <v/>
      </c>
      <c r="Z751" s="88" t="str">
        <f>'BASE DATOS CONDUCTORES'!P751</f>
        <v/>
      </c>
      <c r="AA751" s="88" t="str">
        <f>'BASE DATOS CONDUCTORES'!S751</f>
        <v/>
      </c>
      <c r="AB751" s="88" t="str">
        <f>IF('BASE DATOS CONDUCTORES'!D751="","",'BASE DATOS CONDUCTORES'!D751)</f>
        <v/>
      </c>
    </row>
    <row r="752" spans="2:28">
      <c r="B752" s="12"/>
      <c r="C752" s="14"/>
      <c r="D752" s="14"/>
      <c r="E752" s="15"/>
      <c r="F752" s="14"/>
      <c r="G752" s="12" t="str">
        <f t="shared" si="202"/>
        <v/>
      </c>
      <c r="H752" s="13" t="str">
        <f t="shared" si="205"/>
        <v/>
      </c>
      <c r="I752" s="12" t="str">
        <f t="shared" si="213"/>
        <v/>
      </c>
      <c r="J752" s="12" t="str">
        <f t="shared" si="213"/>
        <v/>
      </c>
      <c r="K752" s="13" t="str">
        <f t="shared" si="206"/>
        <v/>
      </c>
      <c r="L752" s="12" t="str">
        <f t="shared" si="214"/>
        <v/>
      </c>
      <c r="M752" s="12" t="str">
        <f t="shared" si="214"/>
        <v/>
      </c>
      <c r="N752" s="13" t="str">
        <f t="shared" si="207"/>
        <v/>
      </c>
      <c r="O752" s="12" t="str">
        <f t="shared" si="215"/>
        <v/>
      </c>
      <c r="P752" s="12" t="str">
        <f t="shared" si="215"/>
        <v/>
      </c>
      <c r="Q752" s="13" t="str">
        <f t="shared" si="208"/>
        <v/>
      </c>
      <c r="R752" s="12" t="str">
        <f t="shared" si="203"/>
        <v/>
      </c>
      <c r="S752" s="12" t="str">
        <f t="shared" si="204"/>
        <v/>
      </c>
      <c r="T752" s="12" t="str">
        <f t="shared" si="209"/>
        <v/>
      </c>
      <c r="W752" s="88" t="str">
        <f>IF('BASE DATOS CONDUCTORES'!F752="","",'BASE DATOS CONDUCTORES'!F752)</f>
        <v/>
      </c>
      <c r="X752" s="88" t="str">
        <f>'BASE DATOS CONDUCTORES'!J752</f>
        <v/>
      </c>
      <c r="Y752" s="88" t="str">
        <f>'BASE DATOS CONDUCTORES'!M752</f>
        <v/>
      </c>
      <c r="Z752" s="88" t="str">
        <f>'BASE DATOS CONDUCTORES'!P752</f>
        <v/>
      </c>
      <c r="AA752" s="88" t="str">
        <f>'BASE DATOS CONDUCTORES'!S752</f>
        <v/>
      </c>
      <c r="AB752" s="88" t="str">
        <f>IF('BASE DATOS CONDUCTORES'!D752="","",'BASE DATOS CONDUCTORES'!D752)</f>
        <v/>
      </c>
    </row>
    <row r="753" spans="2:28">
      <c r="B753" s="12"/>
      <c r="C753" s="14"/>
      <c r="D753" s="14"/>
      <c r="E753" s="15"/>
      <c r="F753" s="14"/>
      <c r="G753" s="12" t="str">
        <f t="shared" si="202"/>
        <v/>
      </c>
      <c r="H753" s="13" t="str">
        <f t="shared" si="205"/>
        <v/>
      </c>
      <c r="I753" s="12" t="str">
        <f t="shared" si="213"/>
        <v/>
      </c>
      <c r="J753" s="12" t="str">
        <f t="shared" si="213"/>
        <v/>
      </c>
      <c r="K753" s="13" t="str">
        <f t="shared" si="206"/>
        <v/>
      </c>
      <c r="L753" s="12" t="str">
        <f t="shared" si="214"/>
        <v/>
      </c>
      <c r="M753" s="12" t="str">
        <f t="shared" si="214"/>
        <v/>
      </c>
      <c r="N753" s="13" t="str">
        <f t="shared" si="207"/>
        <v/>
      </c>
      <c r="O753" s="12" t="str">
        <f t="shared" si="215"/>
        <v/>
      </c>
      <c r="P753" s="12" t="str">
        <f t="shared" si="215"/>
        <v/>
      </c>
      <c r="Q753" s="13" t="str">
        <f t="shared" si="208"/>
        <v/>
      </c>
      <c r="R753" s="12" t="str">
        <f t="shared" si="203"/>
        <v/>
      </c>
      <c r="S753" s="12" t="str">
        <f t="shared" si="204"/>
        <v/>
      </c>
      <c r="T753" s="12" t="str">
        <f t="shared" si="209"/>
        <v/>
      </c>
      <c r="W753" s="88" t="str">
        <f>IF('BASE DATOS CONDUCTORES'!F753="","",'BASE DATOS CONDUCTORES'!F753)</f>
        <v/>
      </c>
      <c r="X753" s="88" t="str">
        <f>'BASE DATOS CONDUCTORES'!J753</f>
        <v/>
      </c>
      <c r="Y753" s="88" t="str">
        <f>'BASE DATOS CONDUCTORES'!M753</f>
        <v/>
      </c>
      <c r="Z753" s="88" t="str">
        <f>'BASE DATOS CONDUCTORES'!P753</f>
        <v/>
      </c>
      <c r="AA753" s="88" t="str">
        <f>'BASE DATOS CONDUCTORES'!S753</f>
        <v/>
      </c>
      <c r="AB753" s="88" t="str">
        <f>IF('BASE DATOS CONDUCTORES'!D753="","",'BASE DATOS CONDUCTORES'!D753)</f>
        <v/>
      </c>
    </row>
    <row r="754" spans="2:28">
      <c r="B754" s="12"/>
      <c r="C754" s="14"/>
      <c r="D754" s="14"/>
      <c r="E754" s="15"/>
      <c r="F754" s="14"/>
      <c r="G754" s="12" t="str">
        <f t="shared" si="202"/>
        <v/>
      </c>
      <c r="H754" s="13" t="str">
        <f t="shared" si="205"/>
        <v/>
      </c>
      <c r="I754" s="12" t="str">
        <f t="shared" si="213"/>
        <v/>
      </c>
      <c r="J754" s="12" t="str">
        <f t="shared" si="213"/>
        <v/>
      </c>
      <c r="K754" s="13" t="str">
        <f t="shared" si="206"/>
        <v/>
      </c>
      <c r="L754" s="12" t="str">
        <f t="shared" si="214"/>
        <v/>
      </c>
      <c r="M754" s="12" t="str">
        <f t="shared" si="214"/>
        <v/>
      </c>
      <c r="N754" s="13" t="str">
        <f t="shared" si="207"/>
        <v/>
      </c>
      <c r="O754" s="12" t="str">
        <f t="shared" si="215"/>
        <v/>
      </c>
      <c r="P754" s="12" t="str">
        <f t="shared" si="215"/>
        <v/>
      </c>
      <c r="Q754" s="13" t="str">
        <f t="shared" si="208"/>
        <v/>
      </c>
      <c r="R754" s="12" t="str">
        <f t="shared" si="203"/>
        <v/>
      </c>
      <c r="S754" s="12" t="str">
        <f t="shared" si="204"/>
        <v/>
      </c>
      <c r="T754" s="12" t="str">
        <f t="shared" si="209"/>
        <v/>
      </c>
      <c r="W754" s="88" t="str">
        <f>IF('BASE DATOS CONDUCTORES'!F754="","",'BASE DATOS CONDUCTORES'!F754)</f>
        <v/>
      </c>
      <c r="X754" s="88" t="str">
        <f>'BASE DATOS CONDUCTORES'!J754</f>
        <v/>
      </c>
      <c r="Y754" s="88" t="str">
        <f>'BASE DATOS CONDUCTORES'!M754</f>
        <v/>
      </c>
      <c r="Z754" s="88" t="str">
        <f>'BASE DATOS CONDUCTORES'!P754</f>
        <v/>
      </c>
      <c r="AA754" s="88" t="str">
        <f>'BASE DATOS CONDUCTORES'!S754</f>
        <v/>
      </c>
      <c r="AB754" s="88" t="str">
        <f>IF('BASE DATOS CONDUCTORES'!D754="","",'BASE DATOS CONDUCTORES'!D754)</f>
        <v/>
      </c>
    </row>
    <row r="755" spans="2:28">
      <c r="B755" s="12"/>
      <c r="C755" s="14"/>
      <c r="D755" s="14"/>
      <c r="E755" s="15"/>
      <c r="F755" s="14"/>
      <c r="G755" s="12" t="str">
        <f t="shared" si="202"/>
        <v/>
      </c>
      <c r="H755" s="13" t="str">
        <f t="shared" si="205"/>
        <v/>
      </c>
      <c r="I755" s="12" t="str">
        <f t="shared" si="213"/>
        <v/>
      </c>
      <c r="J755" s="12" t="str">
        <f t="shared" si="213"/>
        <v/>
      </c>
      <c r="K755" s="13" t="str">
        <f t="shared" si="206"/>
        <v/>
      </c>
      <c r="L755" s="12" t="str">
        <f t="shared" si="214"/>
        <v/>
      </c>
      <c r="M755" s="12" t="str">
        <f t="shared" si="214"/>
        <v/>
      </c>
      <c r="N755" s="13" t="str">
        <f t="shared" si="207"/>
        <v/>
      </c>
      <c r="O755" s="12" t="str">
        <f t="shared" si="215"/>
        <v/>
      </c>
      <c r="P755" s="12" t="str">
        <f t="shared" si="215"/>
        <v/>
      </c>
      <c r="Q755" s="13" t="str">
        <f t="shared" si="208"/>
        <v/>
      </c>
      <c r="R755" s="12" t="str">
        <f t="shared" si="203"/>
        <v/>
      </c>
      <c r="S755" s="12" t="str">
        <f t="shared" si="204"/>
        <v/>
      </c>
      <c r="T755" s="12" t="str">
        <f t="shared" si="209"/>
        <v/>
      </c>
      <c r="W755" s="88" t="str">
        <f>IF('BASE DATOS CONDUCTORES'!F755="","",'BASE DATOS CONDUCTORES'!F755)</f>
        <v/>
      </c>
      <c r="X755" s="88" t="str">
        <f>'BASE DATOS CONDUCTORES'!J755</f>
        <v/>
      </c>
      <c r="Y755" s="88" t="str">
        <f>'BASE DATOS CONDUCTORES'!M755</f>
        <v/>
      </c>
      <c r="Z755" s="88" t="str">
        <f>'BASE DATOS CONDUCTORES'!P755</f>
        <v/>
      </c>
      <c r="AA755" s="88" t="str">
        <f>'BASE DATOS CONDUCTORES'!S755</f>
        <v/>
      </c>
      <c r="AB755" s="88" t="str">
        <f>IF('BASE DATOS CONDUCTORES'!D755="","",'BASE DATOS CONDUCTORES'!D755)</f>
        <v/>
      </c>
    </row>
    <row r="756" spans="2:28">
      <c r="B756" s="12"/>
      <c r="C756" s="14"/>
      <c r="D756" s="14"/>
      <c r="E756" s="15"/>
      <c r="F756" s="14"/>
      <c r="G756" s="12" t="str">
        <f t="shared" si="202"/>
        <v/>
      </c>
      <c r="H756" s="13" t="str">
        <f t="shared" si="205"/>
        <v/>
      </c>
      <c r="I756" s="12" t="str">
        <f t="shared" si="213"/>
        <v/>
      </c>
      <c r="J756" s="12" t="str">
        <f t="shared" si="213"/>
        <v/>
      </c>
      <c r="K756" s="13" t="str">
        <f t="shared" si="206"/>
        <v/>
      </c>
      <c r="L756" s="12" t="str">
        <f t="shared" si="214"/>
        <v/>
      </c>
      <c r="M756" s="12" t="str">
        <f t="shared" si="214"/>
        <v/>
      </c>
      <c r="N756" s="13" t="str">
        <f t="shared" si="207"/>
        <v/>
      </c>
      <c r="O756" s="12" t="str">
        <f t="shared" si="215"/>
        <v/>
      </c>
      <c r="P756" s="12" t="str">
        <f t="shared" si="215"/>
        <v/>
      </c>
      <c r="Q756" s="13" t="str">
        <f t="shared" si="208"/>
        <v/>
      </c>
      <c r="R756" s="12" t="str">
        <f t="shared" si="203"/>
        <v/>
      </c>
      <c r="S756" s="12" t="str">
        <f t="shared" si="204"/>
        <v/>
      </c>
      <c r="T756" s="12" t="str">
        <f t="shared" si="209"/>
        <v/>
      </c>
      <c r="W756" s="88" t="str">
        <f>IF('BASE DATOS CONDUCTORES'!F756="","",'BASE DATOS CONDUCTORES'!F756)</f>
        <v/>
      </c>
      <c r="X756" s="88" t="str">
        <f>'BASE DATOS CONDUCTORES'!J756</f>
        <v/>
      </c>
      <c r="Y756" s="88" t="str">
        <f>'BASE DATOS CONDUCTORES'!M756</f>
        <v/>
      </c>
      <c r="Z756" s="88" t="str">
        <f>'BASE DATOS CONDUCTORES'!P756</f>
        <v/>
      </c>
      <c r="AA756" s="88" t="str">
        <f>'BASE DATOS CONDUCTORES'!S756</f>
        <v/>
      </c>
      <c r="AB756" s="88" t="str">
        <f>IF('BASE DATOS CONDUCTORES'!D756="","",'BASE DATOS CONDUCTORES'!D756)</f>
        <v/>
      </c>
    </row>
    <row r="757" spans="2:28">
      <c r="B757" s="12"/>
      <c r="C757" s="14"/>
      <c r="D757" s="14"/>
      <c r="E757" s="15"/>
      <c r="F757" s="14"/>
      <c r="G757" s="12" t="str">
        <f t="shared" si="202"/>
        <v/>
      </c>
      <c r="H757" s="13" t="str">
        <f t="shared" si="205"/>
        <v/>
      </c>
      <c r="I757" s="12" t="str">
        <f t="shared" si="213"/>
        <v/>
      </c>
      <c r="J757" s="12" t="str">
        <f t="shared" si="213"/>
        <v/>
      </c>
      <c r="K757" s="13" t="str">
        <f t="shared" si="206"/>
        <v/>
      </c>
      <c r="L757" s="12" t="str">
        <f t="shared" si="214"/>
        <v/>
      </c>
      <c r="M757" s="12" t="str">
        <f t="shared" si="214"/>
        <v/>
      </c>
      <c r="N757" s="13" t="str">
        <f t="shared" si="207"/>
        <v/>
      </c>
      <c r="O757" s="12" t="str">
        <f t="shared" si="215"/>
        <v/>
      </c>
      <c r="P757" s="12" t="str">
        <f t="shared" si="215"/>
        <v/>
      </c>
      <c r="Q757" s="13" t="str">
        <f t="shared" si="208"/>
        <v/>
      </c>
      <c r="R757" s="12" t="str">
        <f t="shared" si="203"/>
        <v/>
      </c>
      <c r="S757" s="12" t="str">
        <f t="shared" si="204"/>
        <v/>
      </c>
      <c r="T757" s="12" t="str">
        <f t="shared" si="209"/>
        <v/>
      </c>
      <c r="W757" s="88" t="str">
        <f>IF('BASE DATOS CONDUCTORES'!F757="","",'BASE DATOS CONDUCTORES'!F757)</f>
        <v/>
      </c>
      <c r="X757" s="88" t="str">
        <f>'BASE DATOS CONDUCTORES'!J757</f>
        <v/>
      </c>
      <c r="Y757" s="88" t="str">
        <f>'BASE DATOS CONDUCTORES'!M757</f>
        <v/>
      </c>
      <c r="Z757" s="88" t="str">
        <f>'BASE DATOS CONDUCTORES'!P757</f>
        <v/>
      </c>
      <c r="AA757" s="88" t="str">
        <f>'BASE DATOS CONDUCTORES'!S757</f>
        <v/>
      </c>
      <c r="AB757" s="88" t="str">
        <f>IF('BASE DATOS CONDUCTORES'!D757="","",'BASE DATOS CONDUCTORES'!D757)</f>
        <v/>
      </c>
    </row>
    <row r="758" spans="2:28">
      <c r="B758" s="12"/>
      <c r="C758" s="14"/>
      <c r="D758" s="14"/>
      <c r="E758" s="15"/>
      <c r="F758" s="14"/>
      <c r="G758" s="12" t="str">
        <f t="shared" si="202"/>
        <v/>
      </c>
      <c r="H758" s="13" t="str">
        <f t="shared" si="205"/>
        <v/>
      </c>
      <c r="I758" s="12" t="str">
        <f t="shared" si="213"/>
        <v/>
      </c>
      <c r="J758" s="12" t="str">
        <f t="shared" si="213"/>
        <v/>
      </c>
      <c r="K758" s="13" t="str">
        <f t="shared" si="206"/>
        <v/>
      </c>
      <c r="L758" s="12" t="str">
        <f t="shared" si="214"/>
        <v/>
      </c>
      <c r="M758" s="12" t="str">
        <f t="shared" si="214"/>
        <v/>
      </c>
      <c r="N758" s="13" t="str">
        <f t="shared" si="207"/>
        <v/>
      </c>
      <c r="O758" s="12" t="str">
        <f t="shared" si="215"/>
        <v/>
      </c>
      <c r="P758" s="12" t="str">
        <f t="shared" si="215"/>
        <v/>
      </c>
      <c r="Q758" s="13" t="str">
        <f t="shared" si="208"/>
        <v/>
      </c>
      <c r="R758" s="12" t="str">
        <f t="shared" si="203"/>
        <v/>
      </c>
      <c r="S758" s="12" t="str">
        <f t="shared" si="204"/>
        <v/>
      </c>
      <c r="T758" s="12" t="str">
        <f t="shared" si="209"/>
        <v/>
      </c>
      <c r="W758" s="88" t="str">
        <f>IF('BASE DATOS CONDUCTORES'!F758="","",'BASE DATOS CONDUCTORES'!F758)</f>
        <v/>
      </c>
      <c r="X758" s="88" t="str">
        <f>'BASE DATOS CONDUCTORES'!J758</f>
        <v/>
      </c>
      <c r="Y758" s="88" t="str">
        <f>'BASE DATOS CONDUCTORES'!M758</f>
        <v/>
      </c>
      <c r="Z758" s="88" t="str">
        <f>'BASE DATOS CONDUCTORES'!P758</f>
        <v/>
      </c>
      <c r="AA758" s="88" t="str">
        <f>'BASE DATOS CONDUCTORES'!S758</f>
        <v/>
      </c>
      <c r="AB758" s="88" t="str">
        <f>IF('BASE DATOS CONDUCTORES'!D758="","",'BASE DATOS CONDUCTORES'!D758)</f>
        <v/>
      </c>
    </row>
    <row r="759" spans="2:28">
      <c r="B759" s="12"/>
      <c r="C759" s="14"/>
      <c r="D759" s="14"/>
      <c r="E759" s="15"/>
      <c r="F759" s="14"/>
      <c r="G759" s="12" t="str">
        <f t="shared" si="202"/>
        <v/>
      </c>
      <c r="H759" s="13" t="str">
        <f t="shared" si="205"/>
        <v/>
      </c>
      <c r="I759" s="12" t="str">
        <f t="shared" si="213"/>
        <v/>
      </c>
      <c r="J759" s="12" t="str">
        <f t="shared" si="213"/>
        <v/>
      </c>
      <c r="K759" s="13" t="str">
        <f t="shared" si="206"/>
        <v/>
      </c>
      <c r="L759" s="12" t="str">
        <f t="shared" si="214"/>
        <v/>
      </c>
      <c r="M759" s="12" t="str">
        <f t="shared" si="214"/>
        <v/>
      </c>
      <c r="N759" s="13" t="str">
        <f t="shared" si="207"/>
        <v/>
      </c>
      <c r="O759" s="12" t="str">
        <f t="shared" si="215"/>
        <v/>
      </c>
      <c r="P759" s="12" t="str">
        <f t="shared" si="215"/>
        <v/>
      </c>
      <c r="Q759" s="13" t="str">
        <f t="shared" si="208"/>
        <v/>
      </c>
      <c r="R759" s="12" t="str">
        <f t="shared" si="203"/>
        <v/>
      </c>
      <c r="S759" s="12" t="str">
        <f t="shared" si="204"/>
        <v/>
      </c>
      <c r="T759" s="12" t="str">
        <f t="shared" si="209"/>
        <v/>
      </c>
      <c r="W759" s="88" t="str">
        <f>IF('BASE DATOS CONDUCTORES'!F759="","",'BASE DATOS CONDUCTORES'!F759)</f>
        <v/>
      </c>
      <c r="X759" s="88" t="str">
        <f>'BASE DATOS CONDUCTORES'!J759</f>
        <v/>
      </c>
      <c r="Y759" s="88" t="str">
        <f>'BASE DATOS CONDUCTORES'!M759</f>
        <v/>
      </c>
      <c r="Z759" s="88" t="str">
        <f>'BASE DATOS CONDUCTORES'!P759</f>
        <v/>
      </c>
      <c r="AA759" s="88" t="str">
        <f>'BASE DATOS CONDUCTORES'!S759</f>
        <v/>
      </c>
      <c r="AB759" s="88" t="str">
        <f>IF('BASE DATOS CONDUCTORES'!D759="","",'BASE DATOS CONDUCTORES'!D759)</f>
        <v/>
      </c>
    </row>
    <row r="760" spans="2:28">
      <c r="B760" s="12"/>
      <c r="C760" s="14"/>
      <c r="D760" s="14"/>
      <c r="E760" s="15"/>
      <c r="F760" s="14"/>
      <c r="G760" s="12" t="str">
        <f t="shared" si="202"/>
        <v/>
      </c>
      <c r="H760" s="13" t="str">
        <f t="shared" si="205"/>
        <v/>
      </c>
      <c r="I760" s="12" t="str">
        <f t="shared" si="213"/>
        <v/>
      </c>
      <c r="J760" s="12" t="str">
        <f t="shared" si="213"/>
        <v/>
      </c>
      <c r="K760" s="13" t="str">
        <f t="shared" si="206"/>
        <v/>
      </c>
      <c r="L760" s="12" t="str">
        <f t="shared" si="214"/>
        <v/>
      </c>
      <c r="M760" s="12" t="str">
        <f t="shared" si="214"/>
        <v/>
      </c>
      <c r="N760" s="13" t="str">
        <f t="shared" si="207"/>
        <v/>
      </c>
      <c r="O760" s="12" t="str">
        <f t="shared" si="215"/>
        <v/>
      </c>
      <c r="P760" s="12" t="str">
        <f t="shared" si="215"/>
        <v/>
      </c>
      <c r="Q760" s="13" t="str">
        <f t="shared" si="208"/>
        <v/>
      </c>
      <c r="R760" s="12" t="str">
        <f t="shared" si="203"/>
        <v/>
      </c>
      <c r="S760" s="12" t="str">
        <f t="shared" si="204"/>
        <v/>
      </c>
      <c r="T760" s="12" t="str">
        <f t="shared" si="209"/>
        <v/>
      </c>
      <c r="W760" s="88" t="str">
        <f>IF('BASE DATOS CONDUCTORES'!F760="","",'BASE DATOS CONDUCTORES'!F760)</f>
        <v/>
      </c>
      <c r="X760" s="88" t="str">
        <f>'BASE DATOS CONDUCTORES'!J760</f>
        <v/>
      </c>
      <c r="Y760" s="88" t="str">
        <f>'BASE DATOS CONDUCTORES'!M760</f>
        <v/>
      </c>
      <c r="Z760" s="88" t="str">
        <f>'BASE DATOS CONDUCTORES'!P760</f>
        <v/>
      </c>
      <c r="AA760" s="88" t="str">
        <f>'BASE DATOS CONDUCTORES'!S760</f>
        <v/>
      </c>
      <c r="AB760" s="88" t="str">
        <f>IF('BASE DATOS CONDUCTORES'!D760="","",'BASE DATOS CONDUCTORES'!D760)</f>
        <v/>
      </c>
    </row>
    <row r="761" spans="2:28">
      <c r="B761" s="12"/>
      <c r="C761" s="14"/>
      <c r="D761" s="14"/>
      <c r="E761" s="15"/>
      <c r="F761" s="14"/>
      <c r="G761" s="12" t="str">
        <f t="shared" si="202"/>
        <v/>
      </c>
      <c r="H761" s="13" t="str">
        <f t="shared" si="205"/>
        <v/>
      </c>
      <c r="I761" s="12" t="str">
        <f t="shared" si="213"/>
        <v/>
      </c>
      <c r="J761" s="12" t="str">
        <f t="shared" si="213"/>
        <v/>
      </c>
      <c r="K761" s="13" t="str">
        <f t="shared" si="206"/>
        <v/>
      </c>
      <c r="L761" s="12" t="str">
        <f t="shared" si="214"/>
        <v/>
      </c>
      <c r="M761" s="12" t="str">
        <f t="shared" si="214"/>
        <v/>
      </c>
      <c r="N761" s="13" t="str">
        <f t="shared" si="207"/>
        <v/>
      </c>
      <c r="O761" s="12" t="str">
        <f t="shared" si="215"/>
        <v/>
      </c>
      <c r="P761" s="12" t="str">
        <f t="shared" si="215"/>
        <v/>
      </c>
      <c r="Q761" s="13" t="str">
        <f t="shared" si="208"/>
        <v/>
      </c>
      <c r="R761" s="12" t="str">
        <f t="shared" si="203"/>
        <v/>
      </c>
      <c r="S761" s="12" t="str">
        <f t="shared" si="204"/>
        <v/>
      </c>
      <c r="T761" s="12" t="str">
        <f t="shared" si="209"/>
        <v/>
      </c>
      <c r="W761" s="88" t="str">
        <f>IF('BASE DATOS CONDUCTORES'!F761="","",'BASE DATOS CONDUCTORES'!F761)</f>
        <v/>
      </c>
      <c r="X761" s="88" t="str">
        <f>'BASE DATOS CONDUCTORES'!J761</f>
        <v/>
      </c>
      <c r="Y761" s="88" t="str">
        <f>'BASE DATOS CONDUCTORES'!M761</f>
        <v/>
      </c>
      <c r="Z761" s="88" t="str">
        <f>'BASE DATOS CONDUCTORES'!P761</f>
        <v/>
      </c>
      <c r="AA761" s="88" t="str">
        <f>'BASE DATOS CONDUCTORES'!S761</f>
        <v/>
      </c>
      <c r="AB761" s="88" t="str">
        <f>IF('BASE DATOS CONDUCTORES'!D761="","",'BASE DATOS CONDUCTORES'!D761)</f>
        <v/>
      </c>
    </row>
    <row r="762" spans="2:28">
      <c r="B762" s="12"/>
      <c r="C762" s="14"/>
      <c r="D762" s="14"/>
      <c r="E762" s="15"/>
      <c r="F762" s="14"/>
      <c r="G762" s="12" t="str">
        <f t="shared" si="202"/>
        <v/>
      </c>
      <c r="H762" s="13" t="str">
        <f t="shared" si="205"/>
        <v/>
      </c>
      <c r="I762" s="12" t="str">
        <f t="shared" si="213"/>
        <v/>
      </c>
      <c r="J762" s="12" t="str">
        <f t="shared" si="213"/>
        <v/>
      </c>
      <c r="K762" s="13" t="str">
        <f t="shared" si="206"/>
        <v/>
      </c>
      <c r="L762" s="12" t="str">
        <f t="shared" si="214"/>
        <v/>
      </c>
      <c r="M762" s="12" t="str">
        <f t="shared" si="214"/>
        <v/>
      </c>
      <c r="N762" s="13" t="str">
        <f t="shared" si="207"/>
        <v/>
      </c>
      <c r="O762" s="12" t="str">
        <f t="shared" si="215"/>
        <v/>
      </c>
      <c r="P762" s="12" t="str">
        <f t="shared" si="215"/>
        <v/>
      </c>
      <c r="Q762" s="13" t="str">
        <f t="shared" si="208"/>
        <v/>
      </c>
      <c r="R762" s="12" t="str">
        <f t="shared" si="203"/>
        <v/>
      </c>
      <c r="S762" s="12" t="str">
        <f t="shared" si="204"/>
        <v/>
      </c>
      <c r="T762" s="12" t="str">
        <f t="shared" si="209"/>
        <v/>
      </c>
      <c r="W762" s="88" t="str">
        <f>IF('BASE DATOS CONDUCTORES'!F762="","",'BASE DATOS CONDUCTORES'!F762)</f>
        <v/>
      </c>
      <c r="X762" s="88" t="str">
        <f>'BASE DATOS CONDUCTORES'!J762</f>
        <v/>
      </c>
      <c r="Y762" s="88" t="str">
        <f>'BASE DATOS CONDUCTORES'!M762</f>
        <v/>
      </c>
      <c r="Z762" s="88" t="str">
        <f>'BASE DATOS CONDUCTORES'!P762</f>
        <v/>
      </c>
      <c r="AA762" s="88" t="str">
        <f>'BASE DATOS CONDUCTORES'!S762</f>
        <v/>
      </c>
      <c r="AB762" s="88" t="str">
        <f>IF('BASE DATOS CONDUCTORES'!D762="","",'BASE DATOS CONDUCTORES'!D762)</f>
        <v/>
      </c>
    </row>
    <row r="763" spans="2:28">
      <c r="B763" s="12"/>
      <c r="C763" s="14"/>
      <c r="D763" s="14"/>
      <c r="E763" s="15"/>
      <c r="F763" s="14"/>
      <c r="G763" s="12" t="str">
        <f t="shared" si="202"/>
        <v/>
      </c>
      <c r="H763" s="13" t="str">
        <f t="shared" si="205"/>
        <v/>
      </c>
      <c r="I763" s="12" t="str">
        <f t="shared" si="213"/>
        <v/>
      </c>
      <c r="J763" s="12" t="str">
        <f t="shared" si="213"/>
        <v/>
      </c>
      <c r="K763" s="13" t="str">
        <f t="shared" si="206"/>
        <v/>
      </c>
      <c r="L763" s="12" t="str">
        <f t="shared" si="214"/>
        <v/>
      </c>
      <c r="M763" s="12" t="str">
        <f t="shared" si="214"/>
        <v/>
      </c>
      <c r="N763" s="13" t="str">
        <f t="shared" si="207"/>
        <v/>
      </c>
      <c r="O763" s="12" t="str">
        <f t="shared" si="215"/>
        <v/>
      </c>
      <c r="P763" s="12" t="str">
        <f t="shared" si="215"/>
        <v/>
      </c>
      <c r="Q763" s="13" t="str">
        <f t="shared" si="208"/>
        <v/>
      </c>
      <c r="R763" s="12" t="str">
        <f t="shared" si="203"/>
        <v/>
      </c>
      <c r="S763" s="12" t="str">
        <f t="shared" si="204"/>
        <v/>
      </c>
      <c r="T763" s="12" t="str">
        <f t="shared" si="209"/>
        <v/>
      </c>
      <c r="W763" s="88" t="str">
        <f>IF('BASE DATOS CONDUCTORES'!F763="","",'BASE DATOS CONDUCTORES'!F763)</f>
        <v/>
      </c>
      <c r="X763" s="88" t="str">
        <f>'BASE DATOS CONDUCTORES'!J763</f>
        <v/>
      </c>
      <c r="Y763" s="88" t="str">
        <f>'BASE DATOS CONDUCTORES'!M763</f>
        <v/>
      </c>
      <c r="Z763" s="88" t="str">
        <f>'BASE DATOS CONDUCTORES'!P763</f>
        <v/>
      </c>
      <c r="AA763" s="88" t="str">
        <f>'BASE DATOS CONDUCTORES'!S763</f>
        <v/>
      </c>
      <c r="AB763" s="88" t="str">
        <f>IF('BASE DATOS CONDUCTORES'!D763="","",'BASE DATOS CONDUCTORES'!D763)</f>
        <v/>
      </c>
    </row>
    <row r="764" spans="2:28">
      <c r="B764" s="12"/>
      <c r="C764" s="14"/>
      <c r="D764" s="14"/>
      <c r="E764" s="15"/>
      <c r="F764" s="14"/>
      <c r="G764" s="12" t="str">
        <f t="shared" si="202"/>
        <v/>
      </c>
      <c r="H764" s="13" t="str">
        <f t="shared" si="205"/>
        <v/>
      </c>
      <c r="I764" s="12" t="str">
        <f t="shared" ref="I764:J783" si="216">IF(H764="","",RANK(H764,H$4:H$1001))</f>
        <v/>
      </c>
      <c r="J764" s="12" t="str">
        <f t="shared" si="216"/>
        <v/>
      </c>
      <c r="K764" s="13" t="str">
        <f t="shared" si="206"/>
        <v/>
      </c>
      <c r="L764" s="12" t="str">
        <f t="shared" ref="L764:M783" si="217">IF(K764="","",RANK(K764,K$4:K$1001))</f>
        <v/>
      </c>
      <c r="M764" s="12" t="str">
        <f t="shared" si="217"/>
        <v/>
      </c>
      <c r="N764" s="13" t="str">
        <f t="shared" si="207"/>
        <v/>
      </c>
      <c r="O764" s="12" t="str">
        <f t="shared" ref="O764:P783" si="218">IF(N764="","",RANK(N764,N$4:N$1001))</f>
        <v/>
      </c>
      <c r="P764" s="12" t="str">
        <f t="shared" si="218"/>
        <v/>
      </c>
      <c r="Q764" s="13" t="str">
        <f t="shared" si="208"/>
        <v/>
      </c>
      <c r="R764" s="12" t="str">
        <f t="shared" si="203"/>
        <v/>
      </c>
      <c r="S764" s="12" t="str">
        <f t="shared" si="204"/>
        <v/>
      </c>
      <c r="T764" s="12" t="str">
        <f t="shared" si="209"/>
        <v/>
      </c>
      <c r="W764" s="88" t="str">
        <f>IF('BASE DATOS CONDUCTORES'!F764="","",'BASE DATOS CONDUCTORES'!F764)</f>
        <v/>
      </c>
      <c r="X764" s="88" t="str">
        <f>'BASE DATOS CONDUCTORES'!J764</f>
        <v/>
      </c>
      <c r="Y764" s="88" t="str">
        <f>'BASE DATOS CONDUCTORES'!M764</f>
        <v/>
      </c>
      <c r="Z764" s="88" t="str">
        <f>'BASE DATOS CONDUCTORES'!P764</f>
        <v/>
      </c>
      <c r="AA764" s="88" t="str">
        <f>'BASE DATOS CONDUCTORES'!S764</f>
        <v/>
      </c>
      <c r="AB764" s="88" t="str">
        <f>IF('BASE DATOS CONDUCTORES'!D764="","",'BASE DATOS CONDUCTORES'!D764)</f>
        <v/>
      </c>
    </row>
    <row r="765" spans="2:28">
      <c r="B765" s="12"/>
      <c r="C765" s="14"/>
      <c r="D765" s="14"/>
      <c r="E765" s="15"/>
      <c r="F765" s="14"/>
      <c r="G765" s="12" t="str">
        <f t="shared" si="202"/>
        <v/>
      </c>
      <c r="H765" s="13" t="str">
        <f t="shared" si="205"/>
        <v/>
      </c>
      <c r="I765" s="12" t="str">
        <f t="shared" si="216"/>
        <v/>
      </c>
      <c r="J765" s="12" t="str">
        <f t="shared" si="216"/>
        <v/>
      </c>
      <c r="K765" s="13" t="str">
        <f t="shared" si="206"/>
        <v/>
      </c>
      <c r="L765" s="12" t="str">
        <f t="shared" si="217"/>
        <v/>
      </c>
      <c r="M765" s="12" t="str">
        <f t="shared" si="217"/>
        <v/>
      </c>
      <c r="N765" s="13" t="str">
        <f t="shared" si="207"/>
        <v/>
      </c>
      <c r="O765" s="12" t="str">
        <f t="shared" si="218"/>
        <v/>
      </c>
      <c r="P765" s="12" t="str">
        <f t="shared" si="218"/>
        <v/>
      </c>
      <c r="Q765" s="13" t="str">
        <f t="shared" si="208"/>
        <v/>
      </c>
      <c r="R765" s="12" t="str">
        <f t="shared" si="203"/>
        <v/>
      </c>
      <c r="S765" s="12" t="str">
        <f t="shared" si="204"/>
        <v/>
      </c>
      <c r="T765" s="12" t="str">
        <f t="shared" si="209"/>
        <v/>
      </c>
      <c r="W765" s="88" t="str">
        <f>IF('BASE DATOS CONDUCTORES'!F765="","",'BASE DATOS CONDUCTORES'!F765)</f>
        <v/>
      </c>
      <c r="X765" s="88" t="str">
        <f>'BASE DATOS CONDUCTORES'!J765</f>
        <v/>
      </c>
      <c r="Y765" s="88" t="str">
        <f>'BASE DATOS CONDUCTORES'!M765</f>
        <v/>
      </c>
      <c r="Z765" s="88" t="str">
        <f>'BASE DATOS CONDUCTORES'!P765</f>
        <v/>
      </c>
      <c r="AA765" s="88" t="str">
        <f>'BASE DATOS CONDUCTORES'!S765</f>
        <v/>
      </c>
      <c r="AB765" s="88" t="str">
        <f>IF('BASE DATOS CONDUCTORES'!D765="","",'BASE DATOS CONDUCTORES'!D765)</f>
        <v/>
      </c>
    </row>
    <row r="766" spans="2:28">
      <c r="B766" s="12"/>
      <c r="C766" s="14"/>
      <c r="D766" s="14"/>
      <c r="E766" s="15"/>
      <c r="F766" s="14"/>
      <c r="G766" s="12" t="str">
        <f t="shared" si="202"/>
        <v/>
      </c>
      <c r="H766" s="13" t="str">
        <f t="shared" si="205"/>
        <v/>
      </c>
      <c r="I766" s="12" t="str">
        <f t="shared" si="216"/>
        <v/>
      </c>
      <c r="J766" s="12" t="str">
        <f t="shared" si="216"/>
        <v/>
      </c>
      <c r="K766" s="13" t="str">
        <f t="shared" si="206"/>
        <v/>
      </c>
      <c r="L766" s="12" t="str">
        <f t="shared" si="217"/>
        <v/>
      </c>
      <c r="M766" s="12" t="str">
        <f t="shared" si="217"/>
        <v/>
      </c>
      <c r="N766" s="13" t="str">
        <f t="shared" si="207"/>
        <v/>
      </c>
      <c r="O766" s="12" t="str">
        <f t="shared" si="218"/>
        <v/>
      </c>
      <c r="P766" s="12" t="str">
        <f t="shared" si="218"/>
        <v/>
      </c>
      <c r="Q766" s="13" t="str">
        <f t="shared" si="208"/>
        <v/>
      </c>
      <c r="R766" s="12" t="str">
        <f t="shared" si="203"/>
        <v/>
      </c>
      <c r="S766" s="12" t="str">
        <f t="shared" si="204"/>
        <v/>
      </c>
      <c r="T766" s="12" t="str">
        <f t="shared" si="209"/>
        <v/>
      </c>
      <c r="W766" s="88" t="str">
        <f>IF('BASE DATOS CONDUCTORES'!F766="","",'BASE DATOS CONDUCTORES'!F766)</f>
        <v/>
      </c>
      <c r="X766" s="88" t="str">
        <f>'BASE DATOS CONDUCTORES'!J766</f>
        <v/>
      </c>
      <c r="Y766" s="88" t="str">
        <f>'BASE DATOS CONDUCTORES'!M766</f>
        <v/>
      </c>
      <c r="Z766" s="88" t="str">
        <f>'BASE DATOS CONDUCTORES'!P766</f>
        <v/>
      </c>
      <c r="AA766" s="88" t="str">
        <f>'BASE DATOS CONDUCTORES'!S766</f>
        <v/>
      </c>
      <c r="AB766" s="88" t="str">
        <f>IF('BASE DATOS CONDUCTORES'!D766="","",'BASE DATOS CONDUCTORES'!D766)</f>
        <v/>
      </c>
    </row>
    <row r="767" spans="2:28">
      <c r="B767" s="12"/>
      <c r="C767" s="14"/>
      <c r="D767" s="14"/>
      <c r="E767" s="15"/>
      <c r="F767" s="14"/>
      <c r="G767" s="12" t="str">
        <f t="shared" si="202"/>
        <v/>
      </c>
      <c r="H767" s="13" t="str">
        <f t="shared" si="205"/>
        <v/>
      </c>
      <c r="I767" s="12" t="str">
        <f t="shared" si="216"/>
        <v/>
      </c>
      <c r="J767" s="12" t="str">
        <f t="shared" si="216"/>
        <v/>
      </c>
      <c r="K767" s="13" t="str">
        <f t="shared" si="206"/>
        <v/>
      </c>
      <c r="L767" s="12" t="str">
        <f t="shared" si="217"/>
        <v/>
      </c>
      <c r="M767" s="12" t="str">
        <f t="shared" si="217"/>
        <v/>
      </c>
      <c r="N767" s="13" t="str">
        <f t="shared" si="207"/>
        <v/>
      </c>
      <c r="O767" s="12" t="str">
        <f t="shared" si="218"/>
        <v/>
      </c>
      <c r="P767" s="12" t="str">
        <f t="shared" si="218"/>
        <v/>
      </c>
      <c r="Q767" s="13" t="str">
        <f t="shared" si="208"/>
        <v/>
      </c>
      <c r="R767" s="12" t="str">
        <f t="shared" si="203"/>
        <v/>
      </c>
      <c r="S767" s="12" t="str">
        <f t="shared" si="204"/>
        <v/>
      </c>
      <c r="T767" s="12" t="str">
        <f t="shared" si="209"/>
        <v/>
      </c>
      <c r="W767" s="88" t="str">
        <f>IF('BASE DATOS CONDUCTORES'!F767="","",'BASE DATOS CONDUCTORES'!F767)</f>
        <v/>
      </c>
      <c r="X767" s="88" t="str">
        <f>'BASE DATOS CONDUCTORES'!J767</f>
        <v/>
      </c>
      <c r="Y767" s="88" t="str">
        <f>'BASE DATOS CONDUCTORES'!M767</f>
        <v/>
      </c>
      <c r="Z767" s="88" t="str">
        <f>'BASE DATOS CONDUCTORES'!P767</f>
        <v/>
      </c>
      <c r="AA767" s="88" t="str">
        <f>'BASE DATOS CONDUCTORES'!S767</f>
        <v/>
      </c>
      <c r="AB767" s="88" t="str">
        <f>IF('BASE DATOS CONDUCTORES'!D767="","",'BASE DATOS CONDUCTORES'!D767)</f>
        <v/>
      </c>
    </row>
    <row r="768" spans="2:28">
      <c r="B768" s="12"/>
      <c r="C768" s="14"/>
      <c r="D768" s="14"/>
      <c r="E768" s="15"/>
      <c r="F768" s="14"/>
      <c r="G768" s="12" t="str">
        <f t="shared" si="202"/>
        <v/>
      </c>
      <c r="H768" s="13" t="str">
        <f t="shared" si="205"/>
        <v/>
      </c>
      <c r="I768" s="12" t="str">
        <f t="shared" si="216"/>
        <v/>
      </c>
      <c r="J768" s="12" t="str">
        <f t="shared" si="216"/>
        <v/>
      </c>
      <c r="K768" s="13" t="str">
        <f t="shared" si="206"/>
        <v/>
      </c>
      <c r="L768" s="12" t="str">
        <f t="shared" si="217"/>
        <v/>
      </c>
      <c r="M768" s="12" t="str">
        <f t="shared" si="217"/>
        <v/>
      </c>
      <c r="N768" s="13" t="str">
        <f t="shared" si="207"/>
        <v/>
      </c>
      <c r="O768" s="12" t="str">
        <f t="shared" si="218"/>
        <v/>
      </c>
      <c r="P768" s="12" t="str">
        <f t="shared" si="218"/>
        <v/>
      </c>
      <c r="Q768" s="13" t="str">
        <f t="shared" si="208"/>
        <v/>
      </c>
      <c r="R768" s="12" t="str">
        <f t="shared" si="203"/>
        <v/>
      </c>
      <c r="S768" s="12" t="str">
        <f t="shared" si="204"/>
        <v/>
      </c>
      <c r="T768" s="12" t="str">
        <f t="shared" si="209"/>
        <v/>
      </c>
      <c r="W768" s="88" t="str">
        <f>IF('BASE DATOS CONDUCTORES'!F768="","",'BASE DATOS CONDUCTORES'!F768)</f>
        <v/>
      </c>
      <c r="X768" s="88" t="str">
        <f>'BASE DATOS CONDUCTORES'!J768</f>
        <v/>
      </c>
      <c r="Y768" s="88" t="str">
        <f>'BASE DATOS CONDUCTORES'!M768</f>
        <v/>
      </c>
      <c r="Z768" s="88" t="str">
        <f>'BASE DATOS CONDUCTORES'!P768</f>
        <v/>
      </c>
      <c r="AA768" s="88" t="str">
        <f>'BASE DATOS CONDUCTORES'!S768</f>
        <v/>
      </c>
      <c r="AB768" s="88" t="str">
        <f>IF('BASE DATOS CONDUCTORES'!D768="","",'BASE DATOS CONDUCTORES'!D768)</f>
        <v/>
      </c>
    </row>
    <row r="769" spans="2:28">
      <c r="B769" s="12"/>
      <c r="C769" s="14"/>
      <c r="D769" s="14"/>
      <c r="E769" s="15"/>
      <c r="F769" s="14"/>
      <c r="G769" s="12" t="str">
        <f t="shared" si="202"/>
        <v/>
      </c>
      <c r="H769" s="13" t="str">
        <f t="shared" si="205"/>
        <v/>
      </c>
      <c r="I769" s="12" t="str">
        <f t="shared" si="216"/>
        <v/>
      </c>
      <c r="J769" s="12" t="str">
        <f t="shared" si="216"/>
        <v/>
      </c>
      <c r="K769" s="13" t="str">
        <f t="shared" si="206"/>
        <v/>
      </c>
      <c r="L769" s="12" t="str">
        <f t="shared" si="217"/>
        <v/>
      </c>
      <c r="M769" s="12" t="str">
        <f t="shared" si="217"/>
        <v/>
      </c>
      <c r="N769" s="13" t="str">
        <f t="shared" si="207"/>
        <v/>
      </c>
      <c r="O769" s="12" t="str">
        <f t="shared" si="218"/>
        <v/>
      </c>
      <c r="P769" s="12" t="str">
        <f t="shared" si="218"/>
        <v/>
      </c>
      <c r="Q769" s="13" t="str">
        <f t="shared" si="208"/>
        <v/>
      </c>
      <c r="R769" s="12" t="str">
        <f t="shared" si="203"/>
        <v/>
      </c>
      <c r="S769" s="12" t="str">
        <f t="shared" si="204"/>
        <v/>
      </c>
      <c r="T769" s="12" t="str">
        <f t="shared" si="209"/>
        <v/>
      </c>
      <c r="W769" s="88" t="str">
        <f>IF('BASE DATOS CONDUCTORES'!F769="","",'BASE DATOS CONDUCTORES'!F769)</f>
        <v/>
      </c>
      <c r="X769" s="88" t="str">
        <f>'BASE DATOS CONDUCTORES'!J769</f>
        <v/>
      </c>
      <c r="Y769" s="88" t="str">
        <f>'BASE DATOS CONDUCTORES'!M769</f>
        <v/>
      </c>
      <c r="Z769" s="88" t="str">
        <f>'BASE DATOS CONDUCTORES'!P769</f>
        <v/>
      </c>
      <c r="AA769" s="88" t="str">
        <f>'BASE DATOS CONDUCTORES'!S769</f>
        <v/>
      </c>
      <c r="AB769" s="88" t="str">
        <f>IF('BASE DATOS CONDUCTORES'!D769="","",'BASE DATOS CONDUCTORES'!D769)</f>
        <v/>
      </c>
    </row>
    <row r="770" spans="2:28">
      <c r="B770" s="12"/>
      <c r="C770" s="14"/>
      <c r="D770" s="14"/>
      <c r="E770" s="15"/>
      <c r="F770" s="14"/>
      <c r="G770" s="12" t="str">
        <f t="shared" si="202"/>
        <v/>
      </c>
      <c r="H770" s="13" t="str">
        <f t="shared" si="205"/>
        <v/>
      </c>
      <c r="I770" s="12" t="str">
        <f t="shared" si="216"/>
        <v/>
      </c>
      <c r="J770" s="12" t="str">
        <f t="shared" si="216"/>
        <v/>
      </c>
      <c r="K770" s="13" t="str">
        <f t="shared" si="206"/>
        <v/>
      </c>
      <c r="L770" s="12" t="str">
        <f t="shared" si="217"/>
        <v/>
      </c>
      <c r="M770" s="12" t="str">
        <f t="shared" si="217"/>
        <v/>
      </c>
      <c r="N770" s="13" t="str">
        <f t="shared" si="207"/>
        <v/>
      </c>
      <c r="O770" s="12" t="str">
        <f t="shared" si="218"/>
        <v/>
      </c>
      <c r="P770" s="12" t="str">
        <f t="shared" si="218"/>
        <v/>
      </c>
      <c r="Q770" s="13" t="str">
        <f t="shared" si="208"/>
        <v/>
      </c>
      <c r="R770" s="12" t="str">
        <f t="shared" si="203"/>
        <v/>
      </c>
      <c r="S770" s="12" t="str">
        <f t="shared" si="204"/>
        <v/>
      </c>
      <c r="T770" s="12" t="str">
        <f t="shared" si="209"/>
        <v/>
      </c>
      <c r="W770" s="88" t="str">
        <f>IF('BASE DATOS CONDUCTORES'!F770="","",'BASE DATOS CONDUCTORES'!F770)</f>
        <v/>
      </c>
      <c r="X770" s="88" t="str">
        <f>'BASE DATOS CONDUCTORES'!J770</f>
        <v/>
      </c>
      <c r="Y770" s="88" t="str">
        <f>'BASE DATOS CONDUCTORES'!M770</f>
        <v/>
      </c>
      <c r="Z770" s="88" t="str">
        <f>'BASE DATOS CONDUCTORES'!P770</f>
        <v/>
      </c>
      <c r="AA770" s="88" t="str">
        <f>'BASE DATOS CONDUCTORES'!S770</f>
        <v/>
      </c>
      <c r="AB770" s="88" t="str">
        <f>IF('BASE DATOS CONDUCTORES'!D770="","",'BASE DATOS CONDUCTORES'!D770)</f>
        <v/>
      </c>
    </row>
    <row r="771" spans="2:28">
      <c r="B771" s="12"/>
      <c r="C771" s="14"/>
      <c r="D771" s="14"/>
      <c r="E771" s="15"/>
      <c r="F771" s="14"/>
      <c r="G771" s="12" t="str">
        <f t="shared" si="202"/>
        <v/>
      </c>
      <c r="H771" s="13" t="str">
        <f t="shared" si="205"/>
        <v/>
      </c>
      <c r="I771" s="12" t="str">
        <f t="shared" si="216"/>
        <v/>
      </c>
      <c r="J771" s="12" t="str">
        <f t="shared" si="216"/>
        <v/>
      </c>
      <c r="K771" s="13" t="str">
        <f t="shared" si="206"/>
        <v/>
      </c>
      <c r="L771" s="12" t="str">
        <f t="shared" si="217"/>
        <v/>
      </c>
      <c r="M771" s="12" t="str">
        <f t="shared" si="217"/>
        <v/>
      </c>
      <c r="N771" s="13" t="str">
        <f t="shared" si="207"/>
        <v/>
      </c>
      <c r="O771" s="12" t="str">
        <f t="shared" si="218"/>
        <v/>
      </c>
      <c r="P771" s="12" t="str">
        <f t="shared" si="218"/>
        <v/>
      </c>
      <c r="Q771" s="13" t="str">
        <f t="shared" si="208"/>
        <v/>
      </c>
      <c r="R771" s="12" t="str">
        <f t="shared" si="203"/>
        <v/>
      </c>
      <c r="S771" s="12" t="str">
        <f t="shared" si="204"/>
        <v/>
      </c>
      <c r="T771" s="12" t="str">
        <f t="shared" si="209"/>
        <v/>
      </c>
      <c r="W771" s="88" t="str">
        <f>IF('BASE DATOS CONDUCTORES'!F771="","",'BASE DATOS CONDUCTORES'!F771)</f>
        <v/>
      </c>
      <c r="X771" s="88" t="str">
        <f>'BASE DATOS CONDUCTORES'!J771</f>
        <v/>
      </c>
      <c r="Y771" s="88" t="str">
        <f>'BASE DATOS CONDUCTORES'!M771</f>
        <v/>
      </c>
      <c r="Z771" s="88" t="str">
        <f>'BASE DATOS CONDUCTORES'!P771</f>
        <v/>
      </c>
      <c r="AA771" s="88" t="str">
        <f>'BASE DATOS CONDUCTORES'!S771</f>
        <v/>
      </c>
      <c r="AB771" s="88" t="str">
        <f>IF('BASE DATOS CONDUCTORES'!D771="","",'BASE DATOS CONDUCTORES'!D771)</f>
        <v/>
      </c>
    </row>
    <row r="772" spans="2:28">
      <c r="B772" s="12"/>
      <c r="C772" s="14"/>
      <c r="D772" s="14"/>
      <c r="E772" s="15"/>
      <c r="F772" s="14"/>
      <c r="G772" s="12" t="str">
        <f t="shared" ref="G772:G835" si="219">IF(D772="","",IF(F772="TRALUSA",1000,IF(F772="AULUSA",200,IF(F772="CASTROMIL",300,IF(F772="AULUSA TEO",4000,0))))+IF(F772="",0,RANK(D772,$D$4:$D$1001)))</f>
        <v/>
      </c>
      <c r="H772" s="13" t="str">
        <f t="shared" si="205"/>
        <v/>
      </c>
      <c r="I772" s="12" t="str">
        <f t="shared" si="216"/>
        <v/>
      </c>
      <c r="J772" s="12" t="str">
        <f t="shared" si="216"/>
        <v/>
      </c>
      <c r="K772" s="13" t="str">
        <f t="shared" si="206"/>
        <v/>
      </c>
      <c r="L772" s="12" t="str">
        <f t="shared" si="217"/>
        <v/>
      </c>
      <c r="M772" s="12" t="str">
        <f t="shared" si="217"/>
        <v/>
      </c>
      <c r="N772" s="13" t="str">
        <f t="shared" si="207"/>
        <v/>
      </c>
      <c r="O772" s="12" t="str">
        <f t="shared" si="218"/>
        <v/>
      </c>
      <c r="P772" s="12" t="str">
        <f t="shared" si="218"/>
        <v/>
      </c>
      <c r="Q772" s="13" t="str">
        <f t="shared" si="208"/>
        <v/>
      </c>
      <c r="R772" s="12" t="str">
        <f t="shared" ref="R772:R835" si="220">IF(Q772="","",RANK(Q772,Q$4:Q$1001))</f>
        <v/>
      </c>
      <c r="S772" s="12" t="str">
        <f t="shared" ref="S772:S835" si="221">IF(R772="","",RANK(R772,R$4:R$1001))</f>
        <v/>
      </c>
      <c r="T772" s="12" t="str">
        <f t="shared" si="209"/>
        <v/>
      </c>
      <c r="W772" s="88" t="str">
        <f>IF('BASE DATOS CONDUCTORES'!F772="","",'BASE DATOS CONDUCTORES'!F772)</f>
        <v/>
      </c>
      <c r="X772" s="88" t="str">
        <f>'BASE DATOS CONDUCTORES'!J772</f>
        <v/>
      </c>
      <c r="Y772" s="88" t="str">
        <f>'BASE DATOS CONDUCTORES'!M772</f>
        <v/>
      </c>
      <c r="Z772" s="88" t="str">
        <f>'BASE DATOS CONDUCTORES'!P772</f>
        <v/>
      </c>
      <c r="AA772" s="88" t="str">
        <f>'BASE DATOS CONDUCTORES'!S772</f>
        <v/>
      </c>
      <c r="AB772" s="88" t="str">
        <f>IF('BASE DATOS CONDUCTORES'!D772="","",'BASE DATOS CONDUCTORES'!D772)</f>
        <v/>
      </c>
    </row>
    <row r="773" spans="2:28">
      <c r="B773" s="12"/>
      <c r="C773" s="14"/>
      <c r="D773" s="14"/>
      <c r="E773" s="15"/>
      <c r="F773" s="14"/>
      <c r="G773" s="12" t="str">
        <f t="shared" si="219"/>
        <v/>
      </c>
      <c r="H773" s="13" t="str">
        <f t="shared" ref="H773:H836" si="222">IF(D773="","",IF(F773=$H$1,RANK(G773,$G$4:$G$1001),""))</f>
        <v/>
      </c>
      <c r="I773" s="12" t="str">
        <f t="shared" si="216"/>
        <v/>
      </c>
      <c r="J773" s="12" t="str">
        <f t="shared" si="216"/>
        <v/>
      </c>
      <c r="K773" s="13" t="str">
        <f t="shared" ref="K773:K836" si="223">IF(D773="","",IF(F773=$K$1,RANK(G773,$G$4:$G$1001),""))</f>
        <v/>
      </c>
      <c r="L773" s="12" t="str">
        <f t="shared" si="217"/>
        <v/>
      </c>
      <c r="M773" s="12" t="str">
        <f t="shared" si="217"/>
        <v/>
      </c>
      <c r="N773" s="13" t="str">
        <f t="shared" ref="N773:N836" si="224">IF(D773="","",IF(F773=$N$1,RANK(G773,$G$4:$G$1001),""))</f>
        <v/>
      </c>
      <c r="O773" s="12" t="str">
        <f t="shared" si="218"/>
        <v/>
      </c>
      <c r="P773" s="12" t="str">
        <f t="shared" si="218"/>
        <v/>
      </c>
      <c r="Q773" s="13" t="str">
        <f t="shared" ref="Q773:Q836" si="225">IF(D773="","",IF(F773=$Q$1,RANK(G773,$G$4:$G$1001),""))</f>
        <v/>
      </c>
      <c r="R773" s="12" t="str">
        <f t="shared" si="220"/>
        <v/>
      </c>
      <c r="S773" s="12" t="str">
        <f t="shared" si="221"/>
        <v/>
      </c>
      <c r="T773" s="12" t="str">
        <f t="shared" ref="T773:T836" si="226">IF(F773="","",F773)</f>
        <v/>
      </c>
      <c r="W773" s="88" t="str">
        <f>IF('BASE DATOS CONDUCTORES'!F773="","",'BASE DATOS CONDUCTORES'!F773)</f>
        <v/>
      </c>
      <c r="X773" s="88" t="str">
        <f>'BASE DATOS CONDUCTORES'!J773</f>
        <v/>
      </c>
      <c r="Y773" s="88" t="str">
        <f>'BASE DATOS CONDUCTORES'!M773</f>
        <v/>
      </c>
      <c r="Z773" s="88" t="str">
        <f>'BASE DATOS CONDUCTORES'!P773</f>
        <v/>
      </c>
      <c r="AA773" s="88" t="str">
        <f>'BASE DATOS CONDUCTORES'!S773</f>
        <v/>
      </c>
      <c r="AB773" s="88" t="str">
        <f>IF('BASE DATOS CONDUCTORES'!D773="","",'BASE DATOS CONDUCTORES'!D773)</f>
        <v/>
      </c>
    </row>
    <row r="774" spans="2:28">
      <c r="B774" s="12"/>
      <c r="C774" s="14"/>
      <c r="D774" s="14"/>
      <c r="E774" s="15"/>
      <c r="F774" s="14"/>
      <c r="G774" s="12" t="str">
        <f t="shared" si="219"/>
        <v/>
      </c>
      <c r="H774" s="13" t="str">
        <f t="shared" si="222"/>
        <v/>
      </c>
      <c r="I774" s="12" t="str">
        <f t="shared" si="216"/>
        <v/>
      </c>
      <c r="J774" s="12" t="str">
        <f t="shared" si="216"/>
        <v/>
      </c>
      <c r="K774" s="13" t="str">
        <f t="shared" si="223"/>
        <v/>
      </c>
      <c r="L774" s="12" t="str">
        <f t="shared" si="217"/>
        <v/>
      </c>
      <c r="M774" s="12" t="str">
        <f t="shared" si="217"/>
        <v/>
      </c>
      <c r="N774" s="13" t="str">
        <f t="shared" si="224"/>
        <v/>
      </c>
      <c r="O774" s="12" t="str">
        <f t="shared" si="218"/>
        <v/>
      </c>
      <c r="P774" s="12" t="str">
        <f t="shared" si="218"/>
        <v/>
      </c>
      <c r="Q774" s="13" t="str">
        <f t="shared" si="225"/>
        <v/>
      </c>
      <c r="R774" s="12" t="str">
        <f t="shared" si="220"/>
        <v/>
      </c>
      <c r="S774" s="12" t="str">
        <f t="shared" si="221"/>
        <v/>
      </c>
      <c r="T774" s="12" t="str">
        <f t="shared" si="226"/>
        <v/>
      </c>
      <c r="W774" s="88" t="str">
        <f>IF('BASE DATOS CONDUCTORES'!F774="","",'BASE DATOS CONDUCTORES'!F774)</f>
        <v/>
      </c>
      <c r="X774" s="88" t="str">
        <f>'BASE DATOS CONDUCTORES'!J774</f>
        <v/>
      </c>
      <c r="Y774" s="88" t="str">
        <f>'BASE DATOS CONDUCTORES'!M774</f>
        <v/>
      </c>
      <c r="Z774" s="88" t="str">
        <f>'BASE DATOS CONDUCTORES'!P774</f>
        <v/>
      </c>
      <c r="AA774" s="88" t="str">
        <f>'BASE DATOS CONDUCTORES'!S774</f>
        <v/>
      </c>
      <c r="AB774" s="88" t="str">
        <f>IF('BASE DATOS CONDUCTORES'!D774="","",'BASE DATOS CONDUCTORES'!D774)</f>
        <v/>
      </c>
    </row>
    <row r="775" spans="2:28">
      <c r="B775" s="12"/>
      <c r="C775" s="14"/>
      <c r="D775" s="14"/>
      <c r="E775" s="15"/>
      <c r="F775" s="14"/>
      <c r="G775" s="12" t="str">
        <f t="shared" si="219"/>
        <v/>
      </c>
      <c r="H775" s="13" t="str">
        <f t="shared" si="222"/>
        <v/>
      </c>
      <c r="I775" s="12" t="str">
        <f t="shared" si="216"/>
        <v/>
      </c>
      <c r="J775" s="12" t="str">
        <f t="shared" si="216"/>
        <v/>
      </c>
      <c r="K775" s="13" t="str">
        <f t="shared" si="223"/>
        <v/>
      </c>
      <c r="L775" s="12" t="str">
        <f t="shared" si="217"/>
        <v/>
      </c>
      <c r="M775" s="12" t="str">
        <f t="shared" si="217"/>
        <v/>
      </c>
      <c r="N775" s="13" t="str">
        <f t="shared" si="224"/>
        <v/>
      </c>
      <c r="O775" s="12" t="str">
        <f t="shared" si="218"/>
        <v/>
      </c>
      <c r="P775" s="12" t="str">
        <f t="shared" si="218"/>
        <v/>
      </c>
      <c r="Q775" s="13" t="str">
        <f t="shared" si="225"/>
        <v/>
      </c>
      <c r="R775" s="12" t="str">
        <f t="shared" si="220"/>
        <v/>
      </c>
      <c r="S775" s="12" t="str">
        <f t="shared" si="221"/>
        <v/>
      </c>
      <c r="T775" s="12" t="str">
        <f t="shared" si="226"/>
        <v/>
      </c>
      <c r="W775" s="88" t="str">
        <f>IF('BASE DATOS CONDUCTORES'!F775="","",'BASE DATOS CONDUCTORES'!F775)</f>
        <v/>
      </c>
      <c r="X775" s="88" t="str">
        <f>'BASE DATOS CONDUCTORES'!J775</f>
        <v/>
      </c>
      <c r="Y775" s="88" t="str">
        <f>'BASE DATOS CONDUCTORES'!M775</f>
        <v/>
      </c>
      <c r="Z775" s="88" t="str">
        <f>'BASE DATOS CONDUCTORES'!P775</f>
        <v/>
      </c>
      <c r="AA775" s="88" t="str">
        <f>'BASE DATOS CONDUCTORES'!S775</f>
        <v/>
      </c>
      <c r="AB775" s="88" t="str">
        <f>IF('BASE DATOS CONDUCTORES'!D775="","",'BASE DATOS CONDUCTORES'!D775)</f>
        <v/>
      </c>
    </row>
    <row r="776" spans="2:28">
      <c r="B776" s="12"/>
      <c r="C776" s="14"/>
      <c r="D776" s="14"/>
      <c r="E776" s="15"/>
      <c r="F776" s="14"/>
      <c r="G776" s="12" t="str">
        <f t="shared" si="219"/>
        <v/>
      </c>
      <c r="H776" s="13" t="str">
        <f t="shared" si="222"/>
        <v/>
      </c>
      <c r="I776" s="12" t="str">
        <f t="shared" si="216"/>
        <v/>
      </c>
      <c r="J776" s="12" t="str">
        <f t="shared" si="216"/>
        <v/>
      </c>
      <c r="K776" s="13" t="str">
        <f t="shared" si="223"/>
        <v/>
      </c>
      <c r="L776" s="12" t="str">
        <f t="shared" si="217"/>
        <v/>
      </c>
      <c r="M776" s="12" t="str">
        <f t="shared" si="217"/>
        <v/>
      </c>
      <c r="N776" s="13" t="str">
        <f t="shared" si="224"/>
        <v/>
      </c>
      <c r="O776" s="12" t="str">
        <f t="shared" si="218"/>
        <v/>
      </c>
      <c r="P776" s="12" t="str">
        <f t="shared" si="218"/>
        <v/>
      </c>
      <c r="Q776" s="13" t="str">
        <f t="shared" si="225"/>
        <v/>
      </c>
      <c r="R776" s="12" t="str">
        <f t="shared" si="220"/>
        <v/>
      </c>
      <c r="S776" s="12" t="str">
        <f t="shared" si="221"/>
        <v/>
      </c>
      <c r="T776" s="12" t="str">
        <f t="shared" si="226"/>
        <v/>
      </c>
      <c r="W776" s="88" t="str">
        <f>IF('BASE DATOS CONDUCTORES'!F776="","",'BASE DATOS CONDUCTORES'!F776)</f>
        <v/>
      </c>
      <c r="X776" s="88" t="str">
        <f>'BASE DATOS CONDUCTORES'!J776</f>
        <v/>
      </c>
      <c r="Y776" s="88" t="str">
        <f>'BASE DATOS CONDUCTORES'!M776</f>
        <v/>
      </c>
      <c r="Z776" s="88" t="str">
        <f>'BASE DATOS CONDUCTORES'!P776</f>
        <v/>
      </c>
      <c r="AA776" s="88" t="str">
        <f>'BASE DATOS CONDUCTORES'!S776</f>
        <v/>
      </c>
      <c r="AB776" s="88" t="str">
        <f>IF('BASE DATOS CONDUCTORES'!D776="","",'BASE DATOS CONDUCTORES'!D776)</f>
        <v/>
      </c>
    </row>
    <row r="777" spans="2:28">
      <c r="B777" s="12"/>
      <c r="C777" s="14"/>
      <c r="D777" s="14"/>
      <c r="E777" s="15"/>
      <c r="F777" s="14"/>
      <c r="G777" s="12" t="str">
        <f t="shared" si="219"/>
        <v/>
      </c>
      <c r="H777" s="13" t="str">
        <f t="shared" si="222"/>
        <v/>
      </c>
      <c r="I777" s="12" t="str">
        <f t="shared" si="216"/>
        <v/>
      </c>
      <c r="J777" s="12" t="str">
        <f t="shared" si="216"/>
        <v/>
      </c>
      <c r="K777" s="13" t="str">
        <f t="shared" si="223"/>
        <v/>
      </c>
      <c r="L777" s="12" t="str">
        <f t="shared" si="217"/>
        <v/>
      </c>
      <c r="M777" s="12" t="str">
        <f t="shared" si="217"/>
        <v/>
      </c>
      <c r="N777" s="13" t="str">
        <f t="shared" si="224"/>
        <v/>
      </c>
      <c r="O777" s="12" t="str">
        <f t="shared" si="218"/>
        <v/>
      </c>
      <c r="P777" s="12" t="str">
        <f t="shared" si="218"/>
        <v/>
      </c>
      <c r="Q777" s="13" t="str">
        <f t="shared" si="225"/>
        <v/>
      </c>
      <c r="R777" s="12" t="str">
        <f t="shared" si="220"/>
        <v/>
      </c>
      <c r="S777" s="12" t="str">
        <f t="shared" si="221"/>
        <v/>
      </c>
      <c r="T777" s="12" t="str">
        <f t="shared" si="226"/>
        <v/>
      </c>
      <c r="W777" s="88" t="str">
        <f>IF('BASE DATOS CONDUCTORES'!F777="","",'BASE DATOS CONDUCTORES'!F777)</f>
        <v/>
      </c>
      <c r="X777" s="88" t="str">
        <f>'BASE DATOS CONDUCTORES'!J777</f>
        <v/>
      </c>
      <c r="Y777" s="88" t="str">
        <f>'BASE DATOS CONDUCTORES'!M777</f>
        <v/>
      </c>
      <c r="Z777" s="88" t="str">
        <f>'BASE DATOS CONDUCTORES'!P777</f>
        <v/>
      </c>
      <c r="AA777" s="88" t="str">
        <f>'BASE DATOS CONDUCTORES'!S777</f>
        <v/>
      </c>
      <c r="AB777" s="88" t="str">
        <f>IF('BASE DATOS CONDUCTORES'!D777="","",'BASE DATOS CONDUCTORES'!D777)</f>
        <v/>
      </c>
    </row>
    <row r="778" spans="2:28">
      <c r="B778" s="12"/>
      <c r="C778" s="14"/>
      <c r="D778" s="14"/>
      <c r="E778" s="15"/>
      <c r="F778" s="14"/>
      <c r="G778" s="12" t="str">
        <f t="shared" si="219"/>
        <v/>
      </c>
      <c r="H778" s="13" t="str">
        <f t="shared" si="222"/>
        <v/>
      </c>
      <c r="I778" s="12" t="str">
        <f t="shared" si="216"/>
        <v/>
      </c>
      <c r="J778" s="12" t="str">
        <f t="shared" si="216"/>
        <v/>
      </c>
      <c r="K778" s="13" t="str">
        <f t="shared" si="223"/>
        <v/>
      </c>
      <c r="L778" s="12" t="str">
        <f t="shared" si="217"/>
        <v/>
      </c>
      <c r="M778" s="12" t="str">
        <f t="shared" si="217"/>
        <v/>
      </c>
      <c r="N778" s="13" t="str">
        <f t="shared" si="224"/>
        <v/>
      </c>
      <c r="O778" s="12" t="str">
        <f t="shared" si="218"/>
        <v/>
      </c>
      <c r="P778" s="12" t="str">
        <f t="shared" si="218"/>
        <v/>
      </c>
      <c r="Q778" s="13" t="str">
        <f t="shared" si="225"/>
        <v/>
      </c>
      <c r="R778" s="12" t="str">
        <f t="shared" si="220"/>
        <v/>
      </c>
      <c r="S778" s="12" t="str">
        <f t="shared" si="221"/>
        <v/>
      </c>
      <c r="T778" s="12" t="str">
        <f t="shared" si="226"/>
        <v/>
      </c>
      <c r="W778" s="88" t="str">
        <f>IF('BASE DATOS CONDUCTORES'!F778="","",'BASE DATOS CONDUCTORES'!F778)</f>
        <v/>
      </c>
      <c r="X778" s="88" t="str">
        <f>'BASE DATOS CONDUCTORES'!J778</f>
        <v/>
      </c>
      <c r="Y778" s="88" t="str">
        <f>'BASE DATOS CONDUCTORES'!M778</f>
        <v/>
      </c>
      <c r="Z778" s="88" t="str">
        <f>'BASE DATOS CONDUCTORES'!P778</f>
        <v/>
      </c>
      <c r="AA778" s="88" t="str">
        <f>'BASE DATOS CONDUCTORES'!S778</f>
        <v/>
      </c>
      <c r="AB778" s="88" t="str">
        <f>IF('BASE DATOS CONDUCTORES'!D778="","",'BASE DATOS CONDUCTORES'!D778)</f>
        <v/>
      </c>
    </row>
    <row r="779" spans="2:28">
      <c r="B779" s="12"/>
      <c r="C779" s="14"/>
      <c r="D779" s="14"/>
      <c r="E779" s="15"/>
      <c r="F779" s="14"/>
      <c r="G779" s="12" t="str">
        <f t="shared" si="219"/>
        <v/>
      </c>
      <c r="H779" s="13" t="str">
        <f t="shared" si="222"/>
        <v/>
      </c>
      <c r="I779" s="12" t="str">
        <f t="shared" si="216"/>
        <v/>
      </c>
      <c r="J779" s="12" t="str">
        <f t="shared" si="216"/>
        <v/>
      </c>
      <c r="K779" s="13" t="str">
        <f t="shared" si="223"/>
        <v/>
      </c>
      <c r="L779" s="12" t="str">
        <f t="shared" si="217"/>
        <v/>
      </c>
      <c r="M779" s="12" t="str">
        <f t="shared" si="217"/>
        <v/>
      </c>
      <c r="N779" s="13" t="str">
        <f t="shared" si="224"/>
        <v/>
      </c>
      <c r="O779" s="12" t="str">
        <f t="shared" si="218"/>
        <v/>
      </c>
      <c r="P779" s="12" t="str">
        <f t="shared" si="218"/>
        <v/>
      </c>
      <c r="Q779" s="13" t="str">
        <f t="shared" si="225"/>
        <v/>
      </c>
      <c r="R779" s="12" t="str">
        <f t="shared" si="220"/>
        <v/>
      </c>
      <c r="S779" s="12" t="str">
        <f t="shared" si="221"/>
        <v/>
      </c>
      <c r="T779" s="12" t="str">
        <f t="shared" si="226"/>
        <v/>
      </c>
      <c r="W779" s="88" t="str">
        <f>IF('BASE DATOS CONDUCTORES'!F779="","",'BASE DATOS CONDUCTORES'!F779)</f>
        <v/>
      </c>
      <c r="X779" s="88" t="str">
        <f>'BASE DATOS CONDUCTORES'!J779</f>
        <v/>
      </c>
      <c r="Y779" s="88" t="str">
        <f>'BASE DATOS CONDUCTORES'!M779</f>
        <v/>
      </c>
      <c r="Z779" s="88" t="str">
        <f>'BASE DATOS CONDUCTORES'!P779</f>
        <v/>
      </c>
      <c r="AA779" s="88" t="str">
        <f>'BASE DATOS CONDUCTORES'!S779</f>
        <v/>
      </c>
      <c r="AB779" s="88" t="str">
        <f>IF('BASE DATOS CONDUCTORES'!D779="","",'BASE DATOS CONDUCTORES'!D779)</f>
        <v/>
      </c>
    </row>
    <row r="780" spans="2:28">
      <c r="B780" s="12"/>
      <c r="C780" s="14"/>
      <c r="D780" s="14"/>
      <c r="E780" s="15"/>
      <c r="F780" s="14"/>
      <c r="G780" s="12" t="str">
        <f t="shared" si="219"/>
        <v/>
      </c>
      <c r="H780" s="13" t="str">
        <f t="shared" si="222"/>
        <v/>
      </c>
      <c r="I780" s="12" t="str">
        <f t="shared" si="216"/>
        <v/>
      </c>
      <c r="J780" s="12" t="str">
        <f t="shared" si="216"/>
        <v/>
      </c>
      <c r="K780" s="13" t="str">
        <f t="shared" si="223"/>
        <v/>
      </c>
      <c r="L780" s="12" t="str">
        <f t="shared" si="217"/>
        <v/>
      </c>
      <c r="M780" s="12" t="str">
        <f t="shared" si="217"/>
        <v/>
      </c>
      <c r="N780" s="13" t="str">
        <f t="shared" si="224"/>
        <v/>
      </c>
      <c r="O780" s="12" t="str">
        <f t="shared" si="218"/>
        <v/>
      </c>
      <c r="P780" s="12" t="str">
        <f t="shared" si="218"/>
        <v/>
      </c>
      <c r="Q780" s="13" t="str">
        <f t="shared" si="225"/>
        <v/>
      </c>
      <c r="R780" s="12" t="str">
        <f t="shared" si="220"/>
        <v/>
      </c>
      <c r="S780" s="12" t="str">
        <f t="shared" si="221"/>
        <v/>
      </c>
      <c r="T780" s="12" t="str">
        <f t="shared" si="226"/>
        <v/>
      </c>
      <c r="W780" s="88" t="str">
        <f>IF('BASE DATOS CONDUCTORES'!F780="","",'BASE DATOS CONDUCTORES'!F780)</f>
        <v/>
      </c>
      <c r="X780" s="88" t="str">
        <f>'BASE DATOS CONDUCTORES'!J780</f>
        <v/>
      </c>
      <c r="Y780" s="88" t="str">
        <f>'BASE DATOS CONDUCTORES'!M780</f>
        <v/>
      </c>
      <c r="Z780" s="88" t="str">
        <f>'BASE DATOS CONDUCTORES'!P780</f>
        <v/>
      </c>
      <c r="AA780" s="88" t="str">
        <f>'BASE DATOS CONDUCTORES'!S780</f>
        <v/>
      </c>
      <c r="AB780" s="88" t="str">
        <f>IF('BASE DATOS CONDUCTORES'!D780="","",'BASE DATOS CONDUCTORES'!D780)</f>
        <v/>
      </c>
    </row>
    <row r="781" spans="2:28">
      <c r="B781" s="12"/>
      <c r="C781" s="14"/>
      <c r="D781" s="14"/>
      <c r="E781" s="15"/>
      <c r="F781" s="14"/>
      <c r="G781" s="12" t="str">
        <f t="shared" si="219"/>
        <v/>
      </c>
      <c r="H781" s="13" t="str">
        <f t="shared" si="222"/>
        <v/>
      </c>
      <c r="I781" s="12" t="str">
        <f t="shared" si="216"/>
        <v/>
      </c>
      <c r="J781" s="12" t="str">
        <f t="shared" si="216"/>
        <v/>
      </c>
      <c r="K781" s="13" t="str">
        <f t="shared" si="223"/>
        <v/>
      </c>
      <c r="L781" s="12" t="str">
        <f t="shared" si="217"/>
        <v/>
      </c>
      <c r="M781" s="12" t="str">
        <f t="shared" si="217"/>
        <v/>
      </c>
      <c r="N781" s="13" t="str">
        <f t="shared" si="224"/>
        <v/>
      </c>
      <c r="O781" s="12" t="str">
        <f t="shared" si="218"/>
        <v/>
      </c>
      <c r="P781" s="12" t="str">
        <f t="shared" si="218"/>
        <v/>
      </c>
      <c r="Q781" s="13" t="str">
        <f t="shared" si="225"/>
        <v/>
      </c>
      <c r="R781" s="12" t="str">
        <f t="shared" si="220"/>
        <v/>
      </c>
      <c r="S781" s="12" t="str">
        <f t="shared" si="221"/>
        <v/>
      </c>
      <c r="T781" s="12" t="str">
        <f t="shared" si="226"/>
        <v/>
      </c>
      <c r="W781" s="88" t="str">
        <f>IF('BASE DATOS CONDUCTORES'!F781="","",'BASE DATOS CONDUCTORES'!F781)</f>
        <v/>
      </c>
      <c r="X781" s="88" t="str">
        <f>'BASE DATOS CONDUCTORES'!J781</f>
        <v/>
      </c>
      <c r="Y781" s="88" t="str">
        <f>'BASE DATOS CONDUCTORES'!M781</f>
        <v/>
      </c>
      <c r="Z781" s="88" t="str">
        <f>'BASE DATOS CONDUCTORES'!P781</f>
        <v/>
      </c>
      <c r="AA781" s="88" t="str">
        <f>'BASE DATOS CONDUCTORES'!S781</f>
        <v/>
      </c>
      <c r="AB781" s="88" t="str">
        <f>IF('BASE DATOS CONDUCTORES'!D781="","",'BASE DATOS CONDUCTORES'!D781)</f>
        <v/>
      </c>
    </row>
    <row r="782" spans="2:28">
      <c r="B782" s="12"/>
      <c r="C782" s="14"/>
      <c r="D782" s="14"/>
      <c r="E782" s="15"/>
      <c r="F782" s="14"/>
      <c r="G782" s="12" t="str">
        <f t="shared" si="219"/>
        <v/>
      </c>
      <c r="H782" s="13" t="str">
        <f t="shared" si="222"/>
        <v/>
      </c>
      <c r="I782" s="12" t="str">
        <f t="shared" si="216"/>
        <v/>
      </c>
      <c r="J782" s="12" t="str">
        <f t="shared" si="216"/>
        <v/>
      </c>
      <c r="K782" s="13" t="str">
        <f t="shared" si="223"/>
        <v/>
      </c>
      <c r="L782" s="12" t="str">
        <f t="shared" si="217"/>
        <v/>
      </c>
      <c r="M782" s="12" t="str">
        <f t="shared" si="217"/>
        <v/>
      </c>
      <c r="N782" s="13" t="str">
        <f t="shared" si="224"/>
        <v/>
      </c>
      <c r="O782" s="12" t="str">
        <f t="shared" si="218"/>
        <v/>
      </c>
      <c r="P782" s="12" t="str">
        <f t="shared" si="218"/>
        <v/>
      </c>
      <c r="Q782" s="13" t="str">
        <f t="shared" si="225"/>
        <v/>
      </c>
      <c r="R782" s="12" t="str">
        <f t="shared" si="220"/>
        <v/>
      </c>
      <c r="S782" s="12" t="str">
        <f t="shared" si="221"/>
        <v/>
      </c>
      <c r="T782" s="12" t="str">
        <f t="shared" si="226"/>
        <v/>
      </c>
      <c r="W782" s="88" t="str">
        <f>IF('BASE DATOS CONDUCTORES'!F782="","",'BASE DATOS CONDUCTORES'!F782)</f>
        <v/>
      </c>
      <c r="X782" s="88" t="str">
        <f>'BASE DATOS CONDUCTORES'!J782</f>
        <v/>
      </c>
      <c r="Y782" s="88" t="str">
        <f>'BASE DATOS CONDUCTORES'!M782</f>
        <v/>
      </c>
      <c r="Z782" s="88" t="str">
        <f>'BASE DATOS CONDUCTORES'!P782</f>
        <v/>
      </c>
      <c r="AA782" s="88" t="str">
        <f>'BASE DATOS CONDUCTORES'!S782</f>
        <v/>
      </c>
      <c r="AB782" s="88" t="str">
        <f>IF('BASE DATOS CONDUCTORES'!D782="","",'BASE DATOS CONDUCTORES'!D782)</f>
        <v/>
      </c>
    </row>
    <row r="783" spans="2:28">
      <c r="B783" s="12"/>
      <c r="C783" s="14"/>
      <c r="D783" s="14"/>
      <c r="E783" s="15"/>
      <c r="F783" s="14"/>
      <c r="G783" s="12" t="str">
        <f t="shared" si="219"/>
        <v/>
      </c>
      <c r="H783" s="13" t="str">
        <f t="shared" si="222"/>
        <v/>
      </c>
      <c r="I783" s="12" t="str">
        <f t="shared" si="216"/>
        <v/>
      </c>
      <c r="J783" s="12" t="str">
        <f t="shared" si="216"/>
        <v/>
      </c>
      <c r="K783" s="13" t="str">
        <f t="shared" si="223"/>
        <v/>
      </c>
      <c r="L783" s="12" t="str">
        <f t="shared" si="217"/>
        <v/>
      </c>
      <c r="M783" s="12" t="str">
        <f t="shared" si="217"/>
        <v/>
      </c>
      <c r="N783" s="13" t="str">
        <f t="shared" si="224"/>
        <v/>
      </c>
      <c r="O783" s="12" t="str">
        <f t="shared" si="218"/>
        <v/>
      </c>
      <c r="P783" s="12" t="str">
        <f t="shared" si="218"/>
        <v/>
      </c>
      <c r="Q783" s="13" t="str">
        <f t="shared" si="225"/>
        <v/>
      </c>
      <c r="R783" s="12" t="str">
        <f t="shared" si="220"/>
        <v/>
      </c>
      <c r="S783" s="12" t="str">
        <f t="shared" si="221"/>
        <v/>
      </c>
      <c r="T783" s="12" t="str">
        <f t="shared" si="226"/>
        <v/>
      </c>
      <c r="W783" s="88" t="str">
        <f>IF('BASE DATOS CONDUCTORES'!F783="","",'BASE DATOS CONDUCTORES'!F783)</f>
        <v/>
      </c>
      <c r="X783" s="88" t="str">
        <f>'BASE DATOS CONDUCTORES'!J783</f>
        <v/>
      </c>
      <c r="Y783" s="88" t="str">
        <f>'BASE DATOS CONDUCTORES'!M783</f>
        <v/>
      </c>
      <c r="Z783" s="88" t="str">
        <f>'BASE DATOS CONDUCTORES'!P783</f>
        <v/>
      </c>
      <c r="AA783" s="88" t="str">
        <f>'BASE DATOS CONDUCTORES'!S783</f>
        <v/>
      </c>
      <c r="AB783" s="88" t="str">
        <f>IF('BASE DATOS CONDUCTORES'!D783="","",'BASE DATOS CONDUCTORES'!D783)</f>
        <v/>
      </c>
    </row>
    <row r="784" spans="2:28">
      <c r="B784" s="12"/>
      <c r="C784" s="14"/>
      <c r="D784" s="14"/>
      <c r="E784" s="15"/>
      <c r="F784" s="14"/>
      <c r="G784" s="12" t="str">
        <f t="shared" si="219"/>
        <v/>
      </c>
      <c r="H784" s="13" t="str">
        <f t="shared" si="222"/>
        <v/>
      </c>
      <c r="I784" s="12" t="str">
        <f t="shared" ref="I784:J803" si="227">IF(H784="","",RANK(H784,H$4:H$1001))</f>
        <v/>
      </c>
      <c r="J784" s="12" t="str">
        <f t="shared" si="227"/>
        <v/>
      </c>
      <c r="K784" s="13" t="str">
        <f t="shared" si="223"/>
        <v/>
      </c>
      <c r="L784" s="12" t="str">
        <f t="shared" ref="L784:M803" si="228">IF(K784="","",RANK(K784,K$4:K$1001))</f>
        <v/>
      </c>
      <c r="M784" s="12" t="str">
        <f t="shared" si="228"/>
        <v/>
      </c>
      <c r="N784" s="13" t="str">
        <f t="shared" si="224"/>
        <v/>
      </c>
      <c r="O784" s="12" t="str">
        <f t="shared" ref="O784:P803" si="229">IF(N784="","",RANK(N784,N$4:N$1001))</f>
        <v/>
      </c>
      <c r="P784" s="12" t="str">
        <f t="shared" si="229"/>
        <v/>
      </c>
      <c r="Q784" s="13" t="str">
        <f t="shared" si="225"/>
        <v/>
      </c>
      <c r="R784" s="12" t="str">
        <f t="shared" si="220"/>
        <v/>
      </c>
      <c r="S784" s="12" t="str">
        <f t="shared" si="221"/>
        <v/>
      </c>
      <c r="T784" s="12" t="str">
        <f t="shared" si="226"/>
        <v/>
      </c>
      <c r="W784" s="88" t="str">
        <f>IF('BASE DATOS CONDUCTORES'!F784="","",'BASE DATOS CONDUCTORES'!F784)</f>
        <v/>
      </c>
      <c r="X784" s="88" t="str">
        <f>'BASE DATOS CONDUCTORES'!J784</f>
        <v/>
      </c>
      <c r="Y784" s="88" t="str">
        <f>'BASE DATOS CONDUCTORES'!M784</f>
        <v/>
      </c>
      <c r="Z784" s="88" t="str">
        <f>'BASE DATOS CONDUCTORES'!P784</f>
        <v/>
      </c>
      <c r="AA784" s="88" t="str">
        <f>'BASE DATOS CONDUCTORES'!S784</f>
        <v/>
      </c>
      <c r="AB784" s="88" t="str">
        <f>IF('BASE DATOS CONDUCTORES'!D784="","",'BASE DATOS CONDUCTORES'!D784)</f>
        <v/>
      </c>
    </row>
    <row r="785" spans="2:28">
      <c r="B785" s="12"/>
      <c r="C785" s="14"/>
      <c r="D785" s="14"/>
      <c r="E785" s="15"/>
      <c r="F785" s="14"/>
      <c r="G785" s="12" t="str">
        <f t="shared" si="219"/>
        <v/>
      </c>
      <c r="H785" s="13" t="str">
        <f t="shared" si="222"/>
        <v/>
      </c>
      <c r="I785" s="12" t="str">
        <f t="shared" si="227"/>
        <v/>
      </c>
      <c r="J785" s="12" t="str">
        <f t="shared" si="227"/>
        <v/>
      </c>
      <c r="K785" s="13" t="str">
        <f t="shared" si="223"/>
        <v/>
      </c>
      <c r="L785" s="12" t="str">
        <f t="shared" si="228"/>
        <v/>
      </c>
      <c r="M785" s="12" t="str">
        <f t="shared" si="228"/>
        <v/>
      </c>
      <c r="N785" s="13" t="str">
        <f t="shared" si="224"/>
        <v/>
      </c>
      <c r="O785" s="12" t="str">
        <f t="shared" si="229"/>
        <v/>
      </c>
      <c r="P785" s="12" t="str">
        <f t="shared" si="229"/>
        <v/>
      </c>
      <c r="Q785" s="13" t="str">
        <f t="shared" si="225"/>
        <v/>
      </c>
      <c r="R785" s="12" t="str">
        <f t="shared" si="220"/>
        <v/>
      </c>
      <c r="S785" s="12" t="str">
        <f t="shared" si="221"/>
        <v/>
      </c>
      <c r="T785" s="12" t="str">
        <f t="shared" si="226"/>
        <v/>
      </c>
      <c r="W785" s="88" t="str">
        <f>IF('BASE DATOS CONDUCTORES'!F785="","",'BASE DATOS CONDUCTORES'!F785)</f>
        <v/>
      </c>
      <c r="X785" s="88" t="str">
        <f>'BASE DATOS CONDUCTORES'!J785</f>
        <v/>
      </c>
      <c r="Y785" s="88" t="str">
        <f>'BASE DATOS CONDUCTORES'!M785</f>
        <v/>
      </c>
      <c r="Z785" s="88" t="str">
        <f>'BASE DATOS CONDUCTORES'!P785</f>
        <v/>
      </c>
      <c r="AA785" s="88" t="str">
        <f>'BASE DATOS CONDUCTORES'!S785</f>
        <v/>
      </c>
      <c r="AB785" s="88" t="str">
        <f>IF('BASE DATOS CONDUCTORES'!D785="","",'BASE DATOS CONDUCTORES'!D785)</f>
        <v/>
      </c>
    </row>
    <row r="786" spans="2:28">
      <c r="B786" s="12"/>
      <c r="C786" s="14"/>
      <c r="D786" s="14"/>
      <c r="E786" s="15"/>
      <c r="F786" s="14"/>
      <c r="G786" s="12" t="str">
        <f t="shared" si="219"/>
        <v/>
      </c>
      <c r="H786" s="13" t="str">
        <f t="shared" si="222"/>
        <v/>
      </c>
      <c r="I786" s="12" t="str">
        <f t="shared" si="227"/>
        <v/>
      </c>
      <c r="J786" s="12" t="str">
        <f t="shared" si="227"/>
        <v/>
      </c>
      <c r="K786" s="13" t="str">
        <f t="shared" si="223"/>
        <v/>
      </c>
      <c r="L786" s="12" t="str">
        <f t="shared" si="228"/>
        <v/>
      </c>
      <c r="M786" s="12" t="str">
        <f t="shared" si="228"/>
        <v/>
      </c>
      <c r="N786" s="13" t="str">
        <f t="shared" si="224"/>
        <v/>
      </c>
      <c r="O786" s="12" t="str">
        <f t="shared" si="229"/>
        <v/>
      </c>
      <c r="P786" s="12" t="str">
        <f t="shared" si="229"/>
        <v/>
      </c>
      <c r="Q786" s="13" t="str">
        <f t="shared" si="225"/>
        <v/>
      </c>
      <c r="R786" s="12" t="str">
        <f t="shared" si="220"/>
        <v/>
      </c>
      <c r="S786" s="12" t="str">
        <f t="shared" si="221"/>
        <v/>
      </c>
      <c r="T786" s="12" t="str">
        <f t="shared" si="226"/>
        <v/>
      </c>
      <c r="W786" s="88" t="str">
        <f>IF('BASE DATOS CONDUCTORES'!F786="","",'BASE DATOS CONDUCTORES'!F786)</f>
        <v/>
      </c>
      <c r="X786" s="88" t="str">
        <f>'BASE DATOS CONDUCTORES'!J786</f>
        <v/>
      </c>
      <c r="Y786" s="88" t="str">
        <f>'BASE DATOS CONDUCTORES'!M786</f>
        <v/>
      </c>
      <c r="Z786" s="88" t="str">
        <f>'BASE DATOS CONDUCTORES'!P786</f>
        <v/>
      </c>
      <c r="AA786" s="88" t="str">
        <f>'BASE DATOS CONDUCTORES'!S786</f>
        <v/>
      </c>
      <c r="AB786" s="88" t="str">
        <f>IF('BASE DATOS CONDUCTORES'!D786="","",'BASE DATOS CONDUCTORES'!D786)</f>
        <v/>
      </c>
    </row>
    <row r="787" spans="2:28">
      <c r="B787" s="12"/>
      <c r="C787" s="14"/>
      <c r="D787" s="14"/>
      <c r="E787" s="15"/>
      <c r="F787" s="14"/>
      <c r="G787" s="12" t="str">
        <f t="shared" si="219"/>
        <v/>
      </c>
      <c r="H787" s="13" t="str">
        <f t="shared" si="222"/>
        <v/>
      </c>
      <c r="I787" s="12" t="str">
        <f t="shared" si="227"/>
        <v/>
      </c>
      <c r="J787" s="12" t="str">
        <f t="shared" si="227"/>
        <v/>
      </c>
      <c r="K787" s="13" t="str">
        <f t="shared" si="223"/>
        <v/>
      </c>
      <c r="L787" s="12" t="str">
        <f t="shared" si="228"/>
        <v/>
      </c>
      <c r="M787" s="12" t="str">
        <f t="shared" si="228"/>
        <v/>
      </c>
      <c r="N787" s="13" t="str">
        <f t="shared" si="224"/>
        <v/>
      </c>
      <c r="O787" s="12" t="str">
        <f t="shared" si="229"/>
        <v/>
      </c>
      <c r="P787" s="12" t="str">
        <f t="shared" si="229"/>
        <v/>
      </c>
      <c r="Q787" s="13" t="str">
        <f t="shared" si="225"/>
        <v/>
      </c>
      <c r="R787" s="12" t="str">
        <f t="shared" si="220"/>
        <v/>
      </c>
      <c r="S787" s="12" t="str">
        <f t="shared" si="221"/>
        <v/>
      </c>
      <c r="T787" s="12" t="str">
        <f t="shared" si="226"/>
        <v/>
      </c>
      <c r="W787" s="88" t="str">
        <f>IF('BASE DATOS CONDUCTORES'!F787="","",'BASE DATOS CONDUCTORES'!F787)</f>
        <v/>
      </c>
      <c r="X787" s="88" t="str">
        <f>'BASE DATOS CONDUCTORES'!J787</f>
        <v/>
      </c>
      <c r="Y787" s="88" t="str">
        <f>'BASE DATOS CONDUCTORES'!M787</f>
        <v/>
      </c>
      <c r="Z787" s="88" t="str">
        <f>'BASE DATOS CONDUCTORES'!P787</f>
        <v/>
      </c>
      <c r="AA787" s="88" t="str">
        <f>'BASE DATOS CONDUCTORES'!S787</f>
        <v/>
      </c>
      <c r="AB787" s="88" t="str">
        <f>IF('BASE DATOS CONDUCTORES'!D787="","",'BASE DATOS CONDUCTORES'!D787)</f>
        <v/>
      </c>
    </row>
    <row r="788" spans="2:28">
      <c r="B788" s="12"/>
      <c r="C788" s="14"/>
      <c r="D788" s="14"/>
      <c r="E788" s="15"/>
      <c r="F788" s="14"/>
      <c r="G788" s="12" t="str">
        <f t="shared" si="219"/>
        <v/>
      </c>
      <c r="H788" s="13" t="str">
        <f t="shared" si="222"/>
        <v/>
      </c>
      <c r="I788" s="12" t="str">
        <f t="shared" si="227"/>
        <v/>
      </c>
      <c r="J788" s="12" t="str">
        <f t="shared" si="227"/>
        <v/>
      </c>
      <c r="K788" s="13" t="str">
        <f t="shared" si="223"/>
        <v/>
      </c>
      <c r="L788" s="12" t="str">
        <f t="shared" si="228"/>
        <v/>
      </c>
      <c r="M788" s="12" t="str">
        <f t="shared" si="228"/>
        <v/>
      </c>
      <c r="N788" s="13" t="str">
        <f t="shared" si="224"/>
        <v/>
      </c>
      <c r="O788" s="12" t="str">
        <f t="shared" si="229"/>
        <v/>
      </c>
      <c r="P788" s="12" t="str">
        <f t="shared" si="229"/>
        <v/>
      </c>
      <c r="Q788" s="13" t="str">
        <f t="shared" si="225"/>
        <v/>
      </c>
      <c r="R788" s="12" t="str">
        <f t="shared" si="220"/>
        <v/>
      </c>
      <c r="S788" s="12" t="str">
        <f t="shared" si="221"/>
        <v/>
      </c>
      <c r="T788" s="12" t="str">
        <f t="shared" si="226"/>
        <v/>
      </c>
      <c r="W788" s="88" t="str">
        <f>IF('BASE DATOS CONDUCTORES'!F788="","",'BASE DATOS CONDUCTORES'!F788)</f>
        <v/>
      </c>
      <c r="X788" s="88" t="str">
        <f>'BASE DATOS CONDUCTORES'!J788</f>
        <v/>
      </c>
      <c r="Y788" s="88" t="str">
        <f>'BASE DATOS CONDUCTORES'!M788</f>
        <v/>
      </c>
      <c r="Z788" s="88" t="str">
        <f>'BASE DATOS CONDUCTORES'!P788</f>
        <v/>
      </c>
      <c r="AA788" s="88" t="str">
        <f>'BASE DATOS CONDUCTORES'!S788</f>
        <v/>
      </c>
      <c r="AB788" s="88" t="str">
        <f>IF('BASE DATOS CONDUCTORES'!D788="","",'BASE DATOS CONDUCTORES'!D788)</f>
        <v/>
      </c>
    </row>
    <row r="789" spans="2:28">
      <c r="B789" s="12"/>
      <c r="C789" s="14"/>
      <c r="D789" s="14"/>
      <c r="E789" s="15"/>
      <c r="F789" s="14"/>
      <c r="G789" s="12" t="str">
        <f t="shared" si="219"/>
        <v/>
      </c>
      <c r="H789" s="13" t="str">
        <f t="shared" si="222"/>
        <v/>
      </c>
      <c r="I789" s="12" t="str">
        <f t="shared" si="227"/>
        <v/>
      </c>
      <c r="J789" s="12" t="str">
        <f t="shared" si="227"/>
        <v/>
      </c>
      <c r="K789" s="13" t="str">
        <f t="shared" si="223"/>
        <v/>
      </c>
      <c r="L789" s="12" t="str">
        <f t="shared" si="228"/>
        <v/>
      </c>
      <c r="M789" s="12" t="str">
        <f t="shared" si="228"/>
        <v/>
      </c>
      <c r="N789" s="13" t="str">
        <f t="shared" si="224"/>
        <v/>
      </c>
      <c r="O789" s="12" t="str">
        <f t="shared" si="229"/>
        <v/>
      </c>
      <c r="P789" s="12" t="str">
        <f t="shared" si="229"/>
        <v/>
      </c>
      <c r="Q789" s="13" t="str">
        <f t="shared" si="225"/>
        <v/>
      </c>
      <c r="R789" s="12" t="str">
        <f t="shared" si="220"/>
        <v/>
      </c>
      <c r="S789" s="12" t="str">
        <f t="shared" si="221"/>
        <v/>
      </c>
      <c r="T789" s="12" t="str">
        <f t="shared" si="226"/>
        <v/>
      </c>
      <c r="W789" s="88" t="str">
        <f>IF('BASE DATOS CONDUCTORES'!F789="","",'BASE DATOS CONDUCTORES'!F789)</f>
        <v/>
      </c>
      <c r="X789" s="88" t="str">
        <f>'BASE DATOS CONDUCTORES'!J789</f>
        <v/>
      </c>
      <c r="Y789" s="88" t="str">
        <f>'BASE DATOS CONDUCTORES'!M789</f>
        <v/>
      </c>
      <c r="Z789" s="88" t="str">
        <f>'BASE DATOS CONDUCTORES'!P789</f>
        <v/>
      </c>
      <c r="AA789" s="88" t="str">
        <f>'BASE DATOS CONDUCTORES'!S789</f>
        <v/>
      </c>
      <c r="AB789" s="88" t="str">
        <f>IF('BASE DATOS CONDUCTORES'!D789="","",'BASE DATOS CONDUCTORES'!D789)</f>
        <v/>
      </c>
    </row>
    <row r="790" spans="2:28">
      <c r="B790" s="12"/>
      <c r="C790" s="14"/>
      <c r="D790" s="14"/>
      <c r="E790" s="15"/>
      <c r="F790" s="14"/>
      <c r="G790" s="12" t="str">
        <f t="shared" si="219"/>
        <v/>
      </c>
      <c r="H790" s="13" t="str">
        <f t="shared" si="222"/>
        <v/>
      </c>
      <c r="I790" s="12" t="str">
        <f t="shared" si="227"/>
        <v/>
      </c>
      <c r="J790" s="12" t="str">
        <f t="shared" si="227"/>
        <v/>
      </c>
      <c r="K790" s="13" t="str">
        <f t="shared" si="223"/>
        <v/>
      </c>
      <c r="L790" s="12" t="str">
        <f t="shared" si="228"/>
        <v/>
      </c>
      <c r="M790" s="12" t="str">
        <f t="shared" si="228"/>
        <v/>
      </c>
      <c r="N790" s="13" t="str">
        <f t="shared" si="224"/>
        <v/>
      </c>
      <c r="O790" s="12" t="str">
        <f t="shared" si="229"/>
        <v/>
      </c>
      <c r="P790" s="12" t="str">
        <f t="shared" si="229"/>
        <v/>
      </c>
      <c r="Q790" s="13" t="str">
        <f t="shared" si="225"/>
        <v/>
      </c>
      <c r="R790" s="12" t="str">
        <f t="shared" si="220"/>
        <v/>
      </c>
      <c r="S790" s="12" t="str">
        <f t="shared" si="221"/>
        <v/>
      </c>
      <c r="T790" s="12" t="str">
        <f t="shared" si="226"/>
        <v/>
      </c>
      <c r="W790" s="88" t="str">
        <f>IF('BASE DATOS CONDUCTORES'!F790="","",'BASE DATOS CONDUCTORES'!F790)</f>
        <v/>
      </c>
      <c r="X790" s="88" t="str">
        <f>'BASE DATOS CONDUCTORES'!J790</f>
        <v/>
      </c>
      <c r="Y790" s="88" t="str">
        <f>'BASE DATOS CONDUCTORES'!M790</f>
        <v/>
      </c>
      <c r="Z790" s="88" t="str">
        <f>'BASE DATOS CONDUCTORES'!P790</f>
        <v/>
      </c>
      <c r="AA790" s="88" t="str">
        <f>'BASE DATOS CONDUCTORES'!S790</f>
        <v/>
      </c>
      <c r="AB790" s="88" t="str">
        <f>IF('BASE DATOS CONDUCTORES'!D790="","",'BASE DATOS CONDUCTORES'!D790)</f>
        <v/>
      </c>
    </row>
    <row r="791" spans="2:28">
      <c r="B791" s="12"/>
      <c r="C791" s="14"/>
      <c r="D791" s="14"/>
      <c r="E791" s="15"/>
      <c r="F791" s="14"/>
      <c r="G791" s="12" t="str">
        <f t="shared" si="219"/>
        <v/>
      </c>
      <c r="H791" s="13" t="str">
        <f t="shared" si="222"/>
        <v/>
      </c>
      <c r="I791" s="12" t="str">
        <f t="shared" si="227"/>
        <v/>
      </c>
      <c r="J791" s="12" t="str">
        <f t="shared" si="227"/>
        <v/>
      </c>
      <c r="K791" s="13" t="str">
        <f t="shared" si="223"/>
        <v/>
      </c>
      <c r="L791" s="12" t="str">
        <f t="shared" si="228"/>
        <v/>
      </c>
      <c r="M791" s="12" t="str">
        <f t="shared" si="228"/>
        <v/>
      </c>
      <c r="N791" s="13" t="str">
        <f t="shared" si="224"/>
        <v/>
      </c>
      <c r="O791" s="12" t="str">
        <f t="shared" si="229"/>
        <v/>
      </c>
      <c r="P791" s="12" t="str">
        <f t="shared" si="229"/>
        <v/>
      </c>
      <c r="Q791" s="13" t="str">
        <f t="shared" si="225"/>
        <v/>
      </c>
      <c r="R791" s="12" t="str">
        <f t="shared" si="220"/>
        <v/>
      </c>
      <c r="S791" s="12" t="str">
        <f t="shared" si="221"/>
        <v/>
      </c>
      <c r="T791" s="12" t="str">
        <f t="shared" si="226"/>
        <v/>
      </c>
      <c r="W791" s="88" t="str">
        <f>IF('BASE DATOS CONDUCTORES'!F791="","",'BASE DATOS CONDUCTORES'!F791)</f>
        <v/>
      </c>
      <c r="X791" s="88" t="str">
        <f>'BASE DATOS CONDUCTORES'!J791</f>
        <v/>
      </c>
      <c r="Y791" s="88" t="str">
        <f>'BASE DATOS CONDUCTORES'!M791</f>
        <v/>
      </c>
      <c r="Z791" s="88" t="str">
        <f>'BASE DATOS CONDUCTORES'!P791</f>
        <v/>
      </c>
      <c r="AA791" s="88" t="str">
        <f>'BASE DATOS CONDUCTORES'!S791</f>
        <v/>
      </c>
      <c r="AB791" s="88" t="str">
        <f>IF('BASE DATOS CONDUCTORES'!D791="","",'BASE DATOS CONDUCTORES'!D791)</f>
        <v/>
      </c>
    </row>
    <row r="792" spans="2:28">
      <c r="B792" s="12"/>
      <c r="C792" s="14"/>
      <c r="D792" s="14"/>
      <c r="E792" s="15"/>
      <c r="F792" s="14"/>
      <c r="G792" s="12" t="str">
        <f t="shared" si="219"/>
        <v/>
      </c>
      <c r="H792" s="13" t="str">
        <f t="shared" si="222"/>
        <v/>
      </c>
      <c r="I792" s="12" t="str">
        <f t="shared" si="227"/>
        <v/>
      </c>
      <c r="J792" s="12" t="str">
        <f t="shared" si="227"/>
        <v/>
      </c>
      <c r="K792" s="13" t="str">
        <f t="shared" si="223"/>
        <v/>
      </c>
      <c r="L792" s="12" t="str">
        <f t="shared" si="228"/>
        <v/>
      </c>
      <c r="M792" s="12" t="str">
        <f t="shared" si="228"/>
        <v/>
      </c>
      <c r="N792" s="13" t="str">
        <f t="shared" si="224"/>
        <v/>
      </c>
      <c r="O792" s="12" t="str">
        <f t="shared" si="229"/>
        <v/>
      </c>
      <c r="P792" s="12" t="str">
        <f t="shared" si="229"/>
        <v/>
      </c>
      <c r="Q792" s="13" t="str">
        <f t="shared" si="225"/>
        <v/>
      </c>
      <c r="R792" s="12" t="str">
        <f t="shared" si="220"/>
        <v/>
      </c>
      <c r="S792" s="12" t="str">
        <f t="shared" si="221"/>
        <v/>
      </c>
      <c r="T792" s="12" t="str">
        <f t="shared" si="226"/>
        <v/>
      </c>
      <c r="W792" s="88" t="str">
        <f>IF('BASE DATOS CONDUCTORES'!F792="","",'BASE DATOS CONDUCTORES'!F792)</f>
        <v/>
      </c>
      <c r="X792" s="88" t="str">
        <f>'BASE DATOS CONDUCTORES'!J792</f>
        <v/>
      </c>
      <c r="Y792" s="88" t="str">
        <f>'BASE DATOS CONDUCTORES'!M792</f>
        <v/>
      </c>
      <c r="Z792" s="88" t="str">
        <f>'BASE DATOS CONDUCTORES'!P792</f>
        <v/>
      </c>
      <c r="AA792" s="88" t="str">
        <f>'BASE DATOS CONDUCTORES'!S792</f>
        <v/>
      </c>
      <c r="AB792" s="88" t="str">
        <f>IF('BASE DATOS CONDUCTORES'!D792="","",'BASE DATOS CONDUCTORES'!D792)</f>
        <v/>
      </c>
    </row>
    <row r="793" spans="2:28">
      <c r="B793" s="12"/>
      <c r="C793" s="14"/>
      <c r="D793" s="14"/>
      <c r="E793" s="15"/>
      <c r="F793" s="14"/>
      <c r="G793" s="12" t="str">
        <f t="shared" si="219"/>
        <v/>
      </c>
      <c r="H793" s="13" t="str">
        <f t="shared" si="222"/>
        <v/>
      </c>
      <c r="I793" s="12" t="str">
        <f t="shared" si="227"/>
        <v/>
      </c>
      <c r="J793" s="12" t="str">
        <f t="shared" si="227"/>
        <v/>
      </c>
      <c r="K793" s="13" t="str">
        <f t="shared" si="223"/>
        <v/>
      </c>
      <c r="L793" s="12" t="str">
        <f t="shared" si="228"/>
        <v/>
      </c>
      <c r="M793" s="12" t="str">
        <f t="shared" si="228"/>
        <v/>
      </c>
      <c r="N793" s="13" t="str">
        <f t="shared" si="224"/>
        <v/>
      </c>
      <c r="O793" s="12" t="str">
        <f t="shared" si="229"/>
        <v/>
      </c>
      <c r="P793" s="12" t="str">
        <f t="shared" si="229"/>
        <v/>
      </c>
      <c r="Q793" s="13" t="str">
        <f t="shared" si="225"/>
        <v/>
      </c>
      <c r="R793" s="12" t="str">
        <f t="shared" si="220"/>
        <v/>
      </c>
      <c r="S793" s="12" t="str">
        <f t="shared" si="221"/>
        <v/>
      </c>
      <c r="T793" s="12" t="str">
        <f t="shared" si="226"/>
        <v/>
      </c>
      <c r="W793" s="88" t="str">
        <f>IF('BASE DATOS CONDUCTORES'!F793="","",'BASE DATOS CONDUCTORES'!F793)</f>
        <v/>
      </c>
      <c r="X793" s="88" t="str">
        <f>'BASE DATOS CONDUCTORES'!J793</f>
        <v/>
      </c>
      <c r="Y793" s="88" t="str">
        <f>'BASE DATOS CONDUCTORES'!M793</f>
        <v/>
      </c>
      <c r="Z793" s="88" t="str">
        <f>'BASE DATOS CONDUCTORES'!P793</f>
        <v/>
      </c>
      <c r="AA793" s="88" t="str">
        <f>'BASE DATOS CONDUCTORES'!S793</f>
        <v/>
      </c>
      <c r="AB793" s="88" t="str">
        <f>IF('BASE DATOS CONDUCTORES'!D793="","",'BASE DATOS CONDUCTORES'!D793)</f>
        <v/>
      </c>
    </row>
    <row r="794" spans="2:28">
      <c r="B794" s="12"/>
      <c r="C794" s="14"/>
      <c r="D794" s="14"/>
      <c r="E794" s="15"/>
      <c r="F794" s="14"/>
      <c r="G794" s="12" t="str">
        <f t="shared" si="219"/>
        <v/>
      </c>
      <c r="H794" s="13" t="str">
        <f t="shared" si="222"/>
        <v/>
      </c>
      <c r="I794" s="12" t="str">
        <f t="shared" si="227"/>
        <v/>
      </c>
      <c r="J794" s="12" t="str">
        <f t="shared" si="227"/>
        <v/>
      </c>
      <c r="K794" s="13" t="str">
        <f t="shared" si="223"/>
        <v/>
      </c>
      <c r="L794" s="12" t="str">
        <f t="shared" si="228"/>
        <v/>
      </c>
      <c r="M794" s="12" t="str">
        <f t="shared" si="228"/>
        <v/>
      </c>
      <c r="N794" s="13" t="str">
        <f t="shared" si="224"/>
        <v/>
      </c>
      <c r="O794" s="12" t="str">
        <f t="shared" si="229"/>
        <v/>
      </c>
      <c r="P794" s="12" t="str">
        <f t="shared" si="229"/>
        <v/>
      </c>
      <c r="Q794" s="13" t="str">
        <f t="shared" si="225"/>
        <v/>
      </c>
      <c r="R794" s="12" t="str">
        <f t="shared" si="220"/>
        <v/>
      </c>
      <c r="S794" s="12" t="str">
        <f t="shared" si="221"/>
        <v/>
      </c>
      <c r="T794" s="12" t="str">
        <f t="shared" si="226"/>
        <v/>
      </c>
      <c r="W794" s="88" t="str">
        <f>IF('BASE DATOS CONDUCTORES'!F794="","",'BASE DATOS CONDUCTORES'!F794)</f>
        <v/>
      </c>
      <c r="X794" s="88" t="str">
        <f>'BASE DATOS CONDUCTORES'!J794</f>
        <v/>
      </c>
      <c r="Y794" s="88" t="str">
        <f>'BASE DATOS CONDUCTORES'!M794</f>
        <v/>
      </c>
      <c r="Z794" s="88" t="str">
        <f>'BASE DATOS CONDUCTORES'!P794</f>
        <v/>
      </c>
      <c r="AA794" s="88" t="str">
        <f>'BASE DATOS CONDUCTORES'!S794</f>
        <v/>
      </c>
      <c r="AB794" s="88" t="str">
        <f>IF('BASE DATOS CONDUCTORES'!D794="","",'BASE DATOS CONDUCTORES'!D794)</f>
        <v/>
      </c>
    </row>
    <row r="795" spans="2:28">
      <c r="B795" s="12"/>
      <c r="C795" s="14"/>
      <c r="D795" s="14"/>
      <c r="E795" s="15"/>
      <c r="F795" s="14"/>
      <c r="G795" s="12" t="str">
        <f t="shared" si="219"/>
        <v/>
      </c>
      <c r="H795" s="13" t="str">
        <f t="shared" si="222"/>
        <v/>
      </c>
      <c r="I795" s="12" t="str">
        <f t="shared" si="227"/>
        <v/>
      </c>
      <c r="J795" s="12" t="str">
        <f t="shared" si="227"/>
        <v/>
      </c>
      <c r="K795" s="13" t="str">
        <f t="shared" si="223"/>
        <v/>
      </c>
      <c r="L795" s="12" t="str">
        <f t="shared" si="228"/>
        <v/>
      </c>
      <c r="M795" s="12" t="str">
        <f t="shared" si="228"/>
        <v/>
      </c>
      <c r="N795" s="13" t="str">
        <f t="shared" si="224"/>
        <v/>
      </c>
      <c r="O795" s="12" t="str">
        <f t="shared" si="229"/>
        <v/>
      </c>
      <c r="P795" s="12" t="str">
        <f t="shared" si="229"/>
        <v/>
      </c>
      <c r="Q795" s="13" t="str">
        <f t="shared" si="225"/>
        <v/>
      </c>
      <c r="R795" s="12" t="str">
        <f t="shared" si="220"/>
        <v/>
      </c>
      <c r="S795" s="12" t="str">
        <f t="shared" si="221"/>
        <v/>
      </c>
      <c r="T795" s="12" t="str">
        <f t="shared" si="226"/>
        <v/>
      </c>
      <c r="W795" s="88" t="str">
        <f>IF('BASE DATOS CONDUCTORES'!F795="","",'BASE DATOS CONDUCTORES'!F795)</f>
        <v/>
      </c>
      <c r="X795" s="88" t="str">
        <f>'BASE DATOS CONDUCTORES'!J795</f>
        <v/>
      </c>
      <c r="Y795" s="88" t="str">
        <f>'BASE DATOS CONDUCTORES'!M795</f>
        <v/>
      </c>
      <c r="Z795" s="88" t="str">
        <f>'BASE DATOS CONDUCTORES'!P795</f>
        <v/>
      </c>
      <c r="AA795" s="88" t="str">
        <f>'BASE DATOS CONDUCTORES'!S795</f>
        <v/>
      </c>
      <c r="AB795" s="88" t="str">
        <f>IF('BASE DATOS CONDUCTORES'!D795="","",'BASE DATOS CONDUCTORES'!D795)</f>
        <v/>
      </c>
    </row>
    <row r="796" spans="2:28">
      <c r="B796" s="12"/>
      <c r="C796" s="14"/>
      <c r="D796" s="14"/>
      <c r="E796" s="15"/>
      <c r="F796" s="14"/>
      <c r="G796" s="12" t="str">
        <f t="shared" si="219"/>
        <v/>
      </c>
      <c r="H796" s="13" t="str">
        <f t="shared" si="222"/>
        <v/>
      </c>
      <c r="I796" s="12" t="str">
        <f t="shared" si="227"/>
        <v/>
      </c>
      <c r="J796" s="12" t="str">
        <f t="shared" si="227"/>
        <v/>
      </c>
      <c r="K796" s="13" t="str">
        <f t="shared" si="223"/>
        <v/>
      </c>
      <c r="L796" s="12" t="str">
        <f t="shared" si="228"/>
        <v/>
      </c>
      <c r="M796" s="12" t="str">
        <f t="shared" si="228"/>
        <v/>
      </c>
      <c r="N796" s="13" t="str">
        <f t="shared" si="224"/>
        <v/>
      </c>
      <c r="O796" s="12" t="str">
        <f t="shared" si="229"/>
        <v/>
      </c>
      <c r="P796" s="12" t="str">
        <f t="shared" si="229"/>
        <v/>
      </c>
      <c r="Q796" s="13" t="str">
        <f t="shared" si="225"/>
        <v/>
      </c>
      <c r="R796" s="12" t="str">
        <f t="shared" si="220"/>
        <v/>
      </c>
      <c r="S796" s="12" t="str">
        <f t="shared" si="221"/>
        <v/>
      </c>
      <c r="T796" s="12" t="str">
        <f t="shared" si="226"/>
        <v/>
      </c>
      <c r="W796" s="88" t="str">
        <f>IF('BASE DATOS CONDUCTORES'!F796="","",'BASE DATOS CONDUCTORES'!F796)</f>
        <v/>
      </c>
      <c r="X796" s="88" t="str">
        <f>'BASE DATOS CONDUCTORES'!J796</f>
        <v/>
      </c>
      <c r="Y796" s="88" t="str">
        <f>'BASE DATOS CONDUCTORES'!M796</f>
        <v/>
      </c>
      <c r="Z796" s="88" t="str">
        <f>'BASE DATOS CONDUCTORES'!P796</f>
        <v/>
      </c>
      <c r="AA796" s="88" t="str">
        <f>'BASE DATOS CONDUCTORES'!S796</f>
        <v/>
      </c>
      <c r="AB796" s="88" t="str">
        <f>IF('BASE DATOS CONDUCTORES'!D796="","",'BASE DATOS CONDUCTORES'!D796)</f>
        <v/>
      </c>
    </row>
    <row r="797" spans="2:28">
      <c r="B797" s="12"/>
      <c r="C797" s="14"/>
      <c r="D797" s="14"/>
      <c r="E797" s="15"/>
      <c r="F797" s="14"/>
      <c r="G797" s="12" t="str">
        <f t="shared" si="219"/>
        <v/>
      </c>
      <c r="H797" s="13" t="str">
        <f t="shared" si="222"/>
        <v/>
      </c>
      <c r="I797" s="12" t="str">
        <f t="shared" si="227"/>
        <v/>
      </c>
      <c r="J797" s="12" t="str">
        <f t="shared" si="227"/>
        <v/>
      </c>
      <c r="K797" s="13" t="str">
        <f t="shared" si="223"/>
        <v/>
      </c>
      <c r="L797" s="12" t="str">
        <f t="shared" si="228"/>
        <v/>
      </c>
      <c r="M797" s="12" t="str">
        <f t="shared" si="228"/>
        <v/>
      </c>
      <c r="N797" s="13" t="str">
        <f t="shared" si="224"/>
        <v/>
      </c>
      <c r="O797" s="12" t="str">
        <f t="shared" si="229"/>
        <v/>
      </c>
      <c r="P797" s="12" t="str">
        <f t="shared" si="229"/>
        <v/>
      </c>
      <c r="Q797" s="13" t="str">
        <f t="shared" si="225"/>
        <v/>
      </c>
      <c r="R797" s="12" t="str">
        <f t="shared" si="220"/>
        <v/>
      </c>
      <c r="S797" s="12" t="str">
        <f t="shared" si="221"/>
        <v/>
      </c>
      <c r="T797" s="12" t="str">
        <f t="shared" si="226"/>
        <v/>
      </c>
      <c r="W797" s="88" t="str">
        <f>IF('BASE DATOS CONDUCTORES'!F797="","",'BASE DATOS CONDUCTORES'!F797)</f>
        <v/>
      </c>
      <c r="X797" s="88" t="str">
        <f>'BASE DATOS CONDUCTORES'!J797</f>
        <v/>
      </c>
      <c r="Y797" s="88" t="str">
        <f>'BASE DATOS CONDUCTORES'!M797</f>
        <v/>
      </c>
      <c r="Z797" s="88" t="str">
        <f>'BASE DATOS CONDUCTORES'!P797</f>
        <v/>
      </c>
      <c r="AA797" s="88" t="str">
        <f>'BASE DATOS CONDUCTORES'!S797</f>
        <v/>
      </c>
      <c r="AB797" s="88" t="str">
        <f>IF('BASE DATOS CONDUCTORES'!D797="","",'BASE DATOS CONDUCTORES'!D797)</f>
        <v/>
      </c>
    </row>
    <row r="798" spans="2:28">
      <c r="B798" s="12"/>
      <c r="C798" s="14"/>
      <c r="D798" s="14"/>
      <c r="E798" s="15"/>
      <c r="F798" s="14"/>
      <c r="G798" s="12" t="str">
        <f t="shared" si="219"/>
        <v/>
      </c>
      <c r="H798" s="13" t="str">
        <f t="shared" si="222"/>
        <v/>
      </c>
      <c r="I798" s="12" t="str">
        <f t="shared" si="227"/>
        <v/>
      </c>
      <c r="J798" s="12" t="str">
        <f t="shared" si="227"/>
        <v/>
      </c>
      <c r="K798" s="13" t="str">
        <f t="shared" si="223"/>
        <v/>
      </c>
      <c r="L798" s="12" t="str">
        <f t="shared" si="228"/>
        <v/>
      </c>
      <c r="M798" s="12" t="str">
        <f t="shared" si="228"/>
        <v/>
      </c>
      <c r="N798" s="13" t="str">
        <f t="shared" si="224"/>
        <v/>
      </c>
      <c r="O798" s="12" t="str">
        <f t="shared" si="229"/>
        <v/>
      </c>
      <c r="P798" s="12" t="str">
        <f t="shared" si="229"/>
        <v/>
      </c>
      <c r="Q798" s="13" t="str">
        <f t="shared" si="225"/>
        <v/>
      </c>
      <c r="R798" s="12" t="str">
        <f t="shared" si="220"/>
        <v/>
      </c>
      <c r="S798" s="12" t="str">
        <f t="shared" si="221"/>
        <v/>
      </c>
      <c r="T798" s="12" t="str">
        <f t="shared" si="226"/>
        <v/>
      </c>
      <c r="W798" s="88" t="str">
        <f>IF('BASE DATOS CONDUCTORES'!F798="","",'BASE DATOS CONDUCTORES'!F798)</f>
        <v/>
      </c>
      <c r="X798" s="88" t="str">
        <f>'BASE DATOS CONDUCTORES'!J798</f>
        <v/>
      </c>
      <c r="Y798" s="88" t="str">
        <f>'BASE DATOS CONDUCTORES'!M798</f>
        <v/>
      </c>
      <c r="Z798" s="88" t="str">
        <f>'BASE DATOS CONDUCTORES'!P798</f>
        <v/>
      </c>
      <c r="AA798" s="88" t="str">
        <f>'BASE DATOS CONDUCTORES'!S798</f>
        <v/>
      </c>
      <c r="AB798" s="88" t="str">
        <f>IF('BASE DATOS CONDUCTORES'!D798="","",'BASE DATOS CONDUCTORES'!D798)</f>
        <v/>
      </c>
    </row>
    <row r="799" spans="2:28">
      <c r="B799" s="12"/>
      <c r="C799" s="14"/>
      <c r="D799" s="14"/>
      <c r="E799" s="15"/>
      <c r="F799" s="14"/>
      <c r="G799" s="12" t="str">
        <f t="shared" si="219"/>
        <v/>
      </c>
      <c r="H799" s="13" t="str">
        <f t="shared" si="222"/>
        <v/>
      </c>
      <c r="I799" s="12" t="str">
        <f t="shared" si="227"/>
        <v/>
      </c>
      <c r="J799" s="12" t="str">
        <f t="shared" si="227"/>
        <v/>
      </c>
      <c r="K799" s="13" t="str">
        <f t="shared" si="223"/>
        <v/>
      </c>
      <c r="L799" s="12" t="str">
        <f t="shared" si="228"/>
        <v/>
      </c>
      <c r="M799" s="12" t="str">
        <f t="shared" si="228"/>
        <v/>
      </c>
      <c r="N799" s="13" t="str">
        <f t="shared" si="224"/>
        <v/>
      </c>
      <c r="O799" s="12" t="str">
        <f t="shared" si="229"/>
        <v/>
      </c>
      <c r="P799" s="12" t="str">
        <f t="shared" si="229"/>
        <v/>
      </c>
      <c r="Q799" s="13" t="str">
        <f t="shared" si="225"/>
        <v/>
      </c>
      <c r="R799" s="12" t="str">
        <f t="shared" si="220"/>
        <v/>
      </c>
      <c r="S799" s="12" t="str">
        <f t="shared" si="221"/>
        <v/>
      </c>
      <c r="T799" s="12" t="str">
        <f t="shared" si="226"/>
        <v/>
      </c>
      <c r="W799" s="88" t="str">
        <f>IF('BASE DATOS CONDUCTORES'!F799="","",'BASE DATOS CONDUCTORES'!F799)</f>
        <v/>
      </c>
      <c r="X799" s="88" t="str">
        <f>'BASE DATOS CONDUCTORES'!J799</f>
        <v/>
      </c>
      <c r="Y799" s="88" t="str">
        <f>'BASE DATOS CONDUCTORES'!M799</f>
        <v/>
      </c>
      <c r="Z799" s="88" t="str">
        <f>'BASE DATOS CONDUCTORES'!P799</f>
        <v/>
      </c>
      <c r="AA799" s="88" t="str">
        <f>'BASE DATOS CONDUCTORES'!S799</f>
        <v/>
      </c>
      <c r="AB799" s="88" t="str">
        <f>IF('BASE DATOS CONDUCTORES'!D799="","",'BASE DATOS CONDUCTORES'!D799)</f>
        <v/>
      </c>
    </row>
    <row r="800" spans="2:28">
      <c r="B800" s="12"/>
      <c r="C800" s="14"/>
      <c r="D800" s="14"/>
      <c r="E800" s="15"/>
      <c r="F800" s="14"/>
      <c r="G800" s="12" t="str">
        <f t="shared" si="219"/>
        <v/>
      </c>
      <c r="H800" s="13" t="str">
        <f t="shared" si="222"/>
        <v/>
      </c>
      <c r="I800" s="12" t="str">
        <f t="shared" si="227"/>
        <v/>
      </c>
      <c r="J800" s="12" t="str">
        <f t="shared" si="227"/>
        <v/>
      </c>
      <c r="K800" s="13" t="str">
        <f t="shared" si="223"/>
        <v/>
      </c>
      <c r="L800" s="12" t="str">
        <f t="shared" si="228"/>
        <v/>
      </c>
      <c r="M800" s="12" t="str">
        <f t="shared" si="228"/>
        <v/>
      </c>
      <c r="N800" s="13" t="str">
        <f t="shared" si="224"/>
        <v/>
      </c>
      <c r="O800" s="12" t="str">
        <f t="shared" si="229"/>
        <v/>
      </c>
      <c r="P800" s="12" t="str">
        <f t="shared" si="229"/>
        <v/>
      </c>
      <c r="Q800" s="13" t="str">
        <f t="shared" si="225"/>
        <v/>
      </c>
      <c r="R800" s="12" t="str">
        <f t="shared" si="220"/>
        <v/>
      </c>
      <c r="S800" s="12" t="str">
        <f t="shared" si="221"/>
        <v/>
      </c>
      <c r="T800" s="12" t="str">
        <f t="shared" si="226"/>
        <v/>
      </c>
      <c r="W800" s="88" t="str">
        <f>IF('BASE DATOS CONDUCTORES'!F800="","",'BASE DATOS CONDUCTORES'!F800)</f>
        <v/>
      </c>
      <c r="X800" s="88" t="str">
        <f>'BASE DATOS CONDUCTORES'!J800</f>
        <v/>
      </c>
      <c r="Y800" s="88" t="str">
        <f>'BASE DATOS CONDUCTORES'!M800</f>
        <v/>
      </c>
      <c r="Z800" s="88" t="str">
        <f>'BASE DATOS CONDUCTORES'!P800</f>
        <v/>
      </c>
      <c r="AA800" s="88" t="str">
        <f>'BASE DATOS CONDUCTORES'!S800</f>
        <v/>
      </c>
      <c r="AB800" s="88" t="str">
        <f>IF('BASE DATOS CONDUCTORES'!D800="","",'BASE DATOS CONDUCTORES'!D800)</f>
        <v/>
      </c>
    </row>
    <row r="801" spans="2:28">
      <c r="B801" s="12"/>
      <c r="C801" s="14"/>
      <c r="D801" s="14"/>
      <c r="E801" s="15"/>
      <c r="F801" s="14"/>
      <c r="G801" s="12" t="str">
        <f t="shared" si="219"/>
        <v/>
      </c>
      <c r="H801" s="13" t="str">
        <f t="shared" si="222"/>
        <v/>
      </c>
      <c r="I801" s="12" t="str">
        <f t="shared" si="227"/>
        <v/>
      </c>
      <c r="J801" s="12" t="str">
        <f t="shared" si="227"/>
        <v/>
      </c>
      <c r="K801" s="13" t="str">
        <f t="shared" si="223"/>
        <v/>
      </c>
      <c r="L801" s="12" t="str">
        <f t="shared" si="228"/>
        <v/>
      </c>
      <c r="M801" s="12" t="str">
        <f t="shared" si="228"/>
        <v/>
      </c>
      <c r="N801" s="13" t="str">
        <f t="shared" si="224"/>
        <v/>
      </c>
      <c r="O801" s="12" t="str">
        <f t="shared" si="229"/>
        <v/>
      </c>
      <c r="P801" s="12" t="str">
        <f t="shared" si="229"/>
        <v/>
      </c>
      <c r="Q801" s="13" t="str">
        <f t="shared" si="225"/>
        <v/>
      </c>
      <c r="R801" s="12" t="str">
        <f t="shared" si="220"/>
        <v/>
      </c>
      <c r="S801" s="12" t="str">
        <f t="shared" si="221"/>
        <v/>
      </c>
      <c r="T801" s="12" t="str">
        <f t="shared" si="226"/>
        <v/>
      </c>
      <c r="W801" s="88" t="str">
        <f>IF('BASE DATOS CONDUCTORES'!F801="","",'BASE DATOS CONDUCTORES'!F801)</f>
        <v/>
      </c>
      <c r="X801" s="88" t="str">
        <f>'BASE DATOS CONDUCTORES'!J801</f>
        <v/>
      </c>
      <c r="Y801" s="88" t="str">
        <f>'BASE DATOS CONDUCTORES'!M801</f>
        <v/>
      </c>
      <c r="Z801" s="88" t="str">
        <f>'BASE DATOS CONDUCTORES'!P801</f>
        <v/>
      </c>
      <c r="AA801" s="88" t="str">
        <f>'BASE DATOS CONDUCTORES'!S801</f>
        <v/>
      </c>
      <c r="AB801" s="88" t="str">
        <f>IF('BASE DATOS CONDUCTORES'!D801="","",'BASE DATOS CONDUCTORES'!D801)</f>
        <v/>
      </c>
    </row>
    <row r="802" spans="2:28">
      <c r="B802" s="12"/>
      <c r="C802" s="14"/>
      <c r="D802" s="14"/>
      <c r="E802" s="15"/>
      <c r="F802" s="14"/>
      <c r="G802" s="12" t="str">
        <f t="shared" si="219"/>
        <v/>
      </c>
      <c r="H802" s="13" t="str">
        <f t="shared" si="222"/>
        <v/>
      </c>
      <c r="I802" s="12" t="str">
        <f t="shared" si="227"/>
        <v/>
      </c>
      <c r="J802" s="12" t="str">
        <f t="shared" si="227"/>
        <v/>
      </c>
      <c r="K802" s="13" t="str">
        <f t="shared" si="223"/>
        <v/>
      </c>
      <c r="L802" s="12" t="str">
        <f t="shared" si="228"/>
        <v/>
      </c>
      <c r="M802" s="12" t="str">
        <f t="shared" si="228"/>
        <v/>
      </c>
      <c r="N802" s="13" t="str">
        <f t="shared" si="224"/>
        <v/>
      </c>
      <c r="O802" s="12" t="str">
        <f t="shared" si="229"/>
        <v/>
      </c>
      <c r="P802" s="12" t="str">
        <f t="shared" si="229"/>
        <v/>
      </c>
      <c r="Q802" s="13" t="str">
        <f t="shared" si="225"/>
        <v/>
      </c>
      <c r="R802" s="12" t="str">
        <f t="shared" si="220"/>
        <v/>
      </c>
      <c r="S802" s="12" t="str">
        <f t="shared" si="221"/>
        <v/>
      </c>
      <c r="T802" s="12" t="str">
        <f t="shared" si="226"/>
        <v/>
      </c>
      <c r="W802" s="88" t="str">
        <f>IF('BASE DATOS CONDUCTORES'!F802="","",'BASE DATOS CONDUCTORES'!F802)</f>
        <v/>
      </c>
      <c r="X802" s="88" t="str">
        <f>'BASE DATOS CONDUCTORES'!J802</f>
        <v/>
      </c>
      <c r="Y802" s="88" t="str">
        <f>'BASE DATOS CONDUCTORES'!M802</f>
        <v/>
      </c>
      <c r="Z802" s="88" t="str">
        <f>'BASE DATOS CONDUCTORES'!P802</f>
        <v/>
      </c>
      <c r="AA802" s="88" t="str">
        <f>'BASE DATOS CONDUCTORES'!S802</f>
        <v/>
      </c>
      <c r="AB802" s="88" t="str">
        <f>IF('BASE DATOS CONDUCTORES'!D802="","",'BASE DATOS CONDUCTORES'!D802)</f>
        <v/>
      </c>
    </row>
    <row r="803" spans="2:28">
      <c r="B803" s="12"/>
      <c r="C803" s="14"/>
      <c r="D803" s="14"/>
      <c r="E803" s="15"/>
      <c r="F803" s="14"/>
      <c r="G803" s="12" t="str">
        <f t="shared" si="219"/>
        <v/>
      </c>
      <c r="H803" s="13" t="str">
        <f t="shared" si="222"/>
        <v/>
      </c>
      <c r="I803" s="12" t="str">
        <f t="shared" si="227"/>
        <v/>
      </c>
      <c r="J803" s="12" t="str">
        <f t="shared" si="227"/>
        <v/>
      </c>
      <c r="K803" s="13" t="str">
        <f t="shared" si="223"/>
        <v/>
      </c>
      <c r="L803" s="12" t="str">
        <f t="shared" si="228"/>
        <v/>
      </c>
      <c r="M803" s="12" t="str">
        <f t="shared" si="228"/>
        <v/>
      </c>
      <c r="N803" s="13" t="str">
        <f t="shared" si="224"/>
        <v/>
      </c>
      <c r="O803" s="12" t="str">
        <f t="shared" si="229"/>
        <v/>
      </c>
      <c r="P803" s="12" t="str">
        <f t="shared" si="229"/>
        <v/>
      </c>
      <c r="Q803" s="13" t="str">
        <f t="shared" si="225"/>
        <v/>
      </c>
      <c r="R803" s="12" t="str">
        <f t="shared" si="220"/>
        <v/>
      </c>
      <c r="S803" s="12" t="str">
        <f t="shared" si="221"/>
        <v/>
      </c>
      <c r="T803" s="12" t="str">
        <f t="shared" si="226"/>
        <v/>
      </c>
      <c r="W803" s="88" t="str">
        <f>IF('BASE DATOS CONDUCTORES'!F803="","",'BASE DATOS CONDUCTORES'!F803)</f>
        <v/>
      </c>
      <c r="X803" s="88" t="str">
        <f>'BASE DATOS CONDUCTORES'!J803</f>
        <v/>
      </c>
      <c r="Y803" s="88" t="str">
        <f>'BASE DATOS CONDUCTORES'!M803</f>
        <v/>
      </c>
      <c r="Z803" s="88" t="str">
        <f>'BASE DATOS CONDUCTORES'!P803</f>
        <v/>
      </c>
      <c r="AA803" s="88" t="str">
        <f>'BASE DATOS CONDUCTORES'!S803</f>
        <v/>
      </c>
      <c r="AB803" s="88" t="str">
        <f>IF('BASE DATOS CONDUCTORES'!D803="","",'BASE DATOS CONDUCTORES'!D803)</f>
        <v/>
      </c>
    </row>
    <row r="804" spans="2:28">
      <c r="B804" s="12"/>
      <c r="C804" s="14"/>
      <c r="D804" s="14"/>
      <c r="E804" s="15"/>
      <c r="F804" s="14"/>
      <c r="G804" s="12" t="str">
        <f t="shared" si="219"/>
        <v/>
      </c>
      <c r="H804" s="13" t="str">
        <f t="shared" si="222"/>
        <v/>
      </c>
      <c r="I804" s="12" t="str">
        <f t="shared" ref="I804:J823" si="230">IF(H804="","",RANK(H804,H$4:H$1001))</f>
        <v/>
      </c>
      <c r="J804" s="12" t="str">
        <f t="shared" si="230"/>
        <v/>
      </c>
      <c r="K804" s="13" t="str">
        <f t="shared" si="223"/>
        <v/>
      </c>
      <c r="L804" s="12" t="str">
        <f t="shared" ref="L804:M823" si="231">IF(K804="","",RANK(K804,K$4:K$1001))</f>
        <v/>
      </c>
      <c r="M804" s="12" t="str">
        <f t="shared" si="231"/>
        <v/>
      </c>
      <c r="N804" s="13" t="str">
        <f t="shared" si="224"/>
        <v/>
      </c>
      <c r="O804" s="12" t="str">
        <f t="shared" ref="O804:P823" si="232">IF(N804="","",RANK(N804,N$4:N$1001))</f>
        <v/>
      </c>
      <c r="P804" s="12" t="str">
        <f t="shared" si="232"/>
        <v/>
      </c>
      <c r="Q804" s="13" t="str">
        <f t="shared" si="225"/>
        <v/>
      </c>
      <c r="R804" s="12" t="str">
        <f t="shared" si="220"/>
        <v/>
      </c>
      <c r="S804" s="12" t="str">
        <f t="shared" si="221"/>
        <v/>
      </c>
      <c r="T804" s="12" t="str">
        <f t="shared" si="226"/>
        <v/>
      </c>
      <c r="W804" s="88" t="str">
        <f>IF('BASE DATOS CONDUCTORES'!F804="","",'BASE DATOS CONDUCTORES'!F804)</f>
        <v/>
      </c>
      <c r="X804" s="88" t="str">
        <f>'BASE DATOS CONDUCTORES'!J804</f>
        <v/>
      </c>
      <c r="Y804" s="88" t="str">
        <f>'BASE DATOS CONDUCTORES'!M804</f>
        <v/>
      </c>
      <c r="Z804" s="88" t="str">
        <f>'BASE DATOS CONDUCTORES'!P804</f>
        <v/>
      </c>
      <c r="AA804" s="88" t="str">
        <f>'BASE DATOS CONDUCTORES'!S804</f>
        <v/>
      </c>
      <c r="AB804" s="88" t="str">
        <f>IF('BASE DATOS CONDUCTORES'!D804="","",'BASE DATOS CONDUCTORES'!D804)</f>
        <v/>
      </c>
    </row>
    <row r="805" spans="2:28">
      <c r="B805" s="12"/>
      <c r="C805" s="14"/>
      <c r="D805" s="14"/>
      <c r="E805" s="15"/>
      <c r="F805" s="14"/>
      <c r="G805" s="12" t="str">
        <f t="shared" si="219"/>
        <v/>
      </c>
      <c r="H805" s="13" t="str">
        <f t="shared" si="222"/>
        <v/>
      </c>
      <c r="I805" s="12" t="str">
        <f t="shared" si="230"/>
        <v/>
      </c>
      <c r="J805" s="12" t="str">
        <f t="shared" si="230"/>
        <v/>
      </c>
      <c r="K805" s="13" t="str">
        <f t="shared" si="223"/>
        <v/>
      </c>
      <c r="L805" s="12" t="str">
        <f t="shared" si="231"/>
        <v/>
      </c>
      <c r="M805" s="12" t="str">
        <f t="shared" si="231"/>
        <v/>
      </c>
      <c r="N805" s="13" t="str">
        <f t="shared" si="224"/>
        <v/>
      </c>
      <c r="O805" s="12" t="str">
        <f t="shared" si="232"/>
        <v/>
      </c>
      <c r="P805" s="12" t="str">
        <f t="shared" si="232"/>
        <v/>
      </c>
      <c r="Q805" s="13" t="str">
        <f t="shared" si="225"/>
        <v/>
      </c>
      <c r="R805" s="12" t="str">
        <f t="shared" si="220"/>
        <v/>
      </c>
      <c r="S805" s="12" t="str">
        <f t="shared" si="221"/>
        <v/>
      </c>
      <c r="T805" s="12" t="str">
        <f t="shared" si="226"/>
        <v/>
      </c>
      <c r="W805" s="88" t="str">
        <f>IF('BASE DATOS CONDUCTORES'!F805="","",'BASE DATOS CONDUCTORES'!F805)</f>
        <v/>
      </c>
      <c r="X805" s="88" t="str">
        <f>'BASE DATOS CONDUCTORES'!J805</f>
        <v/>
      </c>
      <c r="Y805" s="88" t="str">
        <f>'BASE DATOS CONDUCTORES'!M805</f>
        <v/>
      </c>
      <c r="Z805" s="88" t="str">
        <f>'BASE DATOS CONDUCTORES'!P805</f>
        <v/>
      </c>
      <c r="AA805" s="88" t="str">
        <f>'BASE DATOS CONDUCTORES'!S805</f>
        <v/>
      </c>
      <c r="AB805" s="88" t="str">
        <f>IF('BASE DATOS CONDUCTORES'!D805="","",'BASE DATOS CONDUCTORES'!D805)</f>
        <v/>
      </c>
    </row>
    <row r="806" spans="2:28">
      <c r="B806" s="12"/>
      <c r="C806" s="14"/>
      <c r="D806" s="14"/>
      <c r="E806" s="15"/>
      <c r="F806" s="14"/>
      <c r="G806" s="12" t="str">
        <f t="shared" si="219"/>
        <v/>
      </c>
      <c r="H806" s="13" t="str">
        <f t="shared" si="222"/>
        <v/>
      </c>
      <c r="I806" s="12" t="str">
        <f t="shared" si="230"/>
        <v/>
      </c>
      <c r="J806" s="12" t="str">
        <f t="shared" si="230"/>
        <v/>
      </c>
      <c r="K806" s="13" t="str">
        <f t="shared" si="223"/>
        <v/>
      </c>
      <c r="L806" s="12" t="str">
        <f t="shared" si="231"/>
        <v/>
      </c>
      <c r="M806" s="12" t="str">
        <f t="shared" si="231"/>
        <v/>
      </c>
      <c r="N806" s="13" t="str">
        <f t="shared" si="224"/>
        <v/>
      </c>
      <c r="O806" s="12" t="str">
        <f t="shared" si="232"/>
        <v/>
      </c>
      <c r="P806" s="12" t="str">
        <f t="shared" si="232"/>
        <v/>
      </c>
      <c r="Q806" s="13" t="str">
        <f t="shared" si="225"/>
        <v/>
      </c>
      <c r="R806" s="12" t="str">
        <f t="shared" si="220"/>
        <v/>
      </c>
      <c r="S806" s="12" t="str">
        <f t="shared" si="221"/>
        <v/>
      </c>
      <c r="T806" s="12" t="str">
        <f t="shared" si="226"/>
        <v/>
      </c>
      <c r="W806" s="88" t="str">
        <f>IF('BASE DATOS CONDUCTORES'!F806="","",'BASE DATOS CONDUCTORES'!F806)</f>
        <v/>
      </c>
      <c r="X806" s="88" t="str">
        <f>'BASE DATOS CONDUCTORES'!J806</f>
        <v/>
      </c>
      <c r="Y806" s="88" t="str">
        <f>'BASE DATOS CONDUCTORES'!M806</f>
        <v/>
      </c>
      <c r="Z806" s="88" t="str">
        <f>'BASE DATOS CONDUCTORES'!P806</f>
        <v/>
      </c>
      <c r="AA806" s="88" t="str">
        <f>'BASE DATOS CONDUCTORES'!S806</f>
        <v/>
      </c>
      <c r="AB806" s="88" t="str">
        <f>IF('BASE DATOS CONDUCTORES'!D806="","",'BASE DATOS CONDUCTORES'!D806)</f>
        <v/>
      </c>
    </row>
    <row r="807" spans="2:28">
      <c r="B807" s="12"/>
      <c r="C807" s="14"/>
      <c r="D807" s="14"/>
      <c r="E807" s="15"/>
      <c r="F807" s="14"/>
      <c r="G807" s="12" t="str">
        <f t="shared" si="219"/>
        <v/>
      </c>
      <c r="H807" s="13" t="str">
        <f t="shared" si="222"/>
        <v/>
      </c>
      <c r="I807" s="12" t="str">
        <f t="shared" si="230"/>
        <v/>
      </c>
      <c r="J807" s="12" t="str">
        <f t="shared" si="230"/>
        <v/>
      </c>
      <c r="K807" s="13" t="str">
        <f t="shared" si="223"/>
        <v/>
      </c>
      <c r="L807" s="12" t="str">
        <f t="shared" si="231"/>
        <v/>
      </c>
      <c r="M807" s="12" t="str">
        <f t="shared" si="231"/>
        <v/>
      </c>
      <c r="N807" s="13" t="str">
        <f t="shared" si="224"/>
        <v/>
      </c>
      <c r="O807" s="12" t="str">
        <f t="shared" si="232"/>
        <v/>
      </c>
      <c r="P807" s="12" t="str">
        <f t="shared" si="232"/>
        <v/>
      </c>
      <c r="Q807" s="13" t="str">
        <f t="shared" si="225"/>
        <v/>
      </c>
      <c r="R807" s="12" t="str">
        <f t="shared" si="220"/>
        <v/>
      </c>
      <c r="S807" s="12" t="str">
        <f t="shared" si="221"/>
        <v/>
      </c>
      <c r="T807" s="12" t="str">
        <f t="shared" si="226"/>
        <v/>
      </c>
      <c r="W807" s="88" t="str">
        <f>IF('BASE DATOS CONDUCTORES'!F807="","",'BASE DATOS CONDUCTORES'!F807)</f>
        <v/>
      </c>
      <c r="X807" s="88" t="str">
        <f>'BASE DATOS CONDUCTORES'!J807</f>
        <v/>
      </c>
      <c r="Y807" s="88" t="str">
        <f>'BASE DATOS CONDUCTORES'!M807</f>
        <v/>
      </c>
      <c r="Z807" s="88" t="str">
        <f>'BASE DATOS CONDUCTORES'!P807</f>
        <v/>
      </c>
      <c r="AA807" s="88" t="str">
        <f>'BASE DATOS CONDUCTORES'!S807</f>
        <v/>
      </c>
      <c r="AB807" s="88" t="str">
        <f>IF('BASE DATOS CONDUCTORES'!D807="","",'BASE DATOS CONDUCTORES'!D807)</f>
        <v/>
      </c>
    </row>
    <row r="808" spans="2:28">
      <c r="B808" s="12"/>
      <c r="C808" s="14"/>
      <c r="D808" s="14"/>
      <c r="E808" s="15"/>
      <c r="F808" s="14"/>
      <c r="G808" s="12" t="str">
        <f t="shared" si="219"/>
        <v/>
      </c>
      <c r="H808" s="13" t="str">
        <f t="shared" si="222"/>
        <v/>
      </c>
      <c r="I808" s="12" t="str">
        <f t="shared" si="230"/>
        <v/>
      </c>
      <c r="J808" s="12" t="str">
        <f t="shared" si="230"/>
        <v/>
      </c>
      <c r="K808" s="13" t="str">
        <f t="shared" si="223"/>
        <v/>
      </c>
      <c r="L808" s="12" t="str">
        <f t="shared" si="231"/>
        <v/>
      </c>
      <c r="M808" s="12" t="str">
        <f t="shared" si="231"/>
        <v/>
      </c>
      <c r="N808" s="13" t="str">
        <f t="shared" si="224"/>
        <v/>
      </c>
      <c r="O808" s="12" t="str">
        <f t="shared" si="232"/>
        <v/>
      </c>
      <c r="P808" s="12" t="str">
        <f t="shared" si="232"/>
        <v/>
      </c>
      <c r="Q808" s="13" t="str">
        <f t="shared" si="225"/>
        <v/>
      </c>
      <c r="R808" s="12" t="str">
        <f t="shared" si="220"/>
        <v/>
      </c>
      <c r="S808" s="12" t="str">
        <f t="shared" si="221"/>
        <v/>
      </c>
      <c r="T808" s="12" t="str">
        <f t="shared" si="226"/>
        <v/>
      </c>
      <c r="W808" s="88" t="str">
        <f>IF('BASE DATOS CONDUCTORES'!F808="","",'BASE DATOS CONDUCTORES'!F808)</f>
        <v/>
      </c>
      <c r="X808" s="88" t="str">
        <f>'BASE DATOS CONDUCTORES'!J808</f>
        <v/>
      </c>
      <c r="Y808" s="88" t="str">
        <f>'BASE DATOS CONDUCTORES'!M808</f>
        <v/>
      </c>
      <c r="Z808" s="88" t="str">
        <f>'BASE DATOS CONDUCTORES'!P808</f>
        <v/>
      </c>
      <c r="AA808" s="88" t="str">
        <f>'BASE DATOS CONDUCTORES'!S808</f>
        <v/>
      </c>
      <c r="AB808" s="88" t="str">
        <f>IF('BASE DATOS CONDUCTORES'!D808="","",'BASE DATOS CONDUCTORES'!D808)</f>
        <v/>
      </c>
    </row>
    <row r="809" spans="2:28">
      <c r="B809" s="12"/>
      <c r="C809" s="14"/>
      <c r="D809" s="14"/>
      <c r="E809" s="15"/>
      <c r="F809" s="14"/>
      <c r="G809" s="12" t="str">
        <f t="shared" si="219"/>
        <v/>
      </c>
      <c r="H809" s="13" t="str">
        <f t="shared" si="222"/>
        <v/>
      </c>
      <c r="I809" s="12" t="str">
        <f t="shared" si="230"/>
        <v/>
      </c>
      <c r="J809" s="12" t="str">
        <f t="shared" si="230"/>
        <v/>
      </c>
      <c r="K809" s="13" t="str">
        <f t="shared" si="223"/>
        <v/>
      </c>
      <c r="L809" s="12" t="str">
        <f t="shared" si="231"/>
        <v/>
      </c>
      <c r="M809" s="12" t="str">
        <f t="shared" si="231"/>
        <v/>
      </c>
      <c r="N809" s="13" t="str">
        <f t="shared" si="224"/>
        <v/>
      </c>
      <c r="O809" s="12" t="str">
        <f t="shared" si="232"/>
        <v/>
      </c>
      <c r="P809" s="12" t="str">
        <f t="shared" si="232"/>
        <v/>
      </c>
      <c r="Q809" s="13" t="str">
        <f t="shared" si="225"/>
        <v/>
      </c>
      <c r="R809" s="12" t="str">
        <f t="shared" si="220"/>
        <v/>
      </c>
      <c r="S809" s="12" t="str">
        <f t="shared" si="221"/>
        <v/>
      </c>
      <c r="T809" s="12" t="str">
        <f t="shared" si="226"/>
        <v/>
      </c>
      <c r="W809" s="88" t="str">
        <f>IF('BASE DATOS CONDUCTORES'!F809="","",'BASE DATOS CONDUCTORES'!F809)</f>
        <v/>
      </c>
      <c r="X809" s="88" t="str">
        <f>'BASE DATOS CONDUCTORES'!J809</f>
        <v/>
      </c>
      <c r="Y809" s="88" t="str">
        <f>'BASE DATOS CONDUCTORES'!M809</f>
        <v/>
      </c>
      <c r="Z809" s="88" t="str">
        <f>'BASE DATOS CONDUCTORES'!P809</f>
        <v/>
      </c>
      <c r="AA809" s="88" t="str">
        <f>'BASE DATOS CONDUCTORES'!S809</f>
        <v/>
      </c>
      <c r="AB809" s="88" t="str">
        <f>IF('BASE DATOS CONDUCTORES'!D809="","",'BASE DATOS CONDUCTORES'!D809)</f>
        <v/>
      </c>
    </row>
    <row r="810" spans="2:28">
      <c r="B810" s="12"/>
      <c r="C810" s="14"/>
      <c r="D810" s="14"/>
      <c r="E810" s="15"/>
      <c r="F810" s="14"/>
      <c r="G810" s="12" t="str">
        <f t="shared" si="219"/>
        <v/>
      </c>
      <c r="H810" s="13" t="str">
        <f t="shared" si="222"/>
        <v/>
      </c>
      <c r="I810" s="12" t="str">
        <f t="shared" si="230"/>
        <v/>
      </c>
      <c r="J810" s="12" t="str">
        <f t="shared" si="230"/>
        <v/>
      </c>
      <c r="K810" s="13" t="str">
        <f t="shared" si="223"/>
        <v/>
      </c>
      <c r="L810" s="12" t="str">
        <f t="shared" si="231"/>
        <v/>
      </c>
      <c r="M810" s="12" t="str">
        <f t="shared" si="231"/>
        <v/>
      </c>
      <c r="N810" s="13" t="str">
        <f t="shared" si="224"/>
        <v/>
      </c>
      <c r="O810" s="12" t="str">
        <f t="shared" si="232"/>
        <v/>
      </c>
      <c r="P810" s="12" t="str">
        <f t="shared" si="232"/>
        <v/>
      </c>
      <c r="Q810" s="13" t="str">
        <f t="shared" si="225"/>
        <v/>
      </c>
      <c r="R810" s="12" t="str">
        <f t="shared" si="220"/>
        <v/>
      </c>
      <c r="S810" s="12" t="str">
        <f t="shared" si="221"/>
        <v/>
      </c>
      <c r="T810" s="12" t="str">
        <f t="shared" si="226"/>
        <v/>
      </c>
      <c r="W810" s="88" t="str">
        <f>IF('BASE DATOS CONDUCTORES'!F810="","",'BASE DATOS CONDUCTORES'!F810)</f>
        <v/>
      </c>
      <c r="X810" s="88" t="str">
        <f>'BASE DATOS CONDUCTORES'!J810</f>
        <v/>
      </c>
      <c r="Y810" s="88" t="str">
        <f>'BASE DATOS CONDUCTORES'!M810</f>
        <v/>
      </c>
      <c r="Z810" s="88" t="str">
        <f>'BASE DATOS CONDUCTORES'!P810</f>
        <v/>
      </c>
      <c r="AA810" s="88" t="str">
        <f>'BASE DATOS CONDUCTORES'!S810</f>
        <v/>
      </c>
      <c r="AB810" s="88" t="str">
        <f>IF('BASE DATOS CONDUCTORES'!D810="","",'BASE DATOS CONDUCTORES'!D810)</f>
        <v/>
      </c>
    </row>
    <row r="811" spans="2:28">
      <c r="B811" s="12"/>
      <c r="C811" s="14"/>
      <c r="D811" s="14"/>
      <c r="E811" s="15"/>
      <c r="F811" s="14"/>
      <c r="G811" s="12" t="str">
        <f t="shared" si="219"/>
        <v/>
      </c>
      <c r="H811" s="13" t="str">
        <f t="shared" si="222"/>
        <v/>
      </c>
      <c r="I811" s="12" t="str">
        <f t="shared" si="230"/>
        <v/>
      </c>
      <c r="J811" s="12" t="str">
        <f t="shared" si="230"/>
        <v/>
      </c>
      <c r="K811" s="13" t="str">
        <f t="shared" si="223"/>
        <v/>
      </c>
      <c r="L811" s="12" t="str">
        <f t="shared" si="231"/>
        <v/>
      </c>
      <c r="M811" s="12" t="str">
        <f t="shared" si="231"/>
        <v/>
      </c>
      <c r="N811" s="13" t="str">
        <f t="shared" si="224"/>
        <v/>
      </c>
      <c r="O811" s="12" t="str">
        <f t="shared" si="232"/>
        <v/>
      </c>
      <c r="P811" s="12" t="str">
        <f t="shared" si="232"/>
        <v/>
      </c>
      <c r="Q811" s="13" t="str">
        <f t="shared" si="225"/>
        <v/>
      </c>
      <c r="R811" s="12" t="str">
        <f t="shared" si="220"/>
        <v/>
      </c>
      <c r="S811" s="12" t="str">
        <f t="shared" si="221"/>
        <v/>
      </c>
      <c r="T811" s="12" t="str">
        <f t="shared" si="226"/>
        <v/>
      </c>
      <c r="W811" s="88" t="str">
        <f>IF('BASE DATOS CONDUCTORES'!F811="","",'BASE DATOS CONDUCTORES'!F811)</f>
        <v/>
      </c>
      <c r="X811" s="88" t="str">
        <f>'BASE DATOS CONDUCTORES'!J811</f>
        <v/>
      </c>
      <c r="Y811" s="88" t="str">
        <f>'BASE DATOS CONDUCTORES'!M811</f>
        <v/>
      </c>
      <c r="Z811" s="88" t="str">
        <f>'BASE DATOS CONDUCTORES'!P811</f>
        <v/>
      </c>
      <c r="AA811" s="88" t="str">
        <f>'BASE DATOS CONDUCTORES'!S811</f>
        <v/>
      </c>
      <c r="AB811" s="88" t="str">
        <f>IF('BASE DATOS CONDUCTORES'!D811="","",'BASE DATOS CONDUCTORES'!D811)</f>
        <v/>
      </c>
    </row>
    <row r="812" spans="2:28">
      <c r="B812" s="12"/>
      <c r="C812" s="14"/>
      <c r="D812" s="14"/>
      <c r="E812" s="15"/>
      <c r="F812" s="14"/>
      <c r="G812" s="12" t="str">
        <f t="shared" si="219"/>
        <v/>
      </c>
      <c r="H812" s="13" t="str">
        <f t="shared" si="222"/>
        <v/>
      </c>
      <c r="I812" s="12" t="str">
        <f t="shared" si="230"/>
        <v/>
      </c>
      <c r="J812" s="12" t="str">
        <f t="shared" si="230"/>
        <v/>
      </c>
      <c r="K812" s="13" t="str">
        <f t="shared" si="223"/>
        <v/>
      </c>
      <c r="L812" s="12" t="str">
        <f t="shared" si="231"/>
        <v/>
      </c>
      <c r="M812" s="12" t="str">
        <f t="shared" si="231"/>
        <v/>
      </c>
      <c r="N812" s="13" t="str">
        <f t="shared" si="224"/>
        <v/>
      </c>
      <c r="O812" s="12" t="str">
        <f t="shared" si="232"/>
        <v/>
      </c>
      <c r="P812" s="12" t="str">
        <f t="shared" si="232"/>
        <v/>
      </c>
      <c r="Q812" s="13" t="str">
        <f t="shared" si="225"/>
        <v/>
      </c>
      <c r="R812" s="12" t="str">
        <f t="shared" si="220"/>
        <v/>
      </c>
      <c r="S812" s="12" t="str">
        <f t="shared" si="221"/>
        <v/>
      </c>
      <c r="T812" s="12" t="str">
        <f t="shared" si="226"/>
        <v/>
      </c>
      <c r="W812" s="88" t="str">
        <f>IF('BASE DATOS CONDUCTORES'!F812="","",'BASE DATOS CONDUCTORES'!F812)</f>
        <v/>
      </c>
      <c r="X812" s="88" t="str">
        <f>'BASE DATOS CONDUCTORES'!J812</f>
        <v/>
      </c>
      <c r="Y812" s="88" t="str">
        <f>'BASE DATOS CONDUCTORES'!M812</f>
        <v/>
      </c>
      <c r="Z812" s="88" t="str">
        <f>'BASE DATOS CONDUCTORES'!P812</f>
        <v/>
      </c>
      <c r="AA812" s="88" t="str">
        <f>'BASE DATOS CONDUCTORES'!S812</f>
        <v/>
      </c>
      <c r="AB812" s="88" t="str">
        <f>IF('BASE DATOS CONDUCTORES'!D812="","",'BASE DATOS CONDUCTORES'!D812)</f>
        <v/>
      </c>
    </row>
    <row r="813" spans="2:28">
      <c r="B813" s="12"/>
      <c r="C813" s="14"/>
      <c r="D813" s="14"/>
      <c r="E813" s="15"/>
      <c r="F813" s="14"/>
      <c r="G813" s="12" t="str">
        <f t="shared" si="219"/>
        <v/>
      </c>
      <c r="H813" s="13" t="str">
        <f t="shared" si="222"/>
        <v/>
      </c>
      <c r="I813" s="12" t="str">
        <f t="shared" si="230"/>
        <v/>
      </c>
      <c r="J813" s="12" t="str">
        <f t="shared" si="230"/>
        <v/>
      </c>
      <c r="K813" s="13" t="str">
        <f t="shared" si="223"/>
        <v/>
      </c>
      <c r="L813" s="12" t="str">
        <f t="shared" si="231"/>
        <v/>
      </c>
      <c r="M813" s="12" t="str">
        <f t="shared" si="231"/>
        <v/>
      </c>
      <c r="N813" s="13" t="str">
        <f t="shared" si="224"/>
        <v/>
      </c>
      <c r="O813" s="12" t="str">
        <f t="shared" si="232"/>
        <v/>
      </c>
      <c r="P813" s="12" t="str">
        <f t="shared" si="232"/>
        <v/>
      </c>
      <c r="Q813" s="13" t="str">
        <f t="shared" si="225"/>
        <v/>
      </c>
      <c r="R813" s="12" t="str">
        <f t="shared" si="220"/>
        <v/>
      </c>
      <c r="S813" s="12" t="str">
        <f t="shared" si="221"/>
        <v/>
      </c>
      <c r="T813" s="12" t="str">
        <f t="shared" si="226"/>
        <v/>
      </c>
      <c r="W813" s="88" t="str">
        <f>IF('BASE DATOS CONDUCTORES'!F813="","",'BASE DATOS CONDUCTORES'!F813)</f>
        <v/>
      </c>
      <c r="X813" s="88" t="str">
        <f>'BASE DATOS CONDUCTORES'!J813</f>
        <v/>
      </c>
      <c r="Y813" s="88" t="str">
        <f>'BASE DATOS CONDUCTORES'!M813</f>
        <v/>
      </c>
      <c r="Z813" s="88" t="str">
        <f>'BASE DATOS CONDUCTORES'!P813</f>
        <v/>
      </c>
      <c r="AA813" s="88" t="str">
        <f>'BASE DATOS CONDUCTORES'!S813</f>
        <v/>
      </c>
      <c r="AB813" s="88" t="str">
        <f>IF('BASE DATOS CONDUCTORES'!D813="","",'BASE DATOS CONDUCTORES'!D813)</f>
        <v/>
      </c>
    </row>
    <row r="814" spans="2:28">
      <c r="B814" s="12"/>
      <c r="C814" s="14"/>
      <c r="D814" s="14"/>
      <c r="E814" s="15"/>
      <c r="F814" s="14"/>
      <c r="G814" s="12" t="str">
        <f t="shared" si="219"/>
        <v/>
      </c>
      <c r="H814" s="13" t="str">
        <f t="shared" si="222"/>
        <v/>
      </c>
      <c r="I814" s="12" t="str">
        <f t="shared" si="230"/>
        <v/>
      </c>
      <c r="J814" s="12" t="str">
        <f t="shared" si="230"/>
        <v/>
      </c>
      <c r="K814" s="13" t="str">
        <f t="shared" si="223"/>
        <v/>
      </c>
      <c r="L814" s="12" t="str">
        <f t="shared" si="231"/>
        <v/>
      </c>
      <c r="M814" s="12" t="str">
        <f t="shared" si="231"/>
        <v/>
      </c>
      <c r="N814" s="13" t="str">
        <f t="shared" si="224"/>
        <v/>
      </c>
      <c r="O814" s="12" t="str">
        <f t="shared" si="232"/>
        <v/>
      </c>
      <c r="P814" s="12" t="str">
        <f t="shared" si="232"/>
        <v/>
      </c>
      <c r="Q814" s="13" t="str">
        <f t="shared" si="225"/>
        <v/>
      </c>
      <c r="R814" s="12" t="str">
        <f t="shared" si="220"/>
        <v/>
      </c>
      <c r="S814" s="12" t="str">
        <f t="shared" si="221"/>
        <v/>
      </c>
      <c r="T814" s="12" t="str">
        <f t="shared" si="226"/>
        <v/>
      </c>
      <c r="W814" s="88" t="str">
        <f>IF('BASE DATOS CONDUCTORES'!F814="","",'BASE DATOS CONDUCTORES'!F814)</f>
        <v/>
      </c>
      <c r="X814" s="88" t="str">
        <f>'BASE DATOS CONDUCTORES'!J814</f>
        <v/>
      </c>
      <c r="Y814" s="88" t="str">
        <f>'BASE DATOS CONDUCTORES'!M814</f>
        <v/>
      </c>
      <c r="Z814" s="88" t="str">
        <f>'BASE DATOS CONDUCTORES'!P814</f>
        <v/>
      </c>
      <c r="AA814" s="88" t="str">
        <f>'BASE DATOS CONDUCTORES'!S814</f>
        <v/>
      </c>
      <c r="AB814" s="88" t="str">
        <f>IF('BASE DATOS CONDUCTORES'!D814="","",'BASE DATOS CONDUCTORES'!D814)</f>
        <v/>
      </c>
    </row>
    <row r="815" spans="2:28">
      <c r="B815" s="12"/>
      <c r="C815" s="14"/>
      <c r="D815" s="14"/>
      <c r="E815" s="15"/>
      <c r="F815" s="14"/>
      <c r="G815" s="12" t="str">
        <f t="shared" si="219"/>
        <v/>
      </c>
      <c r="H815" s="13" t="str">
        <f t="shared" si="222"/>
        <v/>
      </c>
      <c r="I815" s="12" t="str">
        <f t="shared" si="230"/>
        <v/>
      </c>
      <c r="J815" s="12" t="str">
        <f t="shared" si="230"/>
        <v/>
      </c>
      <c r="K815" s="13" t="str">
        <f t="shared" si="223"/>
        <v/>
      </c>
      <c r="L815" s="12" t="str">
        <f t="shared" si="231"/>
        <v/>
      </c>
      <c r="M815" s="12" t="str">
        <f t="shared" si="231"/>
        <v/>
      </c>
      <c r="N815" s="13" t="str">
        <f t="shared" si="224"/>
        <v/>
      </c>
      <c r="O815" s="12" t="str">
        <f t="shared" si="232"/>
        <v/>
      </c>
      <c r="P815" s="12" t="str">
        <f t="shared" si="232"/>
        <v/>
      </c>
      <c r="Q815" s="13" t="str">
        <f t="shared" si="225"/>
        <v/>
      </c>
      <c r="R815" s="12" t="str">
        <f t="shared" si="220"/>
        <v/>
      </c>
      <c r="S815" s="12" t="str">
        <f t="shared" si="221"/>
        <v/>
      </c>
      <c r="T815" s="12" t="str">
        <f t="shared" si="226"/>
        <v/>
      </c>
      <c r="W815" s="88" t="str">
        <f>IF('BASE DATOS CONDUCTORES'!F815="","",'BASE DATOS CONDUCTORES'!F815)</f>
        <v/>
      </c>
      <c r="X815" s="88" t="str">
        <f>'BASE DATOS CONDUCTORES'!J815</f>
        <v/>
      </c>
      <c r="Y815" s="88" t="str">
        <f>'BASE DATOS CONDUCTORES'!M815</f>
        <v/>
      </c>
      <c r="Z815" s="88" t="str">
        <f>'BASE DATOS CONDUCTORES'!P815</f>
        <v/>
      </c>
      <c r="AA815" s="88" t="str">
        <f>'BASE DATOS CONDUCTORES'!S815</f>
        <v/>
      </c>
      <c r="AB815" s="88" t="str">
        <f>IF('BASE DATOS CONDUCTORES'!D815="","",'BASE DATOS CONDUCTORES'!D815)</f>
        <v/>
      </c>
    </row>
    <row r="816" spans="2:28">
      <c r="B816" s="12"/>
      <c r="C816" s="14"/>
      <c r="D816" s="14"/>
      <c r="E816" s="15"/>
      <c r="F816" s="14"/>
      <c r="G816" s="12" t="str">
        <f t="shared" si="219"/>
        <v/>
      </c>
      <c r="H816" s="13" t="str">
        <f t="shared" si="222"/>
        <v/>
      </c>
      <c r="I816" s="12" t="str">
        <f t="shared" si="230"/>
        <v/>
      </c>
      <c r="J816" s="12" t="str">
        <f t="shared" si="230"/>
        <v/>
      </c>
      <c r="K816" s="13" t="str">
        <f t="shared" si="223"/>
        <v/>
      </c>
      <c r="L816" s="12" t="str">
        <f t="shared" si="231"/>
        <v/>
      </c>
      <c r="M816" s="12" t="str">
        <f t="shared" si="231"/>
        <v/>
      </c>
      <c r="N816" s="13" t="str">
        <f t="shared" si="224"/>
        <v/>
      </c>
      <c r="O816" s="12" t="str">
        <f t="shared" si="232"/>
        <v/>
      </c>
      <c r="P816" s="12" t="str">
        <f t="shared" si="232"/>
        <v/>
      </c>
      <c r="Q816" s="13" t="str">
        <f t="shared" si="225"/>
        <v/>
      </c>
      <c r="R816" s="12" t="str">
        <f t="shared" si="220"/>
        <v/>
      </c>
      <c r="S816" s="12" t="str">
        <f t="shared" si="221"/>
        <v/>
      </c>
      <c r="T816" s="12" t="str">
        <f t="shared" si="226"/>
        <v/>
      </c>
      <c r="W816" s="88" t="str">
        <f>IF('BASE DATOS CONDUCTORES'!F816="","",'BASE DATOS CONDUCTORES'!F816)</f>
        <v/>
      </c>
      <c r="X816" s="88" t="str">
        <f>'BASE DATOS CONDUCTORES'!J816</f>
        <v/>
      </c>
      <c r="Y816" s="88" t="str">
        <f>'BASE DATOS CONDUCTORES'!M816</f>
        <v/>
      </c>
      <c r="Z816" s="88" t="str">
        <f>'BASE DATOS CONDUCTORES'!P816</f>
        <v/>
      </c>
      <c r="AA816" s="88" t="str">
        <f>'BASE DATOS CONDUCTORES'!S816</f>
        <v/>
      </c>
      <c r="AB816" s="88" t="str">
        <f>IF('BASE DATOS CONDUCTORES'!D816="","",'BASE DATOS CONDUCTORES'!D816)</f>
        <v/>
      </c>
    </row>
    <row r="817" spans="2:28">
      <c r="B817" s="12"/>
      <c r="C817" s="14"/>
      <c r="D817" s="14"/>
      <c r="E817" s="15"/>
      <c r="F817" s="14"/>
      <c r="G817" s="12" t="str">
        <f t="shared" si="219"/>
        <v/>
      </c>
      <c r="H817" s="13" t="str">
        <f t="shared" si="222"/>
        <v/>
      </c>
      <c r="I817" s="12" t="str">
        <f t="shared" si="230"/>
        <v/>
      </c>
      <c r="J817" s="12" t="str">
        <f t="shared" si="230"/>
        <v/>
      </c>
      <c r="K817" s="13" t="str">
        <f t="shared" si="223"/>
        <v/>
      </c>
      <c r="L817" s="12" t="str">
        <f t="shared" si="231"/>
        <v/>
      </c>
      <c r="M817" s="12" t="str">
        <f t="shared" si="231"/>
        <v/>
      </c>
      <c r="N817" s="13" t="str">
        <f t="shared" si="224"/>
        <v/>
      </c>
      <c r="O817" s="12" t="str">
        <f t="shared" si="232"/>
        <v/>
      </c>
      <c r="P817" s="12" t="str">
        <f t="shared" si="232"/>
        <v/>
      </c>
      <c r="Q817" s="13" t="str">
        <f t="shared" si="225"/>
        <v/>
      </c>
      <c r="R817" s="12" t="str">
        <f t="shared" si="220"/>
        <v/>
      </c>
      <c r="S817" s="12" t="str">
        <f t="shared" si="221"/>
        <v/>
      </c>
      <c r="T817" s="12" t="str">
        <f t="shared" si="226"/>
        <v/>
      </c>
      <c r="W817" s="88" t="str">
        <f>IF('BASE DATOS CONDUCTORES'!F817="","",'BASE DATOS CONDUCTORES'!F817)</f>
        <v/>
      </c>
      <c r="X817" s="88" t="str">
        <f>'BASE DATOS CONDUCTORES'!J817</f>
        <v/>
      </c>
      <c r="Y817" s="88" t="str">
        <f>'BASE DATOS CONDUCTORES'!M817</f>
        <v/>
      </c>
      <c r="Z817" s="88" t="str">
        <f>'BASE DATOS CONDUCTORES'!P817</f>
        <v/>
      </c>
      <c r="AA817" s="88" t="str">
        <f>'BASE DATOS CONDUCTORES'!S817</f>
        <v/>
      </c>
      <c r="AB817" s="88" t="str">
        <f>IF('BASE DATOS CONDUCTORES'!D817="","",'BASE DATOS CONDUCTORES'!D817)</f>
        <v/>
      </c>
    </row>
    <row r="818" spans="2:28">
      <c r="B818" s="12"/>
      <c r="C818" s="14"/>
      <c r="D818" s="14"/>
      <c r="E818" s="15"/>
      <c r="F818" s="14"/>
      <c r="G818" s="12" t="str">
        <f t="shared" si="219"/>
        <v/>
      </c>
      <c r="H818" s="13" t="str">
        <f t="shared" si="222"/>
        <v/>
      </c>
      <c r="I818" s="12" t="str">
        <f t="shared" si="230"/>
        <v/>
      </c>
      <c r="J818" s="12" t="str">
        <f t="shared" si="230"/>
        <v/>
      </c>
      <c r="K818" s="13" t="str">
        <f t="shared" si="223"/>
        <v/>
      </c>
      <c r="L818" s="12" t="str">
        <f t="shared" si="231"/>
        <v/>
      </c>
      <c r="M818" s="12" t="str">
        <f t="shared" si="231"/>
        <v/>
      </c>
      <c r="N818" s="13" t="str">
        <f t="shared" si="224"/>
        <v/>
      </c>
      <c r="O818" s="12" t="str">
        <f t="shared" si="232"/>
        <v/>
      </c>
      <c r="P818" s="12" t="str">
        <f t="shared" si="232"/>
        <v/>
      </c>
      <c r="Q818" s="13" t="str">
        <f t="shared" si="225"/>
        <v/>
      </c>
      <c r="R818" s="12" t="str">
        <f t="shared" si="220"/>
        <v/>
      </c>
      <c r="S818" s="12" t="str">
        <f t="shared" si="221"/>
        <v/>
      </c>
      <c r="T818" s="12" t="str">
        <f t="shared" si="226"/>
        <v/>
      </c>
      <c r="W818" s="88" t="str">
        <f>IF('BASE DATOS CONDUCTORES'!F818="","",'BASE DATOS CONDUCTORES'!F818)</f>
        <v/>
      </c>
      <c r="X818" s="88" t="str">
        <f>'BASE DATOS CONDUCTORES'!J818</f>
        <v/>
      </c>
      <c r="Y818" s="88" t="str">
        <f>'BASE DATOS CONDUCTORES'!M818</f>
        <v/>
      </c>
      <c r="Z818" s="88" t="str">
        <f>'BASE DATOS CONDUCTORES'!P818</f>
        <v/>
      </c>
      <c r="AA818" s="88" t="str">
        <f>'BASE DATOS CONDUCTORES'!S818</f>
        <v/>
      </c>
      <c r="AB818" s="88" t="str">
        <f>IF('BASE DATOS CONDUCTORES'!D818="","",'BASE DATOS CONDUCTORES'!D818)</f>
        <v/>
      </c>
    </row>
    <row r="819" spans="2:28">
      <c r="B819" s="12"/>
      <c r="C819" s="14"/>
      <c r="D819" s="14"/>
      <c r="E819" s="15"/>
      <c r="F819" s="14"/>
      <c r="G819" s="12" t="str">
        <f t="shared" si="219"/>
        <v/>
      </c>
      <c r="H819" s="13" t="str">
        <f t="shared" si="222"/>
        <v/>
      </c>
      <c r="I819" s="12" t="str">
        <f t="shared" si="230"/>
        <v/>
      </c>
      <c r="J819" s="12" t="str">
        <f t="shared" si="230"/>
        <v/>
      </c>
      <c r="K819" s="13" t="str">
        <f t="shared" si="223"/>
        <v/>
      </c>
      <c r="L819" s="12" t="str">
        <f t="shared" si="231"/>
        <v/>
      </c>
      <c r="M819" s="12" t="str">
        <f t="shared" si="231"/>
        <v/>
      </c>
      <c r="N819" s="13" t="str">
        <f t="shared" si="224"/>
        <v/>
      </c>
      <c r="O819" s="12" t="str">
        <f t="shared" si="232"/>
        <v/>
      </c>
      <c r="P819" s="12" t="str">
        <f t="shared" si="232"/>
        <v/>
      </c>
      <c r="Q819" s="13" t="str">
        <f t="shared" si="225"/>
        <v/>
      </c>
      <c r="R819" s="12" t="str">
        <f t="shared" si="220"/>
        <v/>
      </c>
      <c r="S819" s="12" t="str">
        <f t="shared" si="221"/>
        <v/>
      </c>
      <c r="T819" s="12" t="str">
        <f t="shared" si="226"/>
        <v/>
      </c>
      <c r="W819" s="88" t="str">
        <f>IF('BASE DATOS CONDUCTORES'!F819="","",'BASE DATOS CONDUCTORES'!F819)</f>
        <v/>
      </c>
      <c r="X819" s="88" t="str">
        <f>'BASE DATOS CONDUCTORES'!J819</f>
        <v/>
      </c>
      <c r="Y819" s="88" t="str">
        <f>'BASE DATOS CONDUCTORES'!M819</f>
        <v/>
      </c>
      <c r="Z819" s="88" t="str">
        <f>'BASE DATOS CONDUCTORES'!P819</f>
        <v/>
      </c>
      <c r="AA819" s="88" t="str">
        <f>'BASE DATOS CONDUCTORES'!S819</f>
        <v/>
      </c>
      <c r="AB819" s="88" t="str">
        <f>IF('BASE DATOS CONDUCTORES'!D819="","",'BASE DATOS CONDUCTORES'!D819)</f>
        <v/>
      </c>
    </row>
    <row r="820" spans="2:28">
      <c r="B820" s="12"/>
      <c r="C820" s="14"/>
      <c r="D820" s="14"/>
      <c r="E820" s="15"/>
      <c r="F820" s="14"/>
      <c r="G820" s="12" t="str">
        <f t="shared" si="219"/>
        <v/>
      </c>
      <c r="H820" s="13" t="str">
        <f t="shared" si="222"/>
        <v/>
      </c>
      <c r="I820" s="12" t="str">
        <f t="shared" si="230"/>
        <v/>
      </c>
      <c r="J820" s="12" t="str">
        <f t="shared" si="230"/>
        <v/>
      </c>
      <c r="K820" s="13" t="str">
        <f t="shared" si="223"/>
        <v/>
      </c>
      <c r="L820" s="12" t="str">
        <f t="shared" si="231"/>
        <v/>
      </c>
      <c r="M820" s="12" t="str">
        <f t="shared" si="231"/>
        <v/>
      </c>
      <c r="N820" s="13" t="str">
        <f t="shared" si="224"/>
        <v/>
      </c>
      <c r="O820" s="12" t="str">
        <f t="shared" si="232"/>
        <v/>
      </c>
      <c r="P820" s="12" t="str">
        <f t="shared" si="232"/>
        <v/>
      </c>
      <c r="Q820" s="13" t="str">
        <f t="shared" si="225"/>
        <v/>
      </c>
      <c r="R820" s="12" t="str">
        <f t="shared" si="220"/>
        <v/>
      </c>
      <c r="S820" s="12" t="str">
        <f t="shared" si="221"/>
        <v/>
      </c>
      <c r="T820" s="12" t="str">
        <f t="shared" si="226"/>
        <v/>
      </c>
      <c r="W820" s="88" t="str">
        <f>IF('BASE DATOS CONDUCTORES'!F820="","",'BASE DATOS CONDUCTORES'!F820)</f>
        <v/>
      </c>
      <c r="X820" s="88" t="str">
        <f>'BASE DATOS CONDUCTORES'!J820</f>
        <v/>
      </c>
      <c r="Y820" s="88" t="str">
        <f>'BASE DATOS CONDUCTORES'!M820</f>
        <v/>
      </c>
      <c r="Z820" s="88" t="str">
        <f>'BASE DATOS CONDUCTORES'!P820</f>
        <v/>
      </c>
      <c r="AA820" s="88" t="str">
        <f>'BASE DATOS CONDUCTORES'!S820</f>
        <v/>
      </c>
      <c r="AB820" s="88" t="str">
        <f>IF('BASE DATOS CONDUCTORES'!D820="","",'BASE DATOS CONDUCTORES'!D820)</f>
        <v/>
      </c>
    </row>
    <row r="821" spans="2:28">
      <c r="B821" s="12"/>
      <c r="C821" s="14"/>
      <c r="D821" s="14"/>
      <c r="E821" s="15"/>
      <c r="F821" s="14"/>
      <c r="G821" s="12" t="str">
        <f t="shared" si="219"/>
        <v/>
      </c>
      <c r="H821" s="13" t="str">
        <f t="shared" si="222"/>
        <v/>
      </c>
      <c r="I821" s="12" t="str">
        <f t="shared" si="230"/>
        <v/>
      </c>
      <c r="J821" s="12" t="str">
        <f t="shared" si="230"/>
        <v/>
      </c>
      <c r="K821" s="13" t="str">
        <f t="shared" si="223"/>
        <v/>
      </c>
      <c r="L821" s="12" t="str">
        <f t="shared" si="231"/>
        <v/>
      </c>
      <c r="M821" s="12" t="str">
        <f t="shared" si="231"/>
        <v/>
      </c>
      <c r="N821" s="13" t="str">
        <f t="shared" si="224"/>
        <v/>
      </c>
      <c r="O821" s="12" t="str">
        <f t="shared" si="232"/>
        <v/>
      </c>
      <c r="P821" s="12" t="str">
        <f t="shared" si="232"/>
        <v/>
      </c>
      <c r="Q821" s="13" t="str">
        <f t="shared" si="225"/>
        <v/>
      </c>
      <c r="R821" s="12" t="str">
        <f t="shared" si="220"/>
        <v/>
      </c>
      <c r="S821" s="12" t="str">
        <f t="shared" si="221"/>
        <v/>
      </c>
      <c r="T821" s="12" t="str">
        <f t="shared" si="226"/>
        <v/>
      </c>
      <c r="W821" s="88" t="str">
        <f>IF('BASE DATOS CONDUCTORES'!F821="","",'BASE DATOS CONDUCTORES'!F821)</f>
        <v/>
      </c>
      <c r="X821" s="88" t="str">
        <f>'BASE DATOS CONDUCTORES'!J821</f>
        <v/>
      </c>
      <c r="Y821" s="88" t="str">
        <f>'BASE DATOS CONDUCTORES'!M821</f>
        <v/>
      </c>
      <c r="Z821" s="88" t="str">
        <f>'BASE DATOS CONDUCTORES'!P821</f>
        <v/>
      </c>
      <c r="AA821" s="88" t="str">
        <f>'BASE DATOS CONDUCTORES'!S821</f>
        <v/>
      </c>
      <c r="AB821" s="88" t="str">
        <f>IF('BASE DATOS CONDUCTORES'!D821="","",'BASE DATOS CONDUCTORES'!D821)</f>
        <v/>
      </c>
    </row>
    <row r="822" spans="2:28">
      <c r="B822" s="12"/>
      <c r="C822" s="14"/>
      <c r="D822" s="14"/>
      <c r="E822" s="15"/>
      <c r="F822" s="14"/>
      <c r="G822" s="12" t="str">
        <f t="shared" si="219"/>
        <v/>
      </c>
      <c r="H822" s="13" t="str">
        <f t="shared" si="222"/>
        <v/>
      </c>
      <c r="I822" s="12" t="str">
        <f t="shared" si="230"/>
        <v/>
      </c>
      <c r="J822" s="12" t="str">
        <f t="shared" si="230"/>
        <v/>
      </c>
      <c r="K822" s="13" t="str">
        <f t="shared" si="223"/>
        <v/>
      </c>
      <c r="L822" s="12" t="str">
        <f t="shared" si="231"/>
        <v/>
      </c>
      <c r="M822" s="12" t="str">
        <f t="shared" si="231"/>
        <v/>
      </c>
      <c r="N822" s="13" t="str">
        <f t="shared" si="224"/>
        <v/>
      </c>
      <c r="O822" s="12" t="str">
        <f t="shared" si="232"/>
        <v/>
      </c>
      <c r="P822" s="12" t="str">
        <f t="shared" si="232"/>
        <v/>
      </c>
      <c r="Q822" s="13" t="str">
        <f t="shared" si="225"/>
        <v/>
      </c>
      <c r="R822" s="12" t="str">
        <f t="shared" si="220"/>
        <v/>
      </c>
      <c r="S822" s="12" t="str">
        <f t="shared" si="221"/>
        <v/>
      </c>
      <c r="T822" s="12" t="str">
        <f t="shared" si="226"/>
        <v/>
      </c>
      <c r="W822" s="88" t="str">
        <f>IF('BASE DATOS CONDUCTORES'!F822="","",'BASE DATOS CONDUCTORES'!F822)</f>
        <v/>
      </c>
      <c r="X822" s="88" t="str">
        <f>'BASE DATOS CONDUCTORES'!J822</f>
        <v/>
      </c>
      <c r="Y822" s="88" t="str">
        <f>'BASE DATOS CONDUCTORES'!M822</f>
        <v/>
      </c>
      <c r="Z822" s="88" t="str">
        <f>'BASE DATOS CONDUCTORES'!P822</f>
        <v/>
      </c>
      <c r="AA822" s="88" t="str">
        <f>'BASE DATOS CONDUCTORES'!S822</f>
        <v/>
      </c>
      <c r="AB822" s="88" t="str">
        <f>IF('BASE DATOS CONDUCTORES'!D822="","",'BASE DATOS CONDUCTORES'!D822)</f>
        <v/>
      </c>
    </row>
    <row r="823" spans="2:28">
      <c r="B823" s="12"/>
      <c r="C823" s="14"/>
      <c r="D823" s="14"/>
      <c r="E823" s="15"/>
      <c r="F823" s="14"/>
      <c r="G823" s="12" t="str">
        <f t="shared" si="219"/>
        <v/>
      </c>
      <c r="H823" s="13" t="str">
        <f t="shared" si="222"/>
        <v/>
      </c>
      <c r="I823" s="12" t="str">
        <f t="shared" si="230"/>
        <v/>
      </c>
      <c r="J823" s="12" t="str">
        <f t="shared" si="230"/>
        <v/>
      </c>
      <c r="K823" s="13" t="str">
        <f t="shared" si="223"/>
        <v/>
      </c>
      <c r="L823" s="12" t="str">
        <f t="shared" si="231"/>
        <v/>
      </c>
      <c r="M823" s="12" t="str">
        <f t="shared" si="231"/>
        <v/>
      </c>
      <c r="N823" s="13" t="str">
        <f t="shared" si="224"/>
        <v/>
      </c>
      <c r="O823" s="12" t="str">
        <f t="shared" si="232"/>
        <v/>
      </c>
      <c r="P823" s="12" t="str">
        <f t="shared" si="232"/>
        <v/>
      </c>
      <c r="Q823" s="13" t="str">
        <f t="shared" si="225"/>
        <v/>
      </c>
      <c r="R823" s="12" t="str">
        <f t="shared" si="220"/>
        <v/>
      </c>
      <c r="S823" s="12" t="str">
        <f t="shared" si="221"/>
        <v/>
      </c>
      <c r="T823" s="12" t="str">
        <f t="shared" si="226"/>
        <v/>
      </c>
      <c r="W823" s="88" t="str">
        <f>IF('BASE DATOS CONDUCTORES'!F823="","",'BASE DATOS CONDUCTORES'!F823)</f>
        <v/>
      </c>
      <c r="X823" s="88" t="str">
        <f>'BASE DATOS CONDUCTORES'!J823</f>
        <v/>
      </c>
      <c r="Y823" s="88" t="str">
        <f>'BASE DATOS CONDUCTORES'!M823</f>
        <v/>
      </c>
      <c r="Z823" s="88" t="str">
        <f>'BASE DATOS CONDUCTORES'!P823</f>
        <v/>
      </c>
      <c r="AA823" s="88" t="str">
        <f>'BASE DATOS CONDUCTORES'!S823</f>
        <v/>
      </c>
      <c r="AB823" s="88" t="str">
        <f>IF('BASE DATOS CONDUCTORES'!D823="","",'BASE DATOS CONDUCTORES'!D823)</f>
        <v/>
      </c>
    </row>
    <row r="824" spans="2:28">
      <c r="B824" s="12"/>
      <c r="C824" s="14"/>
      <c r="D824" s="14"/>
      <c r="E824" s="15"/>
      <c r="F824" s="14"/>
      <c r="G824" s="12" t="str">
        <f t="shared" si="219"/>
        <v/>
      </c>
      <c r="H824" s="13" t="str">
        <f t="shared" si="222"/>
        <v/>
      </c>
      <c r="I824" s="12" t="str">
        <f t="shared" ref="I824:J843" si="233">IF(H824="","",RANK(H824,H$4:H$1001))</f>
        <v/>
      </c>
      <c r="J824" s="12" t="str">
        <f t="shared" si="233"/>
        <v/>
      </c>
      <c r="K824" s="13" t="str">
        <f t="shared" si="223"/>
        <v/>
      </c>
      <c r="L824" s="12" t="str">
        <f t="shared" ref="L824:M843" si="234">IF(K824="","",RANK(K824,K$4:K$1001))</f>
        <v/>
      </c>
      <c r="M824" s="12" t="str">
        <f t="shared" si="234"/>
        <v/>
      </c>
      <c r="N824" s="13" t="str">
        <f t="shared" si="224"/>
        <v/>
      </c>
      <c r="O824" s="12" t="str">
        <f t="shared" ref="O824:P843" si="235">IF(N824="","",RANK(N824,N$4:N$1001))</f>
        <v/>
      </c>
      <c r="P824" s="12" t="str">
        <f t="shared" si="235"/>
        <v/>
      </c>
      <c r="Q824" s="13" t="str">
        <f t="shared" si="225"/>
        <v/>
      </c>
      <c r="R824" s="12" t="str">
        <f t="shared" si="220"/>
        <v/>
      </c>
      <c r="S824" s="12" t="str">
        <f t="shared" si="221"/>
        <v/>
      </c>
      <c r="T824" s="12" t="str">
        <f t="shared" si="226"/>
        <v/>
      </c>
      <c r="W824" s="88" t="str">
        <f>IF('BASE DATOS CONDUCTORES'!F824="","",'BASE DATOS CONDUCTORES'!F824)</f>
        <v/>
      </c>
      <c r="X824" s="88" t="str">
        <f>'BASE DATOS CONDUCTORES'!J824</f>
        <v/>
      </c>
      <c r="Y824" s="88" t="str">
        <f>'BASE DATOS CONDUCTORES'!M824</f>
        <v/>
      </c>
      <c r="Z824" s="88" t="str">
        <f>'BASE DATOS CONDUCTORES'!P824</f>
        <v/>
      </c>
      <c r="AA824" s="88" t="str">
        <f>'BASE DATOS CONDUCTORES'!S824</f>
        <v/>
      </c>
      <c r="AB824" s="88" t="str">
        <f>IF('BASE DATOS CONDUCTORES'!D824="","",'BASE DATOS CONDUCTORES'!D824)</f>
        <v/>
      </c>
    </row>
    <row r="825" spans="2:28">
      <c r="B825" s="12"/>
      <c r="C825" s="14"/>
      <c r="D825" s="14"/>
      <c r="E825" s="15"/>
      <c r="F825" s="14"/>
      <c r="G825" s="12" t="str">
        <f t="shared" si="219"/>
        <v/>
      </c>
      <c r="H825" s="13" t="str">
        <f t="shared" si="222"/>
        <v/>
      </c>
      <c r="I825" s="12" t="str">
        <f t="shared" si="233"/>
        <v/>
      </c>
      <c r="J825" s="12" t="str">
        <f t="shared" si="233"/>
        <v/>
      </c>
      <c r="K825" s="13" t="str">
        <f t="shared" si="223"/>
        <v/>
      </c>
      <c r="L825" s="12" t="str">
        <f t="shared" si="234"/>
        <v/>
      </c>
      <c r="M825" s="12" t="str">
        <f t="shared" si="234"/>
        <v/>
      </c>
      <c r="N825" s="13" t="str">
        <f t="shared" si="224"/>
        <v/>
      </c>
      <c r="O825" s="12" t="str">
        <f t="shared" si="235"/>
        <v/>
      </c>
      <c r="P825" s="12" t="str">
        <f t="shared" si="235"/>
        <v/>
      </c>
      <c r="Q825" s="13" t="str">
        <f t="shared" si="225"/>
        <v/>
      </c>
      <c r="R825" s="12" t="str">
        <f t="shared" si="220"/>
        <v/>
      </c>
      <c r="S825" s="12" t="str">
        <f t="shared" si="221"/>
        <v/>
      </c>
      <c r="T825" s="12" t="str">
        <f t="shared" si="226"/>
        <v/>
      </c>
      <c r="W825" s="88" t="str">
        <f>IF('BASE DATOS CONDUCTORES'!F825="","",'BASE DATOS CONDUCTORES'!F825)</f>
        <v/>
      </c>
      <c r="X825" s="88" t="str">
        <f>'BASE DATOS CONDUCTORES'!J825</f>
        <v/>
      </c>
      <c r="Y825" s="88" t="str">
        <f>'BASE DATOS CONDUCTORES'!M825</f>
        <v/>
      </c>
      <c r="Z825" s="88" t="str">
        <f>'BASE DATOS CONDUCTORES'!P825</f>
        <v/>
      </c>
      <c r="AA825" s="88" t="str">
        <f>'BASE DATOS CONDUCTORES'!S825</f>
        <v/>
      </c>
      <c r="AB825" s="88" t="str">
        <f>IF('BASE DATOS CONDUCTORES'!D825="","",'BASE DATOS CONDUCTORES'!D825)</f>
        <v/>
      </c>
    </row>
    <row r="826" spans="2:28">
      <c r="B826" s="12"/>
      <c r="C826" s="14"/>
      <c r="D826" s="14"/>
      <c r="E826" s="15"/>
      <c r="F826" s="14"/>
      <c r="G826" s="12" t="str">
        <f t="shared" si="219"/>
        <v/>
      </c>
      <c r="H826" s="13" t="str">
        <f t="shared" si="222"/>
        <v/>
      </c>
      <c r="I826" s="12" t="str">
        <f t="shared" si="233"/>
        <v/>
      </c>
      <c r="J826" s="12" t="str">
        <f t="shared" si="233"/>
        <v/>
      </c>
      <c r="K826" s="13" t="str">
        <f t="shared" si="223"/>
        <v/>
      </c>
      <c r="L826" s="12" t="str">
        <f t="shared" si="234"/>
        <v/>
      </c>
      <c r="M826" s="12" t="str">
        <f t="shared" si="234"/>
        <v/>
      </c>
      <c r="N826" s="13" t="str">
        <f t="shared" si="224"/>
        <v/>
      </c>
      <c r="O826" s="12" t="str">
        <f t="shared" si="235"/>
        <v/>
      </c>
      <c r="P826" s="12" t="str">
        <f t="shared" si="235"/>
        <v/>
      </c>
      <c r="Q826" s="13" t="str">
        <f t="shared" si="225"/>
        <v/>
      </c>
      <c r="R826" s="12" t="str">
        <f t="shared" si="220"/>
        <v/>
      </c>
      <c r="S826" s="12" t="str">
        <f t="shared" si="221"/>
        <v/>
      </c>
      <c r="T826" s="12" t="str">
        <f t="shared" si="226"/>
        <v/>
      </c>
      <c r="W826" s="88" t="str">
        <f>IF('BASE DATOS CONDUCTORES'!F826="","",'BASE DATOS CONDUCTORES'!F826)</f>
        <v/>
      </c>
      <c r="X826" s="88" t="str">
        <f>'BASE DATOS CONDUCTORES'!J826</f>
        <v/>
      </c>
      <c r="Y826" s="88" t="str">
        <f>'BASE DATOS CONDUCTORES'!M826</f>
        <v/>
      </c>
      <c r="Z826" s="88" t="str">
        <f>'BASE DATOS CONDUCTORES'!P826</f>
        <v/>
      </c>
      <c r="AA826" s="88" t="str">
        <f>'BASE DATOS CONDUCTORES'!S826</f>
        <v/>
      </c>
      <c r="AB826" s="88" t="str">
        <f>IF('BASE DATOS CONDUCTORES'!D826="","",'BASE DATOS CONDUCTORES'!D826)</f>
        <v/>
      </c>
    </row>
    <row r="827" spans="2:28">
      <c r="B827" s="12"/>
      <c r="C827" s="14"/>
      <c r="D827" s="14"/>
      <c r="E827" s="15"/>
      <c r="F827" s="14"/>
      <c r="G827" s="12" t="str">
        <f t="shared" si="219"/>
        <v/>
      </c>
      <c r="H827" s="13" t="str">
        <f t="shared" si="222"/>
        <v/>
      </c>
      <c r="I827" s="12" t="str">
        <f t="shared" si="233"/>
        <v/>
      </c>
      <c r="J827" s="12" t="str">
        <f t="shared" si="233"/>
        <v/>
      </c>
      <c r="K827" s="13" t="str">
        <f t="shared" si="223"/>
        <v/>
      </c>
      <c r="L827" s="12" t="str">
        <f t="shared" si="234"/>
        <v/>
      </c>
      <c r="M827" s="12" t="str">
        <f t="shared" si="234"/>
        <v/>
      </c>
      <c r="N827" s="13" t="str">
        <f t="shared" si="224"/>
        <v/>
      </c>
      <c r="O827" s="12" t="str">
        <f t="shared" si="235"/>
        <v/>
      </c>
      <c r="P827" s="12" t="str">
        <f t="shared" si="235"/>
        <v/>
      </c>
      <c r="Q827" s="13" t="str">
        <f t="shared" si="225"/>
        <v/>
      </c>
      <c r="R827" s="12" t="str">
        <f t="shared" si="220"/>
        <v/>
      </c>
      <c r="S827" s="12" t="str">
        <f t="shared" si="221"/>
        <v/>
      </c>
      <c r="T827" s="12" t="str">
        <f t="shared" si="226"/>
        <v/>
      </c>
      <c r="W827" s="88" t="str">
        <f>IF('BASE DATOS CONDUCTORES'!F827="","",'BASE DATOS CONDUCTORES'!F827)</f>
        <v/>
      </c>
      <c r="X827" s="88" t="str">
        <f>'BASE DATOS CONDUCTORES'!J827</f>
        <v/>
      </c>
      <c r="Y827" s="88" t="str">
        <f>'BASE DATOS CONDUCTORES'!M827</f>
        <v/>
      </c>
      <c r="Z827" s="88" t="str">
        <f>'BASE DATOS CONDUCTORES'!P827</f>
        <v/>
      </c>
      <c r="AA827" s="88" t="str">
        <f>'BASE DATOS CONDUCTORES'!S827</f>
        <v/>
      </c>
      <c r="AB827" s="88" t="str">
        <f>IF('BASE DATOS CONDUCTORES'!D827="","",'BASE DATOS CONDUCTORES'!D827)</f>
        <v/>
      </c>
    </row>
    <row r="828" spans="2:28">
      <c r="B828" s="12"/>
      <c r="C828" s="14"/>
      <c r="D828" s="14"/>
      <c r="E828" s="15"/>
      <c r="F828" s="14"/>
      <c r="G828" s="12" t="str">
        <f t="shared" si="219"/>
        <v/>
      </c>
      <c r="H828" s="13" t="str">
        <f t="shared" si="222"/>
        <v/>
      </c>
      <c r="I828" s="12" t="str">
        <f t="shared" si="233"/>
        <v/>
      </c>
      <c r="J828" s="12" t="str">
        <f t="shared" si="233"/>
        <v/>
      </c>
      <c r="K828" s="13" t="str">
        <f t="shared" si="223"/>
        <v/>
      </c>
      <c r="L828" s="12" t="str">
        <f t="shared" si="234"/>
        <v/>
      </c>
      <c r="M828" s="12" t="str">
        <f t="shared" si="234"/>
        <v/>
      </c>
      <c r="N828" s="13" t="str">
        <f t="shared" si="224"/>
        <v/>
      </c>
      <c r="O828" s="12" t="str">
        <f t="shared" si="235"/>
        <v/>
      </c>
      <c r="P828" s="12" t="str">
        <f t="shared" si="235"/>
        <v/>
      </c>
      <c r="Q828" s="13" t="str">
        <f t="shared" si="225"/>
        <v/>
      </c>
      <c r="R828" s="12" t="str">
        <f t="shared" si="220"/>
        <v/>
      </c>
      <c r="S828" s="12" t="str">
        <f t="shared" si="221"/>
        <v/>
      </c>
      <c r="T828" s="12" t="str">
        <f t="shared" si="226"/>
        <v/>
      </c>
      <c r="W828" s="88" t="str">
        <f>IF('BASE DATOS CONDUCTORES'!F828="","",'BASE DATOS CONDUCTORES'!F828)</f>
        <v/>
      </c>
      <c r="X828" s="88" t="str">
        <f>'BASE DATOS CONDUCTORES'!J828</f>
        <v/>
      </c>
      <c r="Y828" s="88" t="str">
        <f>'BASE DATOS CONDUCTORES'!M828</f>
        <v/>
      </c>
      <c r="Z828" s="88" t="str">
        <f>'BASE DATOS CONDUCTORES'!P828</f>
        <v/>
      </c>
      <c r="AA828" s="88" t="str">
        <f>'BASE DATOS CONDUCTORES'!S828</f>
        <v/>
      </c>
      <c r="AB828" s="88" t="str">
        <f>IF('BASE DATOS CONDUCTORES'!D828="","",'BASE DATOS CONDUCTORES'!D828)</f>
        <v/>
      </c>
    </row>
    <row r="829" spans="2:28">
      <c r="B829" s="12"/>
      <c r="C829" s="14"/>
      <c r="D829" s="14"/>
      <c r="E829" s="15"/>
      <c r="F829" s="14"/>
      <c r="G829" s="12" t="str">
        <f t="shared" si="219"/>
        <v/>
      </c>
      <c r="H829" s="13" t="str">
        <f t="shared" si="222"/>
        <v/>
      </c>
      <c r="I829" s="12" t="str">
        <f t="shared" si="233"/>
        <v/>
      </c>
      <c r="J829" s="12" t="str">
        <f t="shared" si="233"/>
        <v/>
      </c>
      <c r="K829" s="13" t="str">
        <f t="shared" si="223"/>
        <v/>
      </c>
      <c r="L829" s="12" t="str">
        <f t="shared" si="234"/>
        <v/>
      </c>
      <c r="M829" s="12" t="str">
        <f t="shared" si="234"/>
        <v/>
      </c>
      <c r="N829" s="13" t="str">
        <f t="shared" si="224"/>
        <v/>
      </c>
      <c r="O829" s="12" t="str">
        <f t="shared" si="235"/>
        <v/>
      </c>
      <c r="P829" s="12" t="str">
        <f t="shared" si="235"/>
        <v/>
      </c>
      <c r="Q829" s="13" t="str">
        <f t="shared" si="225"/>
        <v/>
      </c>
      <c r="R829" s="12" t="str">
        <f t="shared" si="220"/>
        <v/>
      </c>
      <c r="S829" s="12" t="str">
        <f t="shared" si="221"/>
        <v/>
      </c>
      <c r="T829" s="12" t="str">
        <f t="shared" si="226"/>
        <v/>
      </c>
      <c r="W829" s="88" t="str">
        <f>IF('BASE DATOS CONDUCTORES'!F829="","",'BASE DATOS CONDUCTORES'!F829)</f>
        <v/>
      </c>
      <c r="X829" s="88" t="str">
        <f>'BASE DATOS CONDUCTORES'!J829</f>
        <v/>
      </c>
      <c r="Y829" s="88" t="str">
        <f>'BASE DATOS CONDUCTORES'!M829</f>
        <v/>
      </c>
      <c r="Z829" s="88" t="str">
        <f>'BASE DATOS CONDUCTORES'!P829</f>
        <v/>
      </c>
      <c r="AA829" s="88" t="str">
        <f>'BASE DATOS CONDUCTORES'!S829</f>
        <v/>
      </c>
      <c r="AB829" s="88" t="str">
        <f>IF('BASE DATOS CONDUCTORES'!D829="","",'BASE DATOS CONDUCTORES'!D829)</f>
        <v/>
      </c>
    </row>
    <row r="830" spans="2:28">
      <c r="B830" s="12"/>
      <c r="C830" s="14"/>
      <c r="D830" s="14"/>
      <c r="E830" s="15"/>
      <c r="F830" s="14"/>
      <c r="G830" s="12" t="str">
        <f t="shared" si="219"/>
        <v/>
      </c>
      <c r="H830" s="13" t="str">
        <f t="shared" si="222"/>
        <v/>
      </c>
      <c r="I830" s="12" t="str">
        <f t="shared" si="233"/>
        <v/>
      </c>
      <c r="J830" s="12" t="str">
        <f t="shared" si="233"/>
        <v/>
      </c>
      <c r="K830" s="13" t="str">
        <f t="shared" si="223"/>
        <v/>
      </c>
      <c r="L830" s="12" t="str">
        <f t="shared" si="234"/>
        <v/>
      </c>
      <c r="M830" s="12" t="str">
        <f t="shared" si="234"/>
        <v/>
      </c>
      <c r="N830" s="13" t="str">
        <f t="shared" si="224"/>
        <v/>
      </c>
      <c r="O830" s="12" t="str">
        <f t="shared" si="235"/>
        <v/>
      </c>
      <c r="P830" s="12" t="str">
        <f t="shared" si="235"/>
        <v/>
      </c>
      <c r="Q830" s="13" t="str">
        <f t="shared" si="225"/>
        <v/>
      </c>
      <c r="R830" s="12" t="str">
        <f t="shared" si="220"/>
        <v/>
      </c>
      <c r="S830" s="12" t="str">
        <f t="shared" si="221"/>
        <v/>
      </c>
      <c r="T830" s="12" t="str">
        <f t="shared" si="226"/>
        <v/>
      </c>
      <c r="W830" s="88" t="str">
        <f>IF('BASE DATOS CONDUCTORES'!F830="","",'BASE DATOS CONDUCTORES'!F830)</f>
        <v/>
      </c>
      <c r="X830" s="88" t="str">
        <f>'BASE DATOS CONDUCTORES'!J830</f>
        <v/>
      </c>
      <c r="Y830" s="88" t="str">
        <f>'BASE DATOS CONDUCTORES'!M830</f>
        <v/>
      </c>
      <c r="Z830" s="88" t="str">
        <f>'BASE DATOS CONDUCTORES'!P830</f>
        <v/>
      </c>
      <c r="AA830" s="88" t="str">
        <f>'BASE DATOS CONDUCTORES'!S830</f>
        <v/>
      </c>
      <c r="AB830" s="88" t="str">
        <f>IF('BASE DATOS CONDUCTORES'!D830="","",'BASE DATOS CONDUCTORES'!D830)</f>
        <v/>
      </c>
    </row>
    <row r="831" spans="2:28">
      <c r="B831" s="12"/>
      <c r="C831" s="14"/>
      <c r="D831" s="14"/>
      <c r="E831" s="15"/>
      <c r="F831" s="14"/>
      <c r="G831" s="12" t="str">
        <f t="shared" si="219"/>
        <v/>
      </c>
      <c r="H831" s="13" t="str">
        <f t="shared" si="222"/>
        <v/>
      </c>
      <c r="I831" s="12" t="str">
        <f t="shared" si="233"/>
        <v/>
      </c>
      <c r="J831" s="12" t="str">
        <f t="shared" si="233"/>
        <v/>
      </c>
      <c r="K831" s="13" t="str">
        <f t="shared" si="223"/>
        <v/>
      </c>
      <c r="L831" s="12" t="str">
        <f t="shared" si="234"/>
        <v/>
      </c>
      <c r="M831" s="12" t="str">
        <f t="shared" si="234"/>
        <v/>
      </c>
      <c r="N831" s="13" t="str">
        <f t="shared" si="224"/>
        <v/>
      </c>
      <c r="O831" s="12" t="str">
        <f t="shared" si="235"/>
        <v/>
      </c>
      <c r="P831" s="12" t="str">
        <f t="shared" si="235"/>
        <v/>
      </c>
      <c r="Q831" s="13" t="str">
        <f t="shared" si="225"/>
        <v/>
      </c>
      <c r="R831" s="12" t="str">
        <f t="shared" si="220"/>
        <v/>
      </c>
      <c r="S831" s="12" t="str">
        <f t="shared" si="221"/>
        <v/>
      </c>
      <c r="T831" s="12" t="str">
        <f t="shared" si="226"/>
        <v/>
      </c>
      <c r="W831" s="88" t="str">
        <f>IF('BASE DATOS CONDUCTORES'!F831="","",'BASE DATOS CONDUCTORES'!F831)</f>
        <v/>
      </c>
      <c r="X831" s="88" t="str">
        <f>'BASE DATOS CONDUCTORES'!J831</f>
        <v/>
      </c>
      <c r="Y831" s="88" t="str">
        <f>'BASE DATOS CONDUCTORES'!M831</f>
        <v/>
      </c>
      <c r="Z831" s="88" t="str">
        <f>'BASE DATOS CONDUCTORES'!P831</f>
        <v/>
      </c>
      <c r="AA831" s="88" t="str">
        <f>'BASE DATOS CONDUCTORES'!S831</f>
        <v/>
      </c>
      <c r="AB831" s="88" t="str">
        <f>IF('BASE DATOS CONDUCTORES'!D831="","",'BASE DATOS CONDUCTORES'!D831)</f>
        <v/>
      </c>
    </row>
    <row r="832" spans="2:28">
      <c r="B832" s="12"/>
      <c r="C832" s="14"/>
      <c r="D832" s="14"/>
      <c r="E832" s="15"/>
      <c r="F832" s="14"/>
      <c r="G832" s="12" t="str">
        <f t="shared" si="219"/>
        <v/>
      </c>
      <c r="H832" s="13" t="str">
        <f t="shared" si="222"/>
        <v/>
      </c>
      <c r="I832" s="12" t="str">
        <f t="shared" si="233"/>
        <v/>
      </c>
      <c r="J832" s="12" t="str">
        <f t="shared" si="233"/>
        <v/>
      </c>
      <c r="K832" s="13" t="str">
        <f t="shared" si="223"/>
        <v/>
      </c>
      <c r="L832" s="12" t="str">
        <f t="shared" si="234"/>
        <v/>
      </c>
      <c r="M832" s="12" t="str">
        <f t="shared" si="234"/>
        <v/>
      </c>
      <c r="N832" s="13" t="str">
        <f t="shared" si="224"/>
        <v/>
      </c>
      <c r="O832" s="12" t="str">
        <f t="shared" si="235"/>
        <v/>
      </c>
      <c r="P832" s="12" t="str">
        <f t="shared" si="235"/>
        <v/>
      </c>
      <c r="Q832" s="13" t="str">
        <f t="shared" si="225"/>
        <v/>
      </c>
      <c r="R832" s="12" t="str">
        <f t="shared" si="220"/>
        <v/>
      </c>
      <c r="S832" s="12" t="str">
        <f t="shared" si="221"/>
        <v/>
      </c>
      <c r="T832" s="12" t="str">
        <f t="shared" si="226"/>
        <v/>
      </c>
      <c r="W832" s="88" t="str">
        <f>IF('BASE DATOS CONDUCTORES'!F832="","",'BASE DATOS CONDUCTORES'!F832)</f>
        <v/>
      </c>
      <c r="X832" s="88" t="str">
        <f>'BASE DATOS CONDUCTORES'!J832</f>
        <v/>
      </c>
      <c r="Y832" s="88" t="str">
        <f>'BASE DATOS CONDUCTORES'!M832</f>
        <v/>
      </c>
      <c r="Z832" s="88" t="str">
        <f>'BASE DATOS CONDUCTORES'!P832</f>
        <v/>
      </c>
      <c r="AA832" s="88" t="str">
        <f>'BASE DATOS CONDUCTORES'!S832</f>
        <v/>
      </c>
      <c r="AB832" s="88" t="str">
        <f>IF('BASE DATOS CONDUCTORES'!D832="","",'BASE DATOS CONDUCTORES'!D832)</f>
        <v/>
      </c>
    </row>
    <row r="833" spans="2:28">
      <c r="B833" s="12"/>
      <c r="C833" s="14"/>
      <c r="D833" s="14"/>
      <c r="E833" s="15"/>
      <c r="F833" s="14"/>
      <c r="G833" s="12" t="str">
        <f t="shared" si="219"/>
        <v/>
      </c>
      <c r="H833" s="13" t="str">
        <f t="shared" si="222"/>
        <v/>
      </c>
      <c r="I833" s="12" t="str">
        <f t="shared" si="233"/>
        <v/>
      </c>
      <c r="J833" s="12" t="str">
        <f t="shared" si="233"/>
        <v/>
      </c>
      <c r="K833" s="13" t="str">
        <f t="shared" si="223"/>
        <v/>
      </c>
      <c r="L833" s="12" t="str">
        <f t="shared" si="234"/>
        <v/>
      </c>
      <c r="M833" s="12" t="str">
        <f t="shared" si="234"/>
        <v/>
      </c>
      <c r="N833" s="13" t="str">
        <f t="shared" si="224"/>
        <v/>
      </c>
      <c r="O833" s="12" t="str">
        <f t="shared" si="235"/>
        <v/>
      </c>
      <c r="P833" s="12" t="str">
        <f t="shared" si="235"/>
        <v/>
      </c>
      <c r="Q833" s="13" t="str">
        <f t="shared" si="225"/>
        <v/>
      </c>
      <c r="R833" s="12" t="str">
        <f t="shared" si="220"/>
        <v/>
      </c>
      <c r="S833" s="12" t="str">
        <f t="shared" si="221"/>
        <v/>
      </c>
      <c r="T833" s="12" t="str">
        <f t="shared" si="226"/>
        <v/>
      </c>
      <c r="W833" s="88" t="str">
        <f>IF('BASE DATOS CONDUCTORES'!F833="","",'BASE DATOS CONDUCTORES'!F833)</f>
        <v/>
      </c>
      <c r="X833" s="88" t="str">
        <f>'BASE DATOS CONDUCTORES'!J833</f>
        <v/>
      </c>
      <c r="Y833" s="88" t="str">
        <f>'BASE DATOS CONDUCTORES'!M833</f>
        <v/>
      </c>
      <c r="Z833" s="88" t="str">
        <f>'BASE DATOS CONDUCTORES'!P833</f>
        <v/>
      </c>
      <c r="AA833" s="88" t="str">
        <f>'BASE DATOS CONDUCTORES'!S833</f>
        <v/>
      </c>
      <c r="AB833" s="88" t="str">
        <f>IF('BASE DATOS CONDUCTORES'!D833="","",'BASE DATOS CONDUCTORES'!D833)</f>
        <v/>
      </c>
    </row>
    <row r="834" spans="2:28">
      <c r="B834" s="12"/>
      <c r="C834" s="14"/>
      <c r="D834" s="14"/>
      <c r="E834" s="15"/>
      <c r="F834" s="14"/>
      <c r="G834" s="12" t="str">
        <f t="shared" si="219"/>
        <v/>
      </c>
      <c r="H834" s="13" t="str">
        <f t="shared" si="222"/>
        <v/>
      </c>
      <c r="I834" s="12" t="str">
        <f t="shared" si="233"/>
        <v/>
      </c>
      <c r="J834" s="12" t="str">
        <f t="shared" si="233"/>
        <v/>
      </c>
      <c r="K834" s="13" t="str">
        <f t="shared" si="223"/>
        <v/>
      </c>
      <c r="L834" s="12" t="str">
        <f t="shared" si="234"/>
        <v/>
      </c>
      <c r="M834" s="12" t="str">
        <f t="shared" si="234"/>
        <v/>
      </c>
      <c r="N834" s="13" t="str">
        <f t="shared" si="224"/>
        <v/>
      </c>
      <c r="O834" s="12" t="str">
        <f t="shared" si="235"/>
        <v/>
      </c>
      <c r="P834" s="12" t="str">
        <f t="shared" si="235"/>
        <v/>
      </c>
      <c r="Q834" s="13" t="str">
        <f t="shared" si="225"/>
        <v/>
      </c>
      <c r="R834" s="12" t="str">
        <f t="shared" si="220"/>
        <v/>
      </c>
      <c r="S834" s="12" t="str">
        <f t="shared" si="221"/>
        <v/>
      </c>
      <c r="T834" s="12" t="str">
        <f t="shared" si="226"/>
        <v/>
      </c>
      <c r="W834" s="88" t="str">
        <f>IF('BASE DATOS CONDUCTORES'!F834="","",'BASE DATOS CONDUCTORES'!F834)</f>
        <v/>
      </c>
      <c r="X834" s="88" t="str">
        <f>'BASE DATOS CONDUCTORES'!J834</f>
        <v/>
      </c>
      <c r="Y834" s="88" t="str">
        <f>'BASE DATOS CONDUCTORES'!M834</f>
        <v/>
      </c>
      <c r="Z834" s="88" t="str">
        <f>'BASE DATOS CONDUCTORES'!P834</f>
        <v/>
      </c>
      <c r="AA834" s="88" t="str">
        <f>'BASE DATOS CONDUCTORES'!S834</f>
        <v/>
      </c>
      <c r="AB834" s="88" t="str">
        <f>IF('BASE DATOS CONDUCTORES'!D834="","",'BASE DATOS CONDUCTORES'!D834)</f>
        <v/>
      </c>
    </row>
    <row r="835" spans="2:28">
      <c r="B835" s="12"/>
      <c r="C835" s="14"/>
      <c r="D835" s="14"/>
      <c r="E835" s="15"/>
      <c r="F835" s="14"/>
      <c r="G835" s="12" t="str">
        <f t="shared" si="219"/>
        <v/>
      </c>
      <c r="H835" s="13" t="str">
        <f t="shared" si="222"/>
        <v/>
      </c>
      <c r="I835" s="12" t="str">
        <f t="shared" si="233"/>
        <v/>
      </c>
      <c r="J835" s="12" t="str">
        <f t="shared" si="233"/>
        <v/>
      </c>
      <c r="K835" s="13" t="str">
        <f t="shared" si="223"/>
        <v/>
      </c>
      <c r="L835" s="12" t="str">
        <f t="shared" si="234"/>
        <v/>
      </c>
      <c r="M835" s="12" t="str">
        <f t="shared" si="234"/>
        <v/>
      </c>
      <c r="N835" s="13" t="str">
        <f t="shared" si="224"/>
        <v/>
      </c>
      <c r="O835" s="12" t="str">
        <f t="shared" si="235"/>
        <v/>
      </c>
      <c r="P835" s="12" t="str">
        <f t="shared" si="235"/>
        <v/>
      </c>
      <c r="Q835" s="13" t="str">
        <f t="shared" si="225"/>
        <v/>
      </c>
      <c r="R835" s="12" t="str">
        <f t="shared" si="220"/>
        <v/>
      </c>
      <c r="S835" s="12" t="str">
        <f t="shared" si="221"/>
        <v/>
      </c>
      <c r="T835" s="12" t="str">
        <f t="shared" si="226"/>
        <v/>
      </c>
      <c r="W835" s="88" t="str">
        <f>IF('BASE DATOS CONDUCTORES'!F835="","",'BASE DATOS CONDUCTORES'!F835)</f>
        <v/>
      </c>
      <c r="X835" s="88" t="str">
        <f>'BASE DATOS CONDUCTORES'!J835</f>
        <v/>
      </c>
      <c r="Y835" s="88" t="str">
        <f>'BASE DATOS CONDUCTORES'!M835</f>
        <v/>
      </c>
      <c r="Z835" s="88" t="str">
        <f>'BASE DATOS CONDUCTORES'!P835</f>
        <v/>
      </c>
      <c r="AA835" s="88" t="str">
        <f>'BASE DATOS CONDUCTORES'!S835</f>
        <v/>
      </c>
      <c r="AB835" s="88" t="str">
        <f>IF('BASE DATOS CONDUCTORES'!D835="","",'BASE DATOS CONDUCTORES'!D835)</f>
        <v/>
      </c>
    </row>
    <row r="836" spans="2:28">
      <c r="B836" s="12"/>
      <c r="C836" s="14"/>
      <c r="D836" s="14"/>
      <c r="E836" s="15"/>
      <c r="F836" s="14"/>
      <c r="G836" s="12" t="str">
        <f t="shared" ref="G836:G899" si="236">IF(D836="","",IF(F836="TRALUSA",1000,IF(F836="AULUSA",200,IF(F836="CASTROMIL",300,IF(F836="AULUSA TEO",4000,0))))+IF(F836="",0,RANK(D836,$D$4:$D$1001)))</f>
        <v/>
      </c>
      <c r="H836" s="13" t="str">
        <f t="shared" si="222"/>
        <v/>
      </c>
      <c r="I836" s="12" t="str">
        <f t="shared" si="233"/>
        <v/>
      </c>
      <c r="J836" s="12" t="str">
        <f t="shared" si="233"/>
        <v/>
      </c>
      <c r="K836" s="13" t="str">
        <f t="shared" si="223"/>
        <v/>
      </c>
      <c r="L836" s="12" t="str">
        <f t="shared" si="234"/>
        <v/>
      </c>
      <c r="M836" s="12" t="str">
        <f t="shared" si="234"/>
        <v/>
      </c>
      <c r="N836" s="13" t="str">
        <f t="shared" si="224"/>
        <v/>
      </c>
      <c r="O836" s="12" t="str">
        <f t="shared" si="235"/>
        <v/>
      </c>
      <c r="P836" s="12" t="str">
        <f t="shared" si="235"/>
        <v/>
      </c>
      <c r="Q836" s="13" t="str">
        <f t="shared" si="225"/>
        <v/>
      </c>
      <c r="R836" s="12" t="str">
        <f t="shared" ref="R836:R899" si="237">IF(Q836="","",RANK(Q836,Q$4:Q$1001))</f>
        <v/>
      </c>
      <c r="S836" s="12" t="str">
        <f t="shared" ref="S836:S899" si="238">IF(R836="","",RANK(R836,R$4:R$1001))</f>
        <v/>
      </c>
      <c r="T836" s="12" t="str">
        <f t="shared" si="226"/>
        <v/>
      </c>
      <c r="W836" s="88" t="str">
        <f>IF('BASE DATOS CONDUCTORES'!F836="","",'BASE DATOS CONDUCTORES'!F836)</f>
        <v/>
      </c>
      <c r="X836" s="88" t="str">
        <f>'BASE DATOS CONDUCTORES'!J836</f>
        <v/>
      </c>
      <c r="Y836" s="88" t="str">
        <f>'BASE DATOS CONDUCTORES'!M836</f>
        <v/>
      </c>
      <c r="Z836" s="88" t="str">
        <f>'BASE DATOS CONDUCTORES'!P836</f>
        <v/>
      </c>
      <c r="AA836" s="88" t="str">
        <f>'BASE DATOS CONDUCTORES'!S836</f>
        <v/>
      </c>
      <c r="AB836" s="88" t="str">
        <f>IF('BASE DATOS CONDUCTORES'!D836="","",'BASE DATOS CONDUCTORES'!D836)</f>
        <v/>
      </c>
    </row>
    <row r="837" spans="2:28">
      <c r="B837" s="12"/>
      <c r="C837" s="14"/>
      <c r="D837" s="14"/>
      <c r="E837" s="15"/>
      <c r="F837" s="14"/>
      <c r="G837" s="12" t="str">
        <f t="shared" si="236"/>
        <v/>
      </c>
      <c r="H837" s="13" t="str">
        <f t="shared" ref="H837:H900" si="239">IF(D837="","",IF(F837=$H$1,RANK(G837,$G$4:$G$1001),""))</f>
        <v/>
      </c>
      <c r="I837" s="12" t="str">
        <f t="shared" si="233"/>
        <v/>
      </c>
      <c r="J837" s="12" t="str">
        <f t="shared" si="233"/>
        <v/>
      </c>
      <c r="K837" s="13" t="str">
        <f t="shared" ref="K837:K900" si="240">IF(D837="","",IF(F837=$K$1,RANK(G837,$G$4:$G$1001),""))</f>
        <v/>
      </c>
      <c r="L837" s="12" t="str">
        <f t="shared" si="234"/>
        <v/>
      </c>
      <c r="M837" s="12" t="str">
        <f t="shared" si="234"/>
        <v/>
      </c>
      <c r="N837" s="13" t="str">
        <f t="shared" ref="N837:N900" si="241">IF(D837="","",IF(F837=$N$1,RANK(G837,$G$4:$G$1001),""))</f>
        <v/>
      </c>
      <c r="O837" s="12" t="str">
        <f t="shared" si="235"/>
        <v/>
      </c>
      <c r="P837" s="12" t="str">
        <f t="shared" si="235"/>
        <v/>
      </c>
      <c r="Q837" s="13" t="str">
        <f t="shared" ref="Q837:Q900" si="242">IF(D837="","",IF(F837=$Q$1,RANK(G837,$G$4:$G$1001),""))</f>
        <v/>
      </c>
      <c r="R837" s="12" t="str">
        <f t="shared" si="237"/>
        <v/>
      </c>
      <c r="S837" s="12" t="str">
        <f t="shared" si="238"/>
        <v/>
      </c>
      <c r="T837" s="12" t="str">
        <f t="shared" ref="T837:T900" si="243">IF(F837="","",F837)</f>
        <v/>
      </c>
      <c r="W837" s="88" t="str">
        <f>IF('BASE DATOS CONDUCTORES'!F837="","",'BASE DATOS CONDUCTORES'!F837)</f>
        <v/>
      </c>
      <c r="X837" s="88" t="str">
        <f>'BASE DATOS CONDUCTORES'!J837</f>
        <v/>
      </c>
      <c r="Y837" s="88" t="str">
        <f>'BASE DATOS CONDUCTORES'!M837</f>
        <v/>
      </c>
      <c r="Z837" s="88" t="str">
        <f>'BASE DATOS CONDUCTORES'!P837</f>
        <v/>
      </c>
      <c r="AA837" s="88" t="str">
        <f>'BASE DATOS CONDUCTORES'!S837</f>
        <v/>
      </c>
      <c r="AB837" s="88" t="str">
        <f>IF('BASE DATOS CONDUCTORES'!D837="","",'BASE DATOS CONDUCTORES'!D837)</f>
        <v/>
      </c>
    </row>
    <row r="838" spans="2:28">
      <c r="B838" s="12"/>
      <c r="C838" s="14"/>
      <c r="D838" s="14"/>
      <c r="E838" s="15"/>
      <c r="F838" s="14"/>
      <c r="G838" s="12" t="str">
        <f t="shared" si="236"/>
        <v/>
      </c>
      <c r="H838" s="13" t="str">
        <f t="shared" si="239"/>
        <v/>
      </c>
      <c r="I838" s="12" t="str">
        <f t="shared" si="233"/>
        <v/>
      </c>
      <c r="J838" s="12" t="str">
        <f t="shared" si="233"/>
        <v/>
      </c>
      <c r="K838" s="13" t="str">
        <f t="shared" si="240"/>
        <v/>
      </c>
      <c r="L838" s="12" t="str">
        <f t="shared" si="234"/>
        <v/>
      </c>
      <c r="M838" s="12" t="str">
        <f t="shared" si="234"/>
        <v/>
      </c>
      <c r="N838" s="13" t="str">
        <f t="shared" si="241"/>
        <v/>
      </c>
      <c r="O838" s="12" t="str">
        <f t="shared" si="235"/>
        <v/>
      </c>
      <c r="P838" s="12" t="str">
        <f t="shared" si="235"/>
        <v/>
      </c>
      <c r="Q838" s="13" t="str">
        <f t="shared" si="242"/>
        <v/>
      </c>
      <c r="R838" s="12" t="str">
        <f t="shared" si="237"/>
        <v/>
      </c>
      <c r="S838" s="12" t="str">
        <f t="shared" si="238"/>
        <v/>
      </c>
      <c r="T838" s="12" t="str">
        <f t="shared" si="243"/>
        <v/>
      </c>
      <c r="W838" s="88" t="str">
        <f>IF('BASE DATOS CONDUCTORES'!F838="","",'BASE DATOS CONDUCTORES'!F838)</f>
        <v/>
      </c>
      <c r="X838" s="88" t="str">
        <f>'BASE DATOS CONDUCTORES'!J838</f>
        <v/>
      </c>
      <c r="Y838" s="88" t="str">
        <f>'BASE DATOS CONDUCTORES'!M838</f>
        <v/>
      </c>
      <c r="Z838" s="88" t="str">
        <f>'BASE DATOS CONDUCTORES'!P838</f>
        <v/>
      </c>
      <c r="AA838" s="88" t="str">
        <f>'BASE DATOS CONDUCTORES'!S838</f>
        <v/>
      </c>
      <c r="AB838" s="88" t="str">
        <f>IF('BASE DATOS CONDUCTORES'!D838="","",'BASE DATOS CONDUCTORES'!D838)</f>
        <v/>
      </c>
    </row>
    <row r="839" spans="2:28">
      <c r="B839" s="12"/>
      <c r="C839" s="14"/>
      <c r="D839" s="14"/>
      <c r="E839" s="15"/>
      <c r="F839" s="14"/>
      <c r="G839" s="12" t="str">
        <f t="shared" si="236"/>
        <v/>
      </c>
      <c r="H839" s="13" t="str">
        <f t="shared" si="239"/>
        <v/>
      </c>
      <c r="I839" s="12" t="str">
        <f t="shared" si="233"/>
        <v/>
      </c>
      <c r="J839" s="12" t="str">
        <f t="shared" si="233"/>
        <v/>
      </c>
      <c r="K839" s="13" t="str">
        <f t="shared" si="240"/>
        <v/>
      </c>
      <c r="L839" s="12" t="str">
        <f t="shared" si="234"/>
        <v/>
      </c>
      <c r="M839" s="12" t="str">
        <f t="shared" si="234"/>
        <v/>
      </c>
      <c r="N839" s="13" t="str">
        <f t="shared" si="241"/>
        <v/>
      </c>
      <c r="O839" s="12" t="str">
        <f t="shared" si="235"/>
        <v/>
      </c>
      <c r="P839" s="12" t="str">
        <f t="shared" si="235"/>
        <v/>
      </c>
      <c r="Q839" s="13" t="str">
        <f t="shared" si="242"/>
        <v/>
      </c>
      <c r="R839" s="12" t="str">
        <f t="shared" si="237"/>
        <v/>
      </c>
      <c r="S839" s="12" t="str">
        <f t="shared" si="238"/>
        <v/>
      </c>
      <c r="T839" s="12" t="str">
        <f t="shared" si="243"/>
        <v/>
      </c>
      <c r="W839" s="88" t="str">
        <f>IF('BASE DATOS CONDUCTORES'!F839="","",'BASE DATOS CONDUCTORES'!F839)</f>
        <v/>
      </c>
      <c r="X839" s="88" t="str">
        <f>'BASE DATOS CONDUCTORES'!J839</f>
        <v/>
      </c>
      <c r="Y839" s="88" t="str">
        <f>'BASE DATOS CONDUCTORES'!M839</f>
        <v/>
      </c>
      <c r="Z839" s="88" t="str">
        <f>'BASE DATOS CONDUCTORES'!P839</f>
        <v/>
      </c>
      <c r="AA839" s="88" t="str">
        <f>'BASE DATOS CONDUCTORES'!S839</f>
        <v/>
      </c>
      <c r="AB839" s="88" t="str">
        <f>IF('BASE DATOS CONDUCTORES'!D839="","",'BASE DATOS CONDUCTORES'!D839)</f>
        <v/>
      </c>
    </row>
    <row r="840" spans="2:28">
      <c r="B840" s="12"/>
      <c r="C840" s="14"/>
      <c r="D840" s="14"/>
      <c r="E840" s="15"/>
      <c r="F840" s="14"/>
      <c r="G840" s="12" t="str">
        <f t="shared" si="236"/>
        <v/>
      </c>
      <c r="H840" s="13" t="str">
        <f t="shared" si="239"/>
        <v/>
      </c>
      <c r="I840" s="12" t="str">
        <f t="shared" si="233"/>
        <v/>
      </c>
      <c r="J840" s="12" t="str">
        <f t="shared" si="233"/>
        <v/>
      </c>
      <c r="K840" s="13" t="str">
        <f t="shared" si="240"/>
        <v/>
      </c>
      <c r="L840" s="12" t="str">
        <f t="shared" si="234"/>
        <v/>
      </c>
      <c r="M840" s="12" t="str">
        <f t="shared" si="234"/>
        <v/>
      </c>
      <c r="N840" s="13" t="str">
        <f t="shared" si="241"/>
        <v/>
      </c>
      <c r="O840" s="12" t="str">
        <f t="shared" si="235"/>
        <v/>
      </c>
      <c r="P840" s="12" t="str">
        <f t="shared" si="235"/>
        <v/>
      </c>
      <c r="Q840" s="13" t="str">
        <f t="shared" si="242"/>
        <v/>
      </c>
      <c r="R840" s="12" t="str">
        <f t="shared" si="237"/>
        <v/>
      </c>
      <c r="S840" s="12" t="str">
        <f t="shared" si="238"/>
        <v/>
      </c>
      <c r="T840" s="12" t="str">
        <f t="shared" si="243"/>
        <v/>
      </c>
      <c r="W840" s="88" t="str">
        <f>IF('BASE DATOS CONDUCTORES'!F840="","",'BASE DATOS CONDUCTORES'!F840)</f>
        <v/>
      </c>
      <c r="X840" s="88" t="str">
        <f>'BASE DATOS CONDUCTORES'!J840</f>
        <v/>
      </c>
      <c r="Y840" s="88" t="str">
        <f>'BASE DATOS CONDUCTORES'!M840</f>
        <v/>
      </c>
      <c r="Z840" s="88" t="str">
        <f>'BASE DATOS CONDUCTORES'!P840</f>
        <v/>
      </c>
      <c r="AA840" s="88" t="str">
        <f>'BASE DATOS CONDUCTORES'!S840</f>
        <v/>
      </c>
      <c r="AB840" s="88" t="str">
        <f>IF('BASE DATOS CONDUCTORES'!D840="","",'BASE DATOS CONDUCTORES'!D840)</f>
        <v/>
      </c>
    </row>
    <row r="841" spans="2:28">
      <c r="B841" s="12"/>
      <c r="C841" s="14"/>
      <c r="D841" s="14"/>
      <c r="E841" s="15"/>
      <c r="F841" s="14"/>
      <c r="G841" s="12" t="str">
        <f t="shared" si="236"/>
        <v/>
      </c>
      <c r="H841" s="13" t="str">
        <f t="shared" si="239"/>
        <v/>
      </c>
      <c r="I841" s="12" t="str">
        <f t="shared" si="233"/>
        <v/>
      </c>
      <c r="J841" s="12" t="str">
        <f t="shared" si="233"/>
        <v/>
      </c>
      <c r="K841" s="13" t="str">
        <f t="shared" si="240"/>
        <v/>
      </c>
      <c r="L841" s="12" t="str">
        <f t="shared" si="234"/>
        <v/>
      </c>
      <c r="M841" s="12" t="str">
        <f t="shared" si="234"/>
        <v/>
      </c>
      <c r="N841" s="13" t="str">
        <f t="shared" si="241"/>
        <v/>
      </c>
      <c r="O841" s="12" t="str">
        <f t="shared" si="235"/>
        <v/>
      </c>
      <c r="P841" s="12" t="str">
        <f t="shared" si="235"/>
        <v/>
      </c>
      <c r="Q841" s="13" t="str">
        <f t="shared" si="242"/>
        <v/>
      </c>
      <c r="R841" s="12" t="str">
        <f t="shared" si="237"/>
        <v/>
      </c>
      <c r="S841" s="12" t="str">
        <f t="shared" si="238"/>
        <v/>
      </c>
      <c r="T841" s="12" t="str">
        <f t="shared" si="243"/>
        <v/>
      </c>
      <c r="W841" s="88" t="str">
        <f>IF('BASE DATOS CONDUCTORES'!F841="","",'BASE DATOS CONDUCTORES'!F841)</f>
        <v/>
      </c>
      <c r="X841" s="88" t="str">
        <f>'BASE DATOS CONDUCTORES'!J841</f>
        <v/>
      </c>
      <c r="Y841" s="88" t="str">
        <f>'BASE DATOS CONDUCTORES'!M841</f>
        <v/>
      </c>
      <c r="Z841" s="88" t="str">
        <f>'BASE DATOS CONDUCTORES'!P841</f>
        <v/>
      </c>
      <c r="AA841" s="88" t="str">
        <f>'BASE DATOS CONDUCTORES'!S841</f>
        <v/>
      </c>
      <c r="AB841" s="88" t="str">
        <f>IF('BASE DATOS CONDUCTORES'!D841="","",'BASE DATOS CONDUCTORES'!D841)</f>
        <v/>
      </c>
    </row>
    <row r="842" spans="2:28">
      <c r="B842" s="12"/>
      <c r="C842" s="14"/>
      <c r="D842" s="14"/>
      <c r="E842" s="15"/>
      <c r="F842" s="14"/>
      <c r="G842" s="12" t="str">
        <f t="shared" si="236"/>
        <v/>
      </c>
      <c r="H842" s="13" t="str">
        <f t="shared" si="239"/>
        <v/>
      </c>
      <c r="I842" s="12" t="str">
        <f t="shared" si="233"/>
        <v/>
      </c>
      <c r="J842" s="12" t="str">
        <f t="shared" si="233"/>
        <v/>
      </c>
      <c r="K842" s="13" t="str">
        <f t="shared" si="240"/>
        <v/>
      </c>
      <c r="L842" s="12" t="str">
        <f t="shared" si="234"/>
        <v/>
      </c>
      <c r="M842" s="12" t="str">
        <f t="shared" si="234"/>
        <v/>
      </c>
      <c r="N842" s="13" t="str">
        <f t="shared" si="241"/>
        <v/>
      </c>
      <c r="O842" s="12" t="str">
        <f t="shared" si="235"/>
        <v/>
      </c>
      <c r="P842" s="12" t="str">
        <f t="shared" si="235"/>
        <v/>
      </c>
      <c r="Q842" s="13" t="str">
        <f t="shared" si="242"/>
        <v/>
      </c>
      <c r="R842" s="12" t="str">
        <f t="shared" si="237"/>
        <v/>
      </c>
      <c r="S842" s="12" t="str">
        <f t="shared" si="238"/>
        <v/>
      </c>
      <c r="T842" s="12" t="str">
        <f t="shared" si="243"/>
        <v/>
      </c>
      <c r="W842" s="88" t="str">
        <f>IF('BASE DATOS CONDUCTORES'!F842="","",'BASE DATOS CONDUCTORES'!F842)</f>
        <v/>
      </c>
      <c r="X842" s="88" t="str">
        <f>'BASE DATOS CONDUCTORES'!J842</f>
        <v/>
      </c>
      <c r="Y842" s="88" t="str">
        <f>'BASE DATOS CONDUCTORES'!M842</f>
        <v/>
      </c>
      <c r="Z842" s="88" t="str">
        <f>'BASE DATOS CONDUCTORES'!P842</f>
        <v/>
      </c>
      <c r="AA842" s="88" t="str">
        <f>'BASE DATOS CONDUCTORES'!S842</f>
        <v/>
      </c>
      <c r="AB842" s="88" t="str">
        <f>IF('BASE DATOS CONDUCTORES'!D842="","",'BASE DATOS CONDUCTORES'!D842)</f>
        <v/>
      </c>
    </row>
    <row r="843" spans="2:28">
      <c r="B843" s="12"/>
      <c r="C843" s="14"/>
      <c r="D843" s="14"/>
      <c r="E843" s="15"/>
      <c r="F843" s="14"/>
      <c r="G843" s="12" t="str">
        <f t="shared" si="236"/>
        <v/>
      </c>
      <c r="H843" s="13" t="str">
        <f t="shared" si="239"/>
        <v/>
      </c>
      <c r="I843" s="12" t="str">
        <f t="shared" si="233"/>
        <v/>
      </c>
      <c r="J843" s="12" t="str">
        <f t="shared" si="233"/>
        <v/>
      </c>
      <c r="K843" s="13" t="str">
        <f t="shared" si="240"/>
        <v/>
      </c>
      <c r="L843" s="12" t="str">
        <f t="shared" si="234"/>
        <v/>
      </c>
      <c r="M843" s="12" t="str">
        <f t="shared" si="234"/>
        <v/>
      </c>
      <c r="N843" s="13" t="str">
        <f t="shared" si="241"/>
        <v/>
      </c>
      <c r="O843" s="12" t="str">
        <f t="shared" si="235"/>
        <v/>
      </c>
      <c r="P843" s="12" t="str">
        <f t="shared" si="235"/>
        <v/>
      </c>
      <c r="Q843" s="13" t="str">
        <f t="shared" si="242"/>
        <v/>
      </c>
      <c r="R843" s="12" t="str">
        <f t="shared" si="237"/>
        <v/>
      </c>
      <c r="S843" s="12" t="str">
        <f t="shared" si="238"/>
        <v/>
      </c>
      <c r="T843" s="12" t="str">
        <f t="shared" si="243"/>
        <v/>
      </c>
      <c r="W843" s="88" t="str">
        <f>IF('BASE DATOS CONDUCTORES'!F843="","",'BASE DATOS CONDUCTORES'!F843)</f>
        <v/>
      </c>
      <c r="X843" s="88" t="str">
        <f>'BASE DATOS CONDUCTORES'!J843</f>
        <v/>
      </c>
      <c r="Y843" s="88" t="str">
        <f>'BASE DATOS CONDUCTORES'!M843</f>
        <v/>
      </c>
      <c r="Z843" s="88" t="str">
        <f>'BASE DATOS CONDUCTORES'!P843</f>
        <v/>
      </c>
      <c r="AA843" s="88" t="str">
        <f>'BASE DATOS CONDUCTORES'!S843</f>
        <v/>
      </c>
      <c r="AB843" s="88" t="str">
        <f>IF('BASE DATOS CONDUCTORES'!D843="","",'BASE DATOS CONDUCTORES'!D843)</f>
        <v/>
      </c>
    </row>
    <row r="844" spans="2:28">
      <c r="B844" s="12"/>
      <c r="C844" s="14"/>
      <c r="D844" s="14"/>
      <c r="E844" s="15"/>
      <c r="F844" s="14"/>
      <c r="G844" s="12" t="str">
        <f t="shared" si="236"/>
        <v/>
      </c>
      <c r="H844" s="13" t="str">
        <f t="shared" si="239"/>
        <v/>
      </c>
      <c r="I844" s="12" t="str">
        <f t="shared" ref="I844:J863" si="244">IF(H844="","",RANK(H844,H$4:H$1001))</f>
        <v/>
      </c>
      <c r="J844" s="12" t="str">
        <f t="shared" si="244"/>
        <v/>
      </c>
      <c r="K844" s="13" t="str">
        <f t="shared" si="240"/>
        <v/>
      </c>
      <c r="L844" s="12" t="str">
        <f t="shared" ref="L844:M863" si="245">IF(K844="","",RANK(K844,K$4:K$1001))</f>
        <v/>
      </c>
      <c r="M844" s="12" t="str">
        <f t="shared" si="245"/>
        <v/>
      </c>
      <c r="N844" s="13" t="str">
        <f t="shared" si="241"/>
        <v/>
      </c>
      <c r="O844" s="12" t="str">
        <f t="shared" ref="O844:P863" si="246">IF(N844="","",RANK(N844,N$4:N$1001))</f>
        <v/>
      </c>
      <c r="P844" s="12" t="str">
        <f t="shared" si="246"/>
        <v/>
      </c>
      <c r="Q844" s="13" t="str">
        <f t="shared" si="242"/>
        <v/>
      </c>
      <c r="R844" s="12" t="str">
        <f t="shared" si="237"/>
        <v/>
      </c>
      <c r="S844" s="12" t="str">
        <f t="shared" si="238"/>
        <v/>
      </c>
      <c r="T844" s="12" t="str">
        <f t="shared" si="243"/>
        <v/>
      </c>
      <c r="W844" s="88" t="str">
        <f>IF('BASE DATOS CONDUCTORES'!F844="","",'BASE DATOS CONDUCTORES'!F844)</f>
        <v/>
      </c>
      <c r="X844" s="88" t="str">
        <f>'BASE DATOS CONDUCTORES'!J844</f>
        <v/>
      </c>
      <c r="Y844" s="88" t="str">
        <f>'BASE DATOS CONDUCTORES'!M844</f>
        <v/>
      </c>
      <c r="Z844" s="88" t="str">
        <f>'BASE DATOS CONDUCTORES'!P844</f>
        <v/>
      </c>
      <c r="AA844" s="88" t="str">
        <f>'BASE DATOS CONDUCTORES'!S844</f>
        <v/>
      </c>
      <c r="AB844" s="88" t="str">
        <f>IF('BASE DATOS CONDUCTORES'!D844="","",'BASE DATOS CONDUCTORES'!D844)</f>
        <v/>
      </c>
    </row>
    <row r="845" spans="2:28">
      <c r="B845" s="12"/>
      <c r="C845" s="14"/>
      <c r="D845" s="14"/>
      <c r="E845" s="15"/>
      <c r="F845" s="14"/>
      <c r="G845" s="12" t="str">
        <f t="shared" si="236"/>
        <v/>
      </c>
      <c r="H845" s="13" t="str">
        <f t="shared" si="239"/>
        <v/>
      </c>
      <c r="I845" s="12" t="str">
        <f t="shared" si="244"/>
        <v/>
      </c>
      <c r="J845" s="12" t="str">
        <f t="shared" si="244"/>
        <v/>
      </c>
      <c r="K845" s="13" t="str">
        <f t="shared" si="240"/>
        <v/>
      </c>
      <c r="L845" s="12" t="str">
        <f t="shared" si="245"/>
        <v/>
      </c>
      <c r="M845" s="12" t="str">
        <f t="shared" si="245"/>
        <v/>
      </c>
      <c r="N845" s="13" t="str">
        <f t="shared" si="241"/>
        <v/>
      </c>
      <c r="O845" s="12" t="str">
        <f t="shared" si="246"/>
        <v/>
      </c>
      <c r="P845" s="12" t="str">
        <f t="shared" si="246"/>
        <v/>
      </c>
      <c r="Q845" s="13" t="str">
        <f t="shared" si="242"/>
        <v/>
      </c>
      <c r="R845" s="12" t="str">
        <f t="shared" si="237"/>
        <v/>
      </c>
      <c r="S845" s="12" t="str">
        <f t="shared" si="238"/>
        <v/>
      </c>
      <c r="T845" s="12" t="str">
        <f t="shared" si="243"/>
        <v/>
      </c>
      <c r="W845" s="88" t="str">
        <f>IF('BASE DATOS CONDUCTORES'!F845="","",'BASE DATOS CONDUCTORES'!F845)</f>
        <v/>
      </c>
      <c r="X845" s="88" t="str">
        <f>'BASE DATOS CONDUCTORES'!J845</f>
        <v/>
      </c>
      <c r="Y845" s="88" t="str">
        <f>'BASE DATOS CONDUCTORES'!M845</f>
        <v/>
      </c>
      <c r="Z845" s="88" t="str">
        <f>'BASE DATOS CONDUCTORES'!P845</f>
        <v/>
      </c>
      <c r="AA845" s="88" t="str">
        <f>'BASE DATOS CONDUCTORES'!S845</f>
        <v/>
      </c>
      <c r="AB845" s="88" t="str">
        <f>IF('BASE DATOS CONDUCTORES'!D845="","",'BASE DATOS CONDUCTORES'!D845)</f>
        <v/>
      </c>
    </row>
    <row r="846" spans="2:28">
      <c r="B846" s="12"/>
      <c r="C846" s="14"/>
      <c r="D846" s="14"/>
      <c r="E846" s="15"/>
      <c r="F846" s="14"/>
      <c r="G846" s="12" t="str">
        <f t="shared" si="236"/>
        <v/>
      </c>
      <c r="H846" s="13" t="str">
        <f t="shared" si="239"/>
        <v/>
      </c>
      <c r="I846" s="12" t="str">
        <f t="shared" si="244"/>
        <v/>
      </c>
      <c r="J846" s="12" t="str">
        <f t="shared" si="244"/>
        <v/>
      </c>
      <c r="K846" s="13" t="str">
        <f t="shared" si="240"/>
        <v/>
      </c>
      <c r="L846" s="12" t="str">
        <f t="shared" si="245"/>
        <v/>
      </c>
      <c r="M846" s="12" t="str">
        <f t="shared" si="245"/>
        <v/>
      </c>
      <c r="N846" s="13" t="str">
        <f t="shared" si="241"/>
        <v/>
      </c>
      <c r="O846" s="12" t="str">
        <f t="shared" si="246"/>
        <v/>
      </c>
      <c r="P846" s="12" t="str">
        <f t="shared" si="246"/>
        <v/>
      </c>
      <c r="Q846" s="13" t="str">
        <f t="shared" si="242"/>
        <v/>
      </c>
      <c r="R846" s="12" t="str">
        <f t="shared" si="237"/>
        <v/>
      </c>
      <c r="S846" s="12" t="str">
        <f t="shared" si="238"/>
        <v/>
      </c>
      <c r="T846" s="12" t="str">
        <f t="shared" si="243"/>
        <v/>
      </c>
      <c r="W846" s="88" t="str">
        <f>IF('BASE DATOS CONDUCTORES'!F846="","",'BASE DATOS CONDUCTORES'!F846)</f>
        <v/>
      </c>
      <c r="X846" s="88" t="str">
        <f>'BASE DATOS CONDUCTORES'!J846</f>
        <v/>
      </c>
      <c r="Y846" s="88" t="str">
        <f>'BASE DATOS CONDUCTORES'!M846</f>
        <v/>
      </c>
      <c r="Z846" s="88" t="str">
        <f>'BASE DATOS CONDUCTORES'!P846</f>
        <v/>
      </c>
      <c r="AA846" s="88" t="str">
        <f>'BASE DATOS CONDUCTORES'!S846</f>
        <v/>
      </c>
      <c r="AB846" s="88" t="str">
        <f>IF('BASE DATOS CONDUCTORES'!D846="","",'BASE DATOS CONDUCTORES'!D846)</f>
        <v/>
      </c>
    </row>
    <row r="847" spans="2:28">
      <c r="B847" s="12"/>
      <c r="C847" s="14"/>
      <c r="D847" s="14"/>
      <c r="E847" s="15"/>
      <c r="F847" s="14"/>
      <c r="G847" s="12" t="str">
        <f t="shared" si="236"/>
        <v/>
      </c>
      <c r="H847" s="13" t="str">
        <f t="shared" si="239"/>
        <v/>
      </c>
      <c r="I847" s="12" t="str">
        <f t="shared" si="244"/>
        <v/>
      </c>
      <c r="J847" s="12" t="str">
        <f t="shared" si="244"/>
        <v/>
      </c>
      <c r="K847" s="13" t="str">
        <f t="shared" si="240"/>
        <v/>
      </c>
      <c r="L847" s="12" t="str">
        <f t="shared" si="245"/>
        <v/>
      </c>
      <c r="M847" s="12" t="str">
        <f t="shared" si="245"/>
        <v/>
      </c>
      <c r="N847" s="13" t="str">
        <f t="shared" si="241"/>
        <v/>
      </c>
      <c r="O847" s="12" t="str">
        <f t="shared" si="246"/>
        <v/>
      </c>
      <c r="P847" s="12" t="str">
        <f t="shared" si="246"/>
        <v/>
      </c>
      <c r="Q847" s="13" t="str">
        <f t="shared" si="242"/>
        <v/>
      </c>
      <c r="R847" s="12" t="str">
        <f t="shared" si="237"/>
        <v/>
      </c>
      <c r="S847" s="12" t="str">
        <f t="shared" si="238"/>
        <v/>
      </c>
      <c r="T847" s="12" t="str">
        <f t="shared" si="243"/>
        <v/>
      </c>
      <c r="W847" s="88" t="str">
        <f>IF('BASE DATOS CONDUCTORES'!F847="","",'BASE DATOS CONDUCTORES'!F847)</f>
        <v/>
      </c>
      <c r="X847" s="88" t="str">
        <f>'BASE DATOS CONDUCTORES'!J847</f>
        <v/>
      </c>
      <c r="Y847" s="88" t="str">
        <f>'BASE DATOS CONDUCTORES'!M847</f>
        <v/>
      </c>
      <c r="Z847" s="88" t="str">
        <f>'BASE DATOS CONDUCTORES'!P847</f>
        <v/>
      </c>
      <c r="AA847" s="88" t="str">
        <f>'BASE DATOS CONDUCTORES'!S847</f>
        <v/>
      </c>
      <c r="AB847" s="88" t="str">
        <f>IF('BASE DATOS CONDUCTORES'!D847="","",'BASE DATOS CONDUCTORES'!D847)</f>
        <v/>
      </c>
    </row>
    <row r="848" spans="2:28">
      <c r="B848" s="12"/>
      <c r="C848" s="14"/>
      <c r="D848" s="14"/>
      <c r="E848" s="15"/>
      <c r="F848" s="14"/>
      <c r="G848" s="12" t="str">
        <f t="shared" si="236"/>
        <v/>
      </c>
      <c r="H848" s="13" t="str">
        <f t="shared" si="239"/>
        <v/>
      </c>
      <c r="I848" s="12" t="str">
        <f t="shared" si="244"/>
        <v/>
      </c>
      <c r="J848" s="12" t="str">
        <f t="shared" si="244"/>
        <v/>
      </c>
      <c r="K848" s="13" t="str">
        <f t="shared" si="240"/>
        <v/>
      </c>
      <c r="L848" s="12" t="str">
        <f t="shared" si="245"/>
        <v/>
      </c>
      <c r="M848" s="12" t="str">
        <f t="shared" si="245"/>
        <v/>
      </c>
      <c r="N848" s="13" t="str">
        <f t="shared" si="241"/>
        <v/>
      </c>
      <c r="O848" s="12" t="str">
        <f t="shared" si="246"/>
        <v/>
      </c>
      <c r="P848" s="12" t="str">
        <f t="shared" si="246"/>
        <v/>
      </c>
      <c r="Q848" s="13" t="str">
        <f t="shared" si="242"/>
        <v/>
      </c>
      <c r="R848" s="12" t="str">
        <f t="shared" si="237"/>
        <v/>
      </c>
      <c r="S848" s="12" t="str">
        <f t="shared" si="238"/>
        <v/>
      </c>
      <c r="T848" s="12" t="str">
        <f t="shared" si="243"/>
        <v/>
      </c>
      <c r="W848" s="88" t="str">
        <f>IF('BASE DATOS CONDUCTORES'!F848="","",'BASE DATOS CONDUCTORES'!F848)</f>
        <v/>
      </c>
      <c r="X848" s="88" t="str">
        <f>'BASE DATOS CONDUCTORES'!J848</f>
        <v/>
      </c>
      <c r="Y848" s="88" t="str">
        <f>'BASE DATOS CONDUCTORES'!M848</f>
        <v/>
      </c>
      <c r="Z848" s="88" t="str">
        <f>'BASE DATOS CONDUCTORES'!P848</f>
        <v/>
      </c>
      <c r="AA848" s="88" t="str">
        <f>'BASE DATOS CONDUCTORES'!S848</f>
        <v/>
      </c>
      <c r="AB848" s="88" t="str">
        <f>IF('BASE DATOS CONDUCTORES'!D848="","",'BASE DATOS CONDUCTORES'!D848)</f>
        <v/>
      </c>
    </row>
    <row r="849" spans="2:28">
      <c r="B849" s="12"/>
      <c r="C849" s="14"/>
      <c r="D849" s="14"/>
      <c r="E849" s="15"/>
      <c r="F849" s="14"/>
      <c r="G849" s="12" t="str">
        <f t="shared" si="236"/>
        <v/>
      </c>
      <c r="H849" s="13" t="str">
        <f t="shared" si="239"/>
        <v/>
      </c>
      <c r="I849" s="12" t="str">
        <f t="shared" si="244"/>
        <v/>
      </c>
      <c r="J849" s="12" t="str">
        <f t="shared" si="244"/>
        <v/>
      </c>
      <c r="K849" s="13" t="str">
        <f t="shared" si="240"/>
        <v/>
      </c>
      <c r="L849" s="12" t="str">
        <f t="shared" si="245"/>
        <v/>
      </c>
      <c r="M849" s="12" t="str">
        <f t="shared" si="245"/>
        <v/>
      </c>
      <c r="N849" s="13" t="str">
        <f t="shared" si="241"/>
        <v/>
      </c>
      <c r="O849" s="12" t="str">
        <f t="shared" si="246"/>
        <v/>
      </c>
      <c r="P849" s="12" t="str">
        <f t="shared" si="246"/>
        <v/>
      </c>
      <c r="Q849" s="13" t="str">
        <f t="shared" si="242"/>
        <v/>
      </c>
      <c r="R849" s="12" t="str">
        <f t="shared" si="237"/>
        <v/>
      </c>
      <c r="S849" s="12" t="str">
        <f t="shared" si="238"/>
        <v/>
      </c>
      <c r="T849" s="12" t="str">
        <f t="shared" si="243"/>
        <v/>
      </c>
      <c r="W849" s="88" t="str">
        <f>IF('BASE DATOS CONDUCTORES'!F849="","",'BASE DATOS CONDUCTORES'!F849)</f>
        <v/>
      </c>
      <c r="X849" s="88" t="str">
        <f>'BASE DATOS CONDUCTORES'!J849</f>
        <v/>
      </c>
      <c r="Y849" s="88" t="str">
        <f>'BASE DATOS CONDUCTORES'!M849</f>
        <v/>
      </c>
      <c r="Z849" s="88" t="str">
        <f>'BASE DATOS CONDUCTORES'!P849</f>
        <v/>
      </c>
      <c r="AA849" s="88" t="str">
        <f>'BASE DATOS CONDUCTORES'!S849</f>
        <v/>
      </c>
      <c r="AB849" s="88" t="str">
        <f>IF('BASE DATOS CONDUCTORES'!D849="","",'BASE DATOS CONDUCTORES'!D849)</f>
        <v/>
      </c>
    </row>
    <row r="850" spans="2:28">
      <c r="B850" s="12"/>
      <c r="C850" s="14"/>
      <c r="D850" s="14"/>
      <c r="E850" s="15"/>
      <c r="F850" s="14"/>
      <c r="G850" s="12" t="str">
        <f t="shared" si="236"/>
        <v/>
      </c>
      <c r="H850" s="13" t="str">
        <f t="shared" si="239"/>
        <v/>
      </c>
      <c r="I850" s="12" t="str">
        <f t="shared" si="244"/>
        <v/>
      </c>
      <c r="J850" s="12" t="str">
        <f t="shared" si="244"/>
        <v/>
      </c>
      <c r="K850" s="13" t="str">
        <f t="shared" si="240"/>
        <v/>
      </c>
      <c r="L850" s="12" t="str">
        <f t="shared" si="245"/>
        <v/>
      </c>
      <c r="M850" s="12" t="str">
        <f t="shared" si="245"/>
        <v/>
      </c>
      <c r="N850" s="13" t="str">
        <f t="shared" si="241"/>
        <v/>
      </c>
      <c r="O850" s="12" t="str">
        <f t="shared" si="246"/>
        <v/>
      </c>
      <c r="P850" s="12" t="str">
        <f t="shared" si="246"/>
        <v/>
      </c>
      <c r="Q850" s="13" t="str">
        <f t="shared" si="242"/>
        <v/>
      </c>
      <c r="R850" s="12" t="str">
        <f t="shared" si="237"/>
        <v/>
      </c>
      <c r="S850" s="12" t="str">
        <f t="shared" si="238"/>
        <v/>
      </c>
      <c r="T850" s="12" t="str">
        <f t="shared" si="243"/>
        <v/>
      </c>
      <c r="W850" s="88" t="str">
        <f>IF('BASE DATOS CONDUCTORES'!F850="","",'BASE DATOS CONDUCTORES'!F850)</f>
        <v/>
      </c>
      <c r="X850" s="88" t="str">
        <f>'BASE DATOS CONDUCTORES'!J850</f>
        <v/>
      </c>
      <c r="Y850" s="88" t="str">
        <f>'BASE DATOS CONDUCTORES'!M850</f>
        <v/>
      </c>
      <c r="Z850" s="88" t="str">
        <f>'BASE DATOS CONDUCTORES'!P850</f>
        <v/>
      </c>
      <c r="AA850" s="88" t="str">
        <f>'BASE DATOS CONDUCTORES'!S850</f>
        <v/>
      </c>
      <c r="AB850" s="88" t="str">
        <f>IF('BASE DATOS CONDUCTORES'!D850="","",'BASE DATOS CONDUCTORES'!D850)</f>
        <v/>
      </c>
    </row>
    <row r="851" spans="2:28">
      <c r="B851" s="12"/>
      <c r="C851" s="14"/>
      <c r="D851" s="14"/>
      <c r="E851" s="15"/>
      <c r="F851" s="14"/>
      <c r="G851" s="12" t="str">
        <f t="shared" si="236"/>
        <v/>
      </c>
      <c r="H851" s="13" t="str">
        <f t="shared" si="239"/>
        <v/>
      </c>
      <c r="I851" s="12" t="str">
        <f t="shared" si="244"/>
        <v/>
      </c>
      <c r="J851" s="12" t="str">
        <f t="shared" si="244"/>
        <v/>
      </c>
      <c r="K851" s="13" t="str">
        <f t="shared" si="240"/>
        <v/>
      </c>
      <c r="L851" s="12" t="str">
        <f t="shared" si="245"/>
        <v/>
      </c>
      <c r="M851" s="12" t="str">
        <f t="shared" si="245"/>
        <v/>
      </c>
      <c r="N851" s="13" t="str">
        <f t="shared" si="241"/>
        <v/>
      </c>
      <c r="O851" s="12" t="str">
        <f t="shared" si="246"/>
        <v/>
      </c>
      <c r="P851" s="12" t="str">
        <f t="shared" si="246"/>
        <v/>
      </c>
      <c r="Q851" s="13" t="str">
        <f t="shared" si="242"/>
        <v/>
      </c>
      <c r="R851" s="12" t="str">
        <f t="shared" si="237"/>
        <v/>
      </c>
      <c r="S851" s="12" t="str">
        <f t="shared" si="238"/>
        <v/>
      </c>
      <c r="T851" s="12" t="str">
        <f t="shared" si="243"/>
        <v/>
      </c>
      <c r="W851" s="88" t="str">
        <f>IF('BASE DATOS CONDUCTORES'!F851="","",'BASE DATOS CONDUCTORES'!F851)</f>
        <v/>
      </c>
      <c r="X851" s="88" t="str">
        <f>'BASE DATOS CONDUCTORES'!J851</f>
        <v/>
      </c>
      <c r="Y851" s="88" t="str">
        <f>'BASE DATOS CONDUCTORES'!M851</f>
        <v/>
      </c>
      <c r="Z851" s="88" t="str">
        <f>'BASE DATOS CONDUCTORES'!P851</f>
        <v/>
      </c>
      <c r="AA851" s="88" t="str">
        <f>'BASE DATOS CONDUCTORES'!S851</f>
        <v/>
      </c>
      <c r="AB851" s="88" t="str">
        <f>IF('BASE DATOS CONDUCTORES'!D851="","",'BASE DATOS CONDUCTORES'!D851)</f>
        <v/>
      </c>
    </row>
    <row r="852" spans="2:28">
      <c r="B852" s="12"/>
      <c r="C852" s="14"/>
      <c r="D852" s="14"/>
      <c r="E852" s="15"/>
      <c r="F852" s="14"/>
      <c r="G852" s="12" t="str">
        <f t="shared" si="236"/>
        <v/>
      </c>
      <c r="H852" s="13" t="str">
        <f t="shared" si="239"/>
        <v/>
      </c>
      <c r="I852" s="12" t="str">
        <f t="shared" si="244"/>
        <v/>
      </c>
      <c r="J852" s="12" t="str">
        <f t="shared" si="244"/>
        <v/>
      </c>
      <c r="K852" s="13" t="str">
        <f t="shared" si="240"/>
        <v/>
      </c>
      <c r="L852" s="12" t="str">
        <f t="shared" si="245"/>
        <v/>
      </c>
      <c r="M852" s="12" t="str">
        <f t="shared" si="245"/>
        <v/>
      </c>
      <c r="N852" s="13" t="str">
        <f t="shared" si="241"/>
        <v/>
      </c>
      <c r="O852" s="12" t="str">
        <f t="shared" si="246"/>
        <v/>
      </c>
      <c r="P852" s="12" t="str">
        <f t="shared" si="246"/>
        <v/>
      </c>
      <c r="Q852" s="13" t="str">
        <f t="shared" si="242"/>
        <v/>
      </c>
      <c r="R852" s="12" t="str">
        <f t="shared" si="237"/>
        <v/>
      </c>
      <c r="S852" s="12" t="str">
        <f t="shared" si="238"/>
        <v/>
      </c>
      <c r="T852" s="12" t="str">
        <f t="shared" si="243"/>
        <v/>
      </c>
      <c r="W852" s="88" t="str">
        <f>IF('BASE DATOS CONDUCTORES'!F852="","",'BASE DATOS CONDUCTORES'!F852)</f>
        <v/>
      </c>
      <c r="X852" s="88" t="str">
        <f>'BASE DATOS CONDUCTORES'!J852</f>
        <v/>
      </c>
      <c r="Y852" s="88" t="str">
        <f>'BASE DATOS CONDUCTORES'!M852</f>
        <v/>
      </c>
      <c r="Z852" s="88" t="str">
        <f>'BASE DATOS CONDUCTORES'!P852</f>
        <v/>
      </c>
      <c r="AA852" s="88" t="str">
        <f>'BASE DATOS CONDUCTORES'!S852</f>
        <v/>
      </c>
      <c r="AB852" s="88" t="str">
        <f>IF('BASE DATOS CONDUCTORES'!D852="","",'BASE DATOS CONDUCTORES'!D852)</f>
        <v/>
      </c>
    </row>
    <row r="853" spans="2:28">
      <c r="B853" s="12"/>
      <c r="C853" s="14"/>
      <c r="D853" s="14"/>
      <c r="E853" s="15"/>
      <c r="F853" s="14"/>
      <c r="G853" s="12" t="str">
        <f t="shared" si="236"/>
        <v/>
      </c>
      <c r="H853" s="13" t="str">
        <f t="shared" si="239"/>
        <v/>
      </c>
      <c r="I853" s="12" t="str">
        <f t="shared" si="244"/>
        <v/>
      </c>
      <c r="J853" s="12" t="str">
        <f t="shared" si="244"/>
        <v/>
      </c>
      <c r="K853" s="13" t="str">
        <f t="shared" si="240"/>
        <v/>
      </c>
      <c r="L853" s="12" t="str">
        <f t="shared" si="245"/>
        <v/>
      </c>
      <c r="M853" s="12" t="str">
        <f t="shared" si="245"/>
        <v/>
      </c>
      <c r="N853" s="13" t="str">
        <f t="shared" si="241"/>
        <v/>
      </c>
      <c r="O853" s="12" t="str">
        <f t="shared" si="246"/>
        <v/>
      </c>
      <c r="P853" s="12" t="str">
        <f t="shared" si="246"/>
        <v/>
      </c>
      <c r="Q853" s="13" t="str">
        <f t="shared" si="242"/>
        <v/>
      </c>
      <c r="R853" s="12" t="str">
        <f t="shared" si="237"/>
        <v/>
      </c>
      <c r="S853" s="12" t="str">
        <f t="shared" si="238"/>
        <v/>
      </c>
      <c r="T853" s="12" t="str">
        <f t="shared" si="243"/>
        <v/>
      </c>
      <c r="W853" s="88" t="str">
        <f>IF('BASE DATOS CONDUCTORES'!F853="","",'BASE DATOS CONDUCTORES'!F853)</f>
        <v/>
      </c>
      <c r="X853" s="88" t="str">
        <f>'BASE DATOS CONDUCTORES'!J853</f>
        <v/>
      </c>
      <c r="Y853" s="88" t="str">
        <f>'BASE DATOS CONDUCTORES'!M853</f>
        <v/>
      </c>
      <c r="Z853" s="88" t="str">
        <f>'BASE DATOS CONDUCTORES'!P853</f>
        <v/>
      </c>
      <c r="AA853" s="88" t="str">
        <f>'BASE DATOS CONDUCTORES'!S853</f>
        <v/>
      </c>
      <c r="AB853" s="88" t="str">
        <f>IF('BASE DATOS CONDUCTORES'!D853="","",'BASE DATOS CONDUCTORES'!D853)</f>
        <v/>
      </c>
    </row>
    <row r="854" spans="2:28">
      <c r="B854" s="12"/>
      <c r="C854" s="14"/>
      <c r="D854" s="14"/>
      <c r="E854" s="15"/>
      <c r="F854" s="14"/>
      <c r="G854" s="12" t="str">
        <f t="shared" si="236"/>
        <v/>
      </c>
      <c r="H854" s="13" t="str">
        <f t="shared" si="239"/>
        <v/>
      </c>
      <c r="I854" s="12" t="str">
        <f t="shared" si="244"/>
        <v/>
      </c>
      <c r="J854" s="12" t="str">
        <f t="shared" si="244"/>
        <v/>
      </c>
      <c r="K854" s="13" t="str">
        <f t="shared" si="240"/>
        <v/>
      </c>
      <c r="L854" s="12" t="str">
        <f t="shared" si="245"/>
        <v/>
      </c>
      <c r="M854" s="12" t="str">
        <f t="shared" si="245"/>
        <v/>
      </c>
      <c r="N854" s="13" t="str">
        <f t="shared" si="241"/>
        <v/>
      </c>
      <c r="O854" s="12" t="str">
        <f t="shared" si="246"/>
        <v/>
      </c>
      <c r="P854" s="12" t="str">
        <f t="shared" si="246"/>
        <v/>
      </c>
      <c r="Q854" s="13" t="str">
        <f t="shared" si="242"/>
        <v/>
      </c>
      <c r="R854" s="12" t="str">
        <f t="shared" si="237"/>
        <v/>
      </c>
      <c r="S854" s="12" t="str">
        <f t="shared" si="238"/>
        <v/>
      </c>
      <c r="T854" s="12" t="str">
        <f t="shared" si="243"/>
        <v/>
      </c>
      <c r="W854" s="88" t="str">
        <f>IF('BASE DATOS CONDUCTORES'!F854="","",'BASE DATOS CONDUCTORES'!F854)</f>
        <v/>
      </c>
      <c r="X854" s="88" t="str">
        <f>'BASE DATOS CONDUCTORES'!J854</f>
        <v/>
      </c>
      <c r="Y854" s="88" t="str">
        <f>'BASE DATOS CONDUCTORES'!M854</f>
        <v/>
      </c>
      <c r="Z854" s="88" t="str">
        <f>'BASE DATOS CONDUCTORES'!P854</f>
        <v/>
      </c>
      <c r="AA854" s="88" t="str">
        <f>'BASE DATOS CONDUCTORES'!S854</f>
        <v/>
      </c>
      <c r="AB854" s="88" t="str">
        <f>IF('BASE DATOS CONDUCTORES'!D854="","",'BASE DATOS CONDUCTORES'!D854)</f>
        <v/>
      </c>
    </row>
    <row r="855" spans="2:28">
      <c r="B855" s="12"/>
      <c r="C855" s="14"/>
      <c r="D855" s="14"/>
      <c r="E855" s="15"/>
      <c r="F855" s="14"/>
      <c r="G855" s="12" t="str">
        <f t="shared" si="236"/>
        <v/>
      </c>
      <c r="H855" s="13" t="str">
        <f t="shared" si="239"/>
        <v/>
      </c>
      <c r="I855" s="12" t="str">
        <f t="shared" si="244"/>
        <v/>
      </c>
      <c r="J855" s="12" t="str">
        <f t="shared" si="244"/>
        <v/>
      </c>
      <c r="K855" s="13" t="str">
        <f t="shared" si="240"/>
        <v/>
      </c>
      <c r="L855" s="12" t="str">
        <f t="shared" si="245"/>
        <v/>
      </c>
      <c r="M855" s="12" t="str">
        <f t="shared" si="245"/>
        <v/>
      </c>
      <c r="N855" s="13" t="str">
        <f t="shared" si="241"/>
        <v/>
      </c>
      <c r="O855" s="12" t="str">
        <f t="shared" si="246"/>
        <v/>
      </c>
      <c r="P855" s="12" t="str">
        <f t="shared" si="246"/>
        <v/>
      </c>
      <c r="Q855" s="13" t="str">
        <f t="shared" si="242"/>
        <v/>
      </c>
      <c r="R855" s="12" t="str">
        <f t="shared" si="237"/>
        <v/>
      </c>
      <c r="S855" s="12" t="str">
        <f t="shared" si="238"/>
        <v/>
      </c>
      <c r="T855" s="12" t="str">
        <f t="shared" si="243"/>
        <v/>
      </c>
      <c r="W855" s="88" t="str">
        <f>IF('BASE DATOS CONDUCTORES'!F855="","",'BASE DATOS CONDUCTORES'!F855)</f>
        <v/>
      </c>
      <c r="X855" s="88" t="str">
        <f>'BASE DATOS CONDUCTORES'!J855</f>
        <v/>
      </c>
      <c r="Y855" s="88" t="str">
        <f>'BASE DATOS CONDUCTORES'!M855</f>
        <v/>
      </c>
      <c r="Z855" s="88" t="str">
        <f>'BASE DATOS CONDUCTORES'!P855</f>
        <v/>
      </c>
      <c r="AA855" s="88" t="str">
        <f>'BASE DATOS CONDUCTORES'!S855</f>
        <v/>
      </c>
      <c r="AB855" s="88" t="str">
        <f>IF('BASE DATOS CONDUCTORES'!D855="","",'BASE DATOS CONDUCTORES'!D855)</f>
        <v/>
      </c>
    </row>
    <row r="856" spans="2:28">
      <c r="B856" s="12"/>
      <c r="C856" s="14"/>
      <c r="D856" s="14"/>
      <c r="E856" s="15"/>
      <c r="F856" s="14"/>
      <c r="G856" s="12" t="str">
        <f t="shared" si="236"/>
        <v/>
      </c>
      <c r="H856" s="13" t="str">
        <f t="shared" si="239"/>
        <v/>
      </c>
      <c r="I856" s="12" t="str">
        <f t="shared" si="244"/>
        <v/>
      </c>
      <c r="J856" s="12" t="str">
        <f t="shared" si="244"/>
        <v/>
      </c>
      <c r="K856" s="13" t="str">
        <f t="shared" si="240"/>
        <v/>
      </c>
      <c r="L856" s="12" t="str">
        <f t="shared" si="245"/>
        <v/>
      </c>
      <c r="M856" s="12" t="str">
        <f t="shared" si="245"/>
        <v/>
      </c>
      <c r="N856" s="13" t="str">
        <f t="shared" si="241"/>
        <v/>
      </c>
      <c r="O856" s="12" t="str">
        <f t="shared" si="246"/>
        <v/>
      </c>
      <c r="P856" s="12" t="str">
        <f t="shared" si="246"/>
        <v/>
      </c>
      <c r="Q856" s="13" t="str">
        <f t="shared" si="242"/>
        <v/>
      </c>
      <c r="R856" s="12" t="str">
        <f t="shared" si="237"/>
        <v/>
      </c>
      <c r="S856" s="12" t="str">
        <f t="shared" si="238"/>
        <v/>
      </c>
      <c r="T856" s="12" t="str">
        <f t="shared" si="243"/>
        <v/>
      </c>
      <c r="W856" s="88" t="str">
        <f>IF('BASE DATOS CONDUCTORES'!F856="","",'BASE DATOS CONDUCTORES'!F856)</f>
        <v/>
      </c>
      <c r="X856" s="88" t="str">
        <f>'BASE DATOS CONDUCTORES'!J856</f>
        <v/>
      </c>
      <c r="Y856" s="88" t="str">
        <f>'BASE DATOS CONDUCTORES'!M856</f>
        <v/>
      </c>
      <c r="Z856" s="88" t="str">
        <f>'BASE DATOS CONDUCTORES'!P856</f>
        <v/>
      </c>
      <c r="AA856" s="88" t="str">
        <f>'BASE DATOS CONDUCTORES'!S856</f>
        <v/>
      </c>
      <c r="AB856" s="88" t="str">
        <f>IF('BASE DATOS CONDUCTORES'!D856="","",'BASE DATOS CONDUCTORES'!D856)</f>
        <v/>
      </c>
    </row>
    <row r="857" spans="2:28">
      <c r="B857" s="12"/>
      <c r="C857" s="14"/>
      <c r="D857" s="14"/>
      <c r="E857" s="15"/>
      <c r="F857" s="14"/>
      <c r="G857" s="12" t="str">
        <f t="shared" si="236"/>
        <v/>
      </c>
      <c r="H857" s="13" t="str">
        <f t="shared" si="239"/>
        <v/>
      </c>
      <c r="I857" s="12" t="str">
        <f t="shared" si="244"/>
        <v/>
      </c>
      <c r="J857" s="12" t="str">
        <f t="shared" si="244"/>
        <v/>
      </c>
      <c r="K857" s="13" t="str">
        <f t="shared" si="240"/>
        <v/>
      </c>
      <c r="L857" s="12" t="str">
        <f t="shared" si="245"/>
        <v/>
      </c>
      <c r="M857" s="12" t="str">
        <f t="shared" si="245"/>
        <v/>
      </c>
      <c r="N857" s="13" t="str">
        <f t="shared" si="241"/>
        <v/>
      </c>
      <c r="O857" s="12" t="str">
        <f t="shared" si="246"/>
        <v/>
      </c>
      <c r="P857" s="12" t="str">
        <f t="shared" si="246"/>
        <v/>
      </c>
      <c r="Q857" s="13" t="str">
        <f t="shared" si="242"/>
        <v/>
      </c>
      <c r="R857" s="12" t="str">
        <f t="shared" si="237"/>
        <v/>
      </c>
      <c r="S857" s="12" t="str">
        <f t="shared" si="238"/>
        <v/>
      </c>
      <c r="T857" s="12" t="str">
        <f t="shared" si="243"/>
        <v/>
      </c>
      <c r="W857" s="88" t="str">
        <f>IF('BASE DATOS CONDUCTORES'!F857="","",'BASE DATOS CONDUCTORES'!F857)</f>
        <v/>
      </c>
      <c r="X857" s="88" t="str">
        <f>'BASE DATOS CONDUCTORES'!J857</f>
        <v/>
      </c>
      <c r="Y857" s="88" t="str">
        <f>'BASE DATOS CONDUCTORES'!M857</f>
        <v/>
      </c>
      <c r="Z857" s="88" t="str">
        <f>'BASE DATOS CONDUCTORES'!P857</f>
        <v/>
      </c>
      <c r="AA857" s="88" t="str">
        <f>'BASE DATOS CONDUCTORES'!S857</f>
        <v/>
      </c>
      <c r="AB857" s="88" t="str">
        <f>IF('BASE DATOS CONDUCTORES'!D857="","",'BASE DATOS CONDUCTORES'!D857)</f>
        <v/>
      </c>
    </row>
    <row r="858" spans="2:28">
      <c r="B858" s="12"/>
      <c r="C858" s="14"/>
      <c r="D858" s="14"/>
      <c r="E858" s="15"/>
      <c r="F858" s="14"/>
      <c r="G858" s="12" t="str">
        <f t="shared" si="236"/>
        <v/>
      </c>
      <c r="H858" s="13" t="str">
        <f t="shared" si="239"/>
        <v/>
      </c>
      <c r="I858" s="12" t="str">
        <f t="shared" si="244"/>
        <v/>
      </c>
      <c r="J858" s="12" t="str">
        <f t="shared" si="244"/>
        <v/>
      </c>
      <c r="K858" s="13" t="str">
        <f t="shared" si="240"/>
        <v/>
      </c>
      <c r="L858" s="12" t="str">
        <f t="shared" si="245"/>
        <v/>
      </c>
      <c r="M858" s="12" t="str">
        <f t="shared" si="245"/>
        <v/>
      </c>
      <c r="N858" s="13" t="str">
        <f t="shared" si="241"/>
        <v/>
      </c>
      <c r="O858" s="12" t="str">
        <f t="shared" si="246"/>
        <v/>
      </c>
      <c r="P858" s="12" t="str">
        <f t="shared" si="246"/>
        <v/>
      </c>
      <c r="Q858" s="13" t="str">
        <f t="shared" si="242"/>
        <v/>
      </c>
      <c r="R858" s="12" t="str">
        <f t="shared" si="237"/>
        <v/>
      </c>
      <c r="S858" s="12" t="str">
        <f t="shared" si="238"/>
        <v/>
      </c>
      <c r="T858" s="12" t="str">
        <f t="shared" si="243"/>
        <v/>
      </c>
      <c r="W858" s="88" t="str">
        <f>IF('BASE DATOS CONDUCTORES'!F858="","",'BASE DATOS CONDUCTORES'!F858)</f>
        <v/>
      </c>
      <c r="X858" s="88" t="str">
        <f>'BASE DATOS CONDUCTORES'!J858</f>
        <v/>
      </c>
      <c r="Y858" s="88" t="str">
        <f>'BASE DATOS CONDUCTORES'!M858</f>
        <v/>
      </c>
      <c r="Z858" s="88" t="str">
        <f>'BASE DATOS CONDUCTORES'!P858</f>
        <v/>
      </c>
      <c r="AA858" s="88" t="str">
        <f>'BASE DATOS CONDUCTORES'!S858</f>
        <v/>
      </c>
      <c r="AB858" s="88" t="str">
        <f>IF('BASE DATOS CONDUCTORES'!D858="","",'BASE DATOS CONDUCTORES'!D858)</f>
        <v/>
      </c>
    </row>
    <row r="859" spans="2:28">
      <c r="B859" s="12"/>
      <c r="C859" s="14"/>
      <c r="D859" s="14"/>
      <c r="E859" s="15"/>
      <c r="F859" s="14"/>
      <c r="G859" s="12" t="str">
        <f t="shared" si="236"/>
        <v/>
      </c>
      <c r="H859" s="13" t="str">
        <f t="shared" si="239"/>
        <v/>
      </c>
      <c r="I859" s="12" t="str">
        <f t="shared" si="244"/>
        <v/>
      </c>
      <c r="J859" s="12" t="str">
        <f t="shared" si="244"/>
        <v/>
      </c>
      <c r="K859" s="13" t="str">
        <f t="shared" si="240"/>
        <v/>
      </c>
      <c r="L859" s="12" t="str">
        <f t="shared" si="245"/>
        <v/>
      </c>
      <c r="M859" s="12" t="str">
        <f t="shared" si="245"/>
        <v/>
      </c>
      <c r="N859" s="13" t="str">
        <f t="shared" si="241"/>
        <v/>
      </c>
      <c r="O859" s="12" t="str">
        <f t="shared" si="246"/>
        <v/>
      </c>
      <c r="P859" s="12" t="str">
        <f t="shared" si="246"/>
        <v/>
      </c>
      <c r="Q859" s="13" t="str">
        <f t="shared" si="242"/>
        <v/>
      </c>
      <c r="R859" s="12" t="str">
        <f t="shared" si="237"/>
        <v/>
      </c>
      <c r="S859" s="12" t="str">
        <f t="shared" si="238"/>
        <v/>
      </c>
      <c r="T859" s="12" t="str">
        <f t="shared" si="243"/>
        <v/>
      </c>
      <c r="W859" s="88" t="str">
        <f>IF('BASE DATOS CONDUCTORES'!F859="","",'BASE DATOS CONDUCTORES'!F859)</f>
        <v/>
      </c>
      <c r="X859" s="88" t="str">
        <f>'BASE DATOS CONDUCTORES'!J859</f>
        <v/>
      </c>
      <c r="Y859" s="88" t="str">
        <f>'BASE DATOS CONDUCTORES'!M859</f>
        <v/>
      </c>
      <c r="Z859" s="88" t="str">
        <f>'BASE DATOS CONDUCTORES'!P859</f>
        <v/>
      </c>
      <c r="AA859" s="88" t="str">
        <f>'BASE DATOS CONDUCTORES'!S859</f>
        <v/>
      </c>
      <c r="AB859" s="88" t="str">
        <f>IF('BASE DATOS CONDUCTORES'!D859="","",'BASE DATOS CONDUCTORES'!D859)</f>
        <v/>
      </c>
    </row>
    <row r="860" spans="2:28">
      <c r="B860" s="12"/>
      <c r="C860" s="14"/>
      <c r="D860" s="14"/>
      <c r="E860" s="15"/>
      <c r="F860" s="14"/>
      <c r="G860" s="12" t="str">
        <f t="shared" si="236"/>
        <v/>
      </c>
      <c r="H860" s="13" t="str">
        <f t="shared" si="239"/>
        <v/>
      </c>
      <c r="I860" s="12" t="str">
        <f t="shared" si="244"/>
        <v/>
      </c>
      <c r="J860" s="12" t="str">
        <f t="shared" si="244"/>
        <v/>
      </c>
      <c r="K860" s="13" t="str">
        <f t="shared" si="240"/>
        <v/>
      </c>
      <c r="L860" s="12" t="str">
        <f t="shared" si="245"/>
        <v/>
      </c>
      <c r="M860" s="12" t="str">
        <f t="shared" si="245"/>
        <v/>
      </c>
      <c r="N860" s="13" t="str">
        <f t="shared" si="241"/>
        <v/>
      </c>
      <c r="O860" s="12" t="str">
        <f t="shared" si="246"/>
        <v/>
      </c>
      <c r="P860" s="12" t="str">
        <f t="shared" si="246"/>
        <v/>
      </c>
      <c r="Q860" s="13" t="str">
        <f t="shared" si="242"/>
        <v/>
      </c>
      <c r="R860" s="12" t="str">
        <f t="shared" si="237"/>
        <v/>
      </c>
      <c r="S860" s="12" t="str">
        <f t="shared" si="238"/>
        <v/>
      </c>
      <c r="T860" s="12" t="str">
        <f t="shared" si="243"/>
        <v/>
      </c>
      <c r="W860" s="88" t="str">
        <f>IF('BASE DATOS CONDUCTORES'!F860="","",'BASE DATOS CONDUCTORES'!F860)</f>
        <v/>
      </c>
      <c r="X860" s="88" t="str">
        <f>'BASE DATOS CONDUCTORES'!J860</f>
        <v/>
      </c>
      <c r="Y860" s="88" t="str">
        <f>'BASE DATOS CONDUCTORES'!M860</f>
        <v/>
      </c>
      <c r="Z860" s="88" t="str">
        <f>'BASE DATOS CONDUCTORES'!P860</f>
        <v/>
      </c>
      <c r="AA860" s="88" t="str">
        <f>'BASE DATOS CONDUCTORES'!S860</f>
        <v/>
      </c>
      <c r="AB860" s="88" t="str">
        <f>IF('BASE DATOS CONDUCTORES'!D860="","",'BASE DATOS CONDUCTORES'!D860)</f>
        <v/>
      </c>
    </row>
    <row r="861" spans="2:28">
      <c r="B861" s="12"/>
      <c r="C861" s="14"/>
      <c r="D861" s="14"/>
      <c r="E861" s="15"/>
      <c r="F861" s="14"/>
      <c r="G861" s="12" t="str">
        <f t="shared" si="236"/>
        <v/>
      </c>
      <c r="H861" s="13" t="str">
        <f t="shared" si="239"/>
        <v/>
      </c>
      <c r="I861" s="12" t="str">
        <f t="shared" si="244"/>
        <v/>
      </c>
      <c r="J861" s="12" t="str">
        <f t="shared" si="244"/>
        <v/>
      </c>
      <c r="K861" s="13" t="str">
        <f t="shared" si="240"/>
        <v/>
      </c>
      <c r="L861" s="12" t="str">
        <f t="shared" si="245"/>
        <v/>
      </c>
      <c r="M861" s="12" t="str">
        <f t="shared" si="245"/>
        <v/>
      </c>
      <c r="N861" s="13" t="str">
        <f t="shared" si="241"/>
        <v/>
      </c>
      <c r="O861" s="12" t="str">
        <f t="shared" si="246"/>
        <v/>
      </c>
      <c r="P861" s="12" t="str">
        <f t="shared" si="246"/>
        <v/>
      </c>
      <c r="Q861" s="13" t="str">
        <f t="shared" si="242"/>
        <v/>
      </c>
      <c r="R861" s="12" t="str">
        <f t="shared" si="237"/>
        <v/>
      </c>
      <c r="S861" s="12" t="str">
        <f t="shared" si="238"/>
        <v/>
      </c>
      <c r="T861" s="12" t="str">
        <f t="shared" si="243"/>
        <v/>
      </c>
      <c r="W861" s="88" t="str">
        <f>IF('BASE DATOS CONDUCTORES'!F861="","",'BASE DATOS CONDUCTORES'!F861)</f>
        <v/>
      </c>
      <c r="X861" s="88" t="str">
        <f>'BASE DATOS CONDUCTORES'!J861</f>
        <v/>
      </c>
      <c r="Y861" s="88" t="str">
        <f>'BASE DATOS CONDUCTORES'!M861</f>
        <v/>
      </c>
      <c r="Z861" s="88" t="str">
        <f>'BASE DATOS CONDUCTORES'!P861</f>
        <v/>
      </c>
      <c r="AA861" s="88" t="str">
        <f>'BASE DATOS CONDUCTORES'!S861</f>
        <v/>
      </c>
      <c r="AB861" s="88" t="str">
        <f>IF('BASE DATOS CONDUCTORES'!D861="","",'BASE DATOS CONDUCTORES'!D861)</f>
        <v/>
      </c>
    </row>
    <row r="862" spans="2:28">
      <c r="B862" s="12"/>
      <c r="C862" s="14"/>
      <c r="D862" s="14"/>
      <c r="E862" s="15"/>
      <c r="F862" s="14"/>
      <c r="G862" s="12" t="str">
        <f t="shared" si="236"/>
        <v/>
      </c>
      <c r="H862" s="13" t="str">
        <f t="shared" si="239"/>
        <v/>
      </c>
      <c r="I862" s="12" t="str">
        <f t="shared" si="244"/>
        <v/>
      </c>
      <c r="J862" s="12" t="str">
        <f t="shared" si="244"/>
        <v/>
      </c>
      <c r="K862" s="13" t="str">
        <f t="shared" si="240"/>
        <v/>
      </c>
      <c r="L862" s="12" t="str">
        <f t="shared" si="245"/>
        <v/>
      </c>
      <c r="M862" s="12" t="str">
        <f t="shared" si="245"/>
        <v/>
      </c>
      <c r="N862" s="13" t="str">
        <f t="shared" si="241"/>
        <v/>
      </c>
      <c r="O862" s="12" t="str">
        <f t="shared" si="246"/>
        <v/>
      </c>
      <c r="P862" s="12" t="str">
        <f t="shared" si="246"/>
        <v/>
      </c>
      <c r="Q862" s="13" t="str">
        <f t="shared" si="242"/>
        <v/>
      </c>
      <c r="R862" s="12" t="str">
        <f t="shared" si="237"/>
        <v/>
      </c>
      <c r="S862" s="12" t="str">
        <f t="shared" si="238"/>
        <v/>
      </c>
      <c r="T862" s="12" t="str">
        <f t="shared" si="243"/>
        <v/>
      </c>
      <c r="W862" s="88" t="str">
        <f>IF('BASE DATOS CONDUCTORES'!F862="","",'BASE DATOS CONDUCTORES'!F862)</f>
        <v/>
      </c>
      <c r="X862" s="88" t="str">
        <f>'BASE DATOS CONDUCTORES'!J862</f>
        <v/>
      </c>
      <c r="Y862" s="88" t="str">
        <f>'BASE DATOS CONDUCTORES'!M862</f>
        <v/>
      </c>
      <c r="Z862" s="88" t="str">
        <f>'BASE DATOS CONDUCTORES'!P862</f>
        <v/>
      </c>
      <c r="AA862" s="88" t="str">
        <f>'BASE DATOS CONDUCTORES'!S862</f>
        <v/>
      </c>
      <c r="AB862" s="88" t="str">
        <f>IF('BASE DATOS CONDUCTORES'!D862="","",'BASE DATOS CONDUCTORES'!D862)</f>
        <v/>
      </c>
    </row>
    <row r="863" spans="2:28">
      <c r="B863" s="12"/>
      <c r="C863" s="14"/>
      <c r="D863" s="14"/>
      <c r="E863" s="15"/>
      <c r="F863" s="14"/>
      <c r="G863" s="12" t="str">
        <f t="shared" si="236"/>
        <v/>
      </c>
      <c r="H863" s="13" t="str">
        <f t="shared" si="239"/>
        <v/>
      </c>
      <c r="I863" s="12" t="str">
        <f t="shared" si="244"/>
        <v/>
      </c>
      <c r="J863" s="12" t="str">
        <f t="shared" si="244"/>
        <v/>
      </c>
      <c r="K863" s="13" t="str">
        <f t="shared" si="240"/>
        <v/>
      </c>
      <c r="L863" s="12" t="str">
        <f t="shared" si="245"/>
        <v/>
      </c>
      <c r="M863" s="12" t="str">
        <f t="shared" si="245"/>
        <v/>
      </c>
      <c r="N863" s="13" t="str">
        <f t="shared" si="241"/>
        <v/>
      </c>
      <c r="O863" s="12" t="str">
        <f t="shared" si="246"/>
        <v/>
      </c>
      <c r="P863" s="12" t="str">
        <f t="shared" si="246"/>
        <v/>
      </c>
      <c r="Q863" s="13" t="str">
        <f t="shared" si="242"/>
        <v/>
      </c>
      <c r="R863" s="12" t="str">
        <f t="shared" si="237"/>
        <v/>
      </c>
      <c r="S863" s="12" t="str">
        <f t="shared" si="238"/>
        <v/>
      </c>
      <c r="T863" s="12" t="str">
        <f t="shared" si="243"/>
        <v/>
      </c>
      <c r="W863" s="88" t="str">
        <f>IF('BASE DATOS CONDUCTORES'!F863="","",'BASE DATOS CONDUCTORES'!F863)</f>
        <v/>
      </c>
      <c r="X863" s="88" t="str">
        <f>'BASE DATOS CONDUCTORES'!J863</f>
        <v/>
      </c>
      <c r="Y863" s="88" t="str">
        <f>'BASE DATOS CONDUCTORES'!M863</f>
        <v/>
      </c>
      <c r="Z863" s="88" t="str">
        <f>'BASE DATOS CONDUCTORES'!P863</f>
        <v/>
      </c>
      <c r="AA863" s="88" t="str">
        <f>'BASE DATOS CONDUCTORES'!S863</f>
        <v/>
      </c>
      <c r="AB863" s="88" t="str">
        <f>IF('BASE DATOS CONDUCTORES'!D863="","",'BASE DATOS CONDUCTORES'!D863)</f>
        <v/>
      </c>
    </row>
    <row r="864" spans="2:28">
      <c r="B864" s="12"/>
      <c r="C864" s="14"/>
      <c r="D864" s="14"/>
      <c r="E864" s="15"/>
      <c r="F864" s="14"/>
      <c r="G864" s="12" t="str">
        <f t="shared" si="236"/>
        <v/>
      </c>
      <c r="H864" s="13" t="str">
        <f t="shared" si="239"/>
        <v/>
      </c>
      <c r="I864" s="12" t="str">
        <f t="shared" ref="I864:J883" si="247">IF(H864="","",RANK(H864,H$4:H$1001))</f>
        <v/>
      </c>
      <c r="J864" s="12" t="str">
        <f t="shared" si="247"/>
        <v/>
      </c>
      <c r="K864" s="13" t="str">
        <f t="shared" si="240"/>
        <v/>
      </c>
      <c r="L864" s="12" t="str">
        <f t="shared" ref="L864:M883" si="248">IF(K864="","",RANK(K864,K$4:K$1001))</f>
        <v/>
      </c>
      <c r="M864" s="12" t="str">
        <f t="shared" si="248"/>
        <v/>
      </c>
      <c r="N864" s="13" t="str">
        <f t="shared" si="241"/>
        <v/>
      </c>
      <c r="O864" s="12" t="str">
        <f t="shared" ref="O864:P883" si="249">IF(N864="","",RANK(N864,N$4:N$1001))</f>
        <v/>
      </c>
      <c r="P864" s="12" t="str">
        <f t="shared" si="249"/>
        <v/>
      </c>
      <c r="Q864" s="13" t="str">
        <f t="shared" si="242"/>
        <v/>
      </c>
      <c r="R864" s="12" t="str">
        <f t="shared" si="237"/>
        <v/>
      </c>
      <c r="S864" s="12" t="str">
        <f t="shared" si="238"/>
        <v/>
      </c>
      <c r="T864" s="12" t="str">
        <f t="shared" si="243"/>
        <v/>
      </c>
      <c r="W864" s="88" t="str">
        <f>IF('BASE DATOS CONDUCTORES'!F864="","",'BASE DATOS CONDUCTORES'!F864)</f>
        <v/>
      </c>
      <c r="X864" s="88" t="str">
        <f>'BASE DATOS CONDUCTORES'!J864</f>
        <v/>
      </c>
      <c r="Y864" s="88" t="str">
        <f>'BASE DATOS CONDUCTORES'!M864</f>
        <v/>
      </c>
      <c r="Z864" s="88" t="str">
        <f>'BASE DATOS CONDUCTORES'!P864</f>
        <v/>
      </c>
      <c r="AA864" s="88" t="str">
        <f>'BASE DATOS CONDUCTORES'!S864</f>
        <v/>
      </c>
      <c r="AB864" s="88" t="str">
        <f>IF('BASE DATOS CONDUCTORES'!D864="","",'BASE DATOS CONDUCTORES'!D864)</f>
        <v/>
      </c>
    </row>
    <row r="865" spans="2:28">
      <c r="B865" s="12"/>
      <c r="C865" s="14"/>
      <c r="D865" s="14"/>
      <c r="E865" s="15"/>
      <c r="F865" s="14"/>
      <c r="G865" s="12" t="str">
        <f t="shared" si="236"/>
        <v/>
      </c>
      <c r="H865" s="13" t="str">
        <f t="shared" si="239"/>
        <v/>
      </c>
      <c r="I865" s="12" t="str">
        <f t="shared" si="247"/>
        <v/>
      </c>
      <c r="J865" s="12" t="str">
        <f t="shared" si="247"/>
        <v/>
      </c>
      <c r="K865" s="13" t="str">
        <f t="shared" si="240"/>
        <v/>
      </c>
      <c r="L865" s="12" t="str">
        <f t="shared" si="248"/>
        <v/>
      </c>
      <c r="M865" s="12" t="str">
        <f t="shared" si="248"/>
        <v/>
      </c>
      <c r="N865" s="13" t="str">
        <f t="shared" si="241"/>
        <v/>
      </c>
      <c r="O865" s="12" t="str">
        <f t="shared" si="249"/>
        <v/>
      </c>
      <c r="P865" s="12" t="str">
        <f t="shared" si="249"/>
        <v/>
      </c>
      <c r="Q865" s="13" t="str">
        <f t="shared" si="242"/>
        <v/>
      </c>
      <c r="R865" s="12" t="str">
        <f t="shared" si="237"/>
        <v/>
      </c>
      <c r="S865" s="12" t="str">
        <f t="shared" si="238"/>
        <v/>
      </c>
      <c r="T865" s="12" t="str">
        <f t="shared" si="243"/>
        <v/>
      </c>
      <c r="W865" s="88" t="str">
        <f>IF('BASE DATOS CONDUCTORES'!F865="","",'BASE DATOS CONDUCTORES'!F865)</f>
        <v/>
      </c>
      <c r="X865" s="88" t="str">
        <f>'BASE DATOS CONDUCTORES'!J865</f>
        <v/>
      </c>
      <c r="Y865" s="88" t="str">
        <f>'BASE DATOS CONDUCTORES'!M865</f>
        <v/>
      </c>
      <c r="Z865" s="88" t="str">
        <f>'BASE DATOS CONDUCTORES'!P865</f>
        <v/>
      </c>
      <c r="AA865" s="88" t="str">
        <f>'BASE DATOS CONDUCTORES'!S865</f>
        <v/>
      </c>
      <c r="AB865" s="88" t="str">
        <f>IF('BASE DATOS CONDUCTORES'!D865="","",'BASE DATOS CONDUCTORES'!D865)</f>
        <v/>
      </c>
    </row>
    <row r="866" spans="2:28">
      <c r="B866" s="12"/>
      <c r="C866" s="14"/>
      <c r="D866" s="14"/>
      <c r="E866" s="15"/>
      <c r="F866" s="14"/>
      <c r="G866" s="12" t="str">
        <f t="shared" si="236"/>
        <v/>
      </c>
      <c r="H866" s="13" t="str">
        <f t="shared" si="239"/>
        <v/>
      </c>
      <c r="I866" s="12" t="str">
        <f t="shared" si="247"/>
        <v/>
      </c>
      <c r="J866" s="12" t="str">
        <f t="shared" si="247"/>
        <v/>
      </c>
      <c r="K866" s="13" t="str">
        <f t="shared" si="240"/>
        <v/>
      </c>
      <c r="L866" s="12" t="str">
        <f t="shared" si="248"/>
        <v/>
      </c>
      <c r="M866" s="12" t="str">
        <f t="shared" si="248"/>
        <v/>
      </c>
      <c r="N866" s="13" t="str">
        <f t="shared" si="241"/>
        <v/>
      </c>
      <c r="O866" s="12" t="str">
        <f t="shared" si="249"/>
        <v/>
      </c>
      <c r="P866" s="12" t="str">
        <f t="shared" si="249"/>
        <v/>
      </c>
      <c r="Q866" s="13" t="str">
        <f t="shared" si="242"/>
        <v/>
      </c>
      <c r="R866" s="12" t="str">
        <f t="shared" si="237"/>
        <v/>
      </c>
      <c r="S866" s="12" t="str">
        <f t="shared" si="238"/>
        <v/>
      </c>
      <c r="T866" s="12" t="str">
        <f t="shared" si="243"/>
        <v/>
      </c>
      <c r="W866" s="88" t="str">
        <f>IF('BASE DATOS CONDUCTORES'!F866="","",'BASE DATOS CONDUCTORES'!F866)</f>
        <v/>
      </c>
      <c r="X866" s="88" t="str">
        <f>'BASE DATOS CONDUCTORES'!J866</f>
        <v/>
      </c>
      <c r="Y866" s="88" t="str">
        <f>'BASE DATOS CONDUCTORES'!M866</f>
        <v/>
      </c>
      <c r="Z866" s="88" t="str">
        <f>'BASE DATOS CONDUCTORES'!P866</f>
        <v/>
      </c>
      <c r="AA866" s="88" t="str">
        <f>'BASE DATOS CONDUCTORES'!S866</f>
        <v/>
      </c>
      <c r="AB866" s="88" t="str">
        <f>IF('BASE DATOS CONDUCTORES'!D866="","",'BASE DATOS CONDUCTORES'!D866)</f>
        <v/>
      </c>
    </row>
    <row r="867" spans="2:28">
      <c r="B867" s="12"/>
      <c r="C867" s="14"/>
      <c r="D867" s="14"/>
      <c r="E867" s="15"/>
      <c r="F867" s="14"/>
      <c r="G867" s="12" t="str">
        <f t="shared" si="236"/>
        <v/>
      </c>
      <c r="H867" s="13" t="str">
        <f t="shared" si="239"/>
        <v/>
      </c>
      <c r="I867" s="12" t="str">
        <f t="shared" si="247"/>
        <v/>
      </c>
      <c r="J867" s="12" t="str">
        <f t="shared" si="247"/>
        <v/>
      </c>
      <c r="K867" s="13" t="str">
        <f t="shared" si="240"/>
        <v/>
      </c>
      <c r="L867" s="12" t="str">
        <f t="shared" si="248"/>
        <v/>
      </c>
      <c r="M867" s="12" t="str">
        <f t="shared" si="248"/>
        <v/>
      </c>
      <c r="N867" s="13" t="str">
        <f t="shared" si="241"/>
        <v/>
      </c>
      <c r="O867" s="12" t="str">
        <f t="shared" si="249"/>
        <v/>
      </c>
      <c r="P867" s="12" t="str">
        <f t="shared" si="249"/>
        <v/>
      </c>
      <c r="Q867" s="13" t="str">
        <f t="shared" si="242"/>
        <v/>
      </c>
      <c r="R867" s="12" t="str">
        <f t="shared" si="237"/>
        <v/>
      </c>
      <c r="S867" s="12" t="str">
        <f t="shared" si="238"/>
        <v/>
      </c>
      <c r="T867" s="12" t="str">
        <f t="shared" si="243"/>
        <v/>
      </c>
      <c r="W867" s="88" t="str">
        <f>IF('BASE DATOS CONDUCTORES'!F867="","",'BASE DATOS CONDUCTORES'!F867)</f>
        <v/>
      </c>
      <c r="X867" s="88" t="str">
        <f>'BASE DATOS CONDUCTORES'!J867</f>
        <v/>
      </c>
      <c r="Y867" s="88" t="str">
        <f>'BASE DATOS CONDUCTORES'!M867</f>
        <v/>
      </c>
      <c r="Z867" s="88" t="str">
        <f>'BASE DATOS CONDUCTORES'!P867</f>
        <v/>
      </c>
      <c r="AA867" s="88" t="str">
        <f>'BASE DATOS CONDUCTORES'!S867</f>
        <v/>
      </c>
      <c r="AB867" s="88" t="str">
        <f>IF('BASE DATOS CONDUCTORES'!D867="","",'BASE DATOS CONDUCTORES'!D867)</f>
        <v/>
      </c>
    </row>
    <row r="868" spans="2:28">
      <c r="B868" s="12"/>
      <c r="C868" s="14"/>
      <c r="D868" s="14"/>
      <c r="E868" s="15"/>
      <c r="F868" s="14"/>
      <c r="G868" s="12" t="str">
        <f t="shared" si="236"/>
        <v/>
      </c>
      <c r="H868" s="13" t="str">
        <f t="shared" si="239"/>
        <v/>
      </c>
      <c r="I868" s="12" t="str">
        <f t="shared" si="247"/>
        <v/>
      </c>
      <c r="J868" s="12" t="str">
        <f t="shared" si="247"/>
        <v/>
      </c>
      <c r="K868" s="13" t="str">
        <f t="shared" si="240"/>
        <v/>
      </c>
      <c r="L868" s="12" t="str">
        <f t="shared" si="248"/>
        <v/>
      </c>
      <c r="M868" s="12" t="str">
        <f t="shared" si="248"/>
        <v/>
      </c>
      <c r="N868" s="13" t="str">
        <f t="shared" si="241"/>
        <v/>
      </c>
      <c r="O868" s="12" t="str">
        <f t="shared" si="249"/>
        <v/>
      </c>
      <c r="P868" s="12" t="str">
        <f t="shared" si="249"/>
        <v/>
      </c>
      <c r="Q868" s="13" t="str">
        <f t="shared" si="242"/>
        <v/>
      </c>
      <c r="R868" s="12" t="str">
        <f t="shared" si="237"/>
        <v/>
      </c>
      <c r="S868" s="12" t="str">
        <f t="shared" si="238"/>
        <v/>
      </c>
      <c r="T868" s="12" t="str">
        <f t="shared" si="243"/>
        <v/>
      </c>
      <c r="W868" s="88" t="str">
        <f>IF('BASE DATOS CONDUCTORES'!F868="","",'BASE DATOS CONDUCTORES'!F868)</f>
        <v/>
      </c>
      <c r="X868" s="88" t="str">
        <f>'BASE DATOS CONDUCTORES'!J868</f>
        <v/>
      </c>
      <c r="Y868" s="88" t="str">
        <f>'BASE DATOS CONDUCTORES'!M868</f>
        <v/>
      </c>
      <c r="Z868" s="88" t="str">
        <f>'BASE DATOS CONDUCTORES'!P868</f>
        <v/>
      </c>
      <c r="AA868" s="88" t="str">
        <f>'BASE DATOS CONDUCTORES'!S868</f>
        <v/>
      </c>
      <c r="AB868" s="88" t="str">
        <f>IF('BASE DATOS CONDUCTORES'!D868="","",'BASE DATOS CONDUCTORES'!D868)</f>
        <v/>
      </c>
    </row>
    <row r="869" spans="2:28">
      <c r="B869" s="12"/>
      <c r="C869" s="14"/>
      <c r="D869" s="14"/>
      <c r="E869" s="15"/>
      <c r="F869" s="14"/>
      <c r="G869" s="12" t="str">
        <f t="shared" si="236"/>
        <v/>
      </c>
      <c r="H869" s="13" t="str">
        <f t="shared" si="239"/>
        <v/>
      </c>
      <c r="I869" s="12" t="str">
        <f t="shared" si="247"/>
        <v/>
      </c>
      <c r="J869" s="12" t="str">
        <f t="shared" si="247"/>
        <v/>
      </c>
      <c r="K869" s="13" t="str">
        <f t="shared" si="240"/>
        <v/>
      </c>
      <c r="L869" s="12" t="str">
        <f t="shared" si="248"/>
        <v/>
      </c>
      <c r="M869" s="12" t="str">
        <f t="shared" si="248"/>
        <v/>
      </c>
      <c r="N869" s="13" t="str">
        <f t="shared" si="241"/>
        <v/>
      </c>
      <c r="O869" s="12" t="str">
        <f t="shared" si="249"/>
        <v/>
      </c>
      <c r="P869" s="12" t="str">
        <f t="shared" si="249"/>
        <v/>
      </c>
      <c r="Q869" s="13" t="str">
        <f t="shared" si="242"/>
        <v/>
      </c>
      <c r="R869" s="12" t="str">
        <f t="shared" si="237"/>
        <v/>
      </c>
      <c r="S869" s="12" t="str">
        <f t="shared" si="238"/>
        <v/>
      </c>
      <c r="T869" s="12" t="str">
        <f t="shared" si="243"/>
        <v/>
      </c>
      <c r="W869" s="88" t="str">
        <f>IF('BASE DATOS CONDUCTORES'!F869="","",'BASE DATOS CONDUCTORES'!F869)</f>
        <v/>
      </c>
      <c r="X869" s="88" t="str">
        <f>'BASE DATOS CONDUCTORES'!J869</f>
        <v/>
      </c>
      <c r="Y869" s="88" t="str">
        <f>'BASE DATOS CONDUCTORES'!M869</f>
        <v/>
      </c>
      <c r="Z869" s="88" t="str">
        <f>'BASE DATOS CONDUCTORES'!P869</f>
        <v/>
      </c>
      <c r="AA869" s="88" t="str">
        <f>'BASE DATOS CONDUCTORES'!S869</f>
        <v/>
      </c>
      <c r="AB869" s="88" t="str">
        <f>IF('BASE DATOS CONDUCTORES'!D869="","",'BASE DATOS CONDUCTORES'!D869)</f>
        <v/>
      </c>
    </row>
    <row r="870" spans="2:28">
      <c r="B870" s="12"/>
      <c r="C870" s="14"/>
      <c r="D870" s="14"/>
      <c r="E870" s="15"/>
      <c r="F870" s="14"/>
      <c r="G870" s="12" t="str">
        <f t="shared" si="236"/>
        <v/>
      </c>
      <c r="H870" s="13" t="str">
        <f t="shared" si="239"/>
        <v/>
      </c>
      <c r="I870" s="12" t="str">
        <f t="shared" si="247"/>
        <v/>
      </c>
      <c r="J870" s="12" t="str">
        <f t="shared" si="247"/>
        <v/>
      </c>
      <c r="K870" s="13" t="str">
        <f t="shared" si="240"/>
        <v/>
      </c>
      <c r="L870" s="12" t="str">
        <f t="shared" si="248"/>
        <v/>
      </c>
      <c r="M870" s="12" t="str">
        <f t="shared" si="248"/>
        <v/>
      </c>
      <c r="N870" s="13" t="str">
        <f t="shared" si="241"/>
        <v/>
      </c>
      <c r="O870" s="12" t="str">
        <f t="shared" si="249"/>
        <v/>
      </c>
      <c r="P870" s="12" t="str">
        <f t="shared" si="249"/>
        <v/>
      </c>
      <c r="Q870" s="13" t="str">
        <f t="shared" si="242"/>
        <v/>
      </c>
      <c r="R870" s="12" t="str">
        <f t="shared" si="237"/>
        <v/>
      </c>
      <c r="S870" s="12" t="str">
        <f t="shared" si="238"/>
        <v/>
      </c>
      <c r="T870" s="12" t="str">
        <f t="shared" si="243"/>
        <v/>
      </c>
      <c r="W870" s="88" t="str">
        <f>IF('BASE DATOS CONDUCTORES'!F870="","",'BASE DATOS CONDUCTORES'!F870)</f>
        <v/>
      </c>
      <c r="X870" s="88" t="str">
        <f>'BASE DATOS CONDUCTORES'!J870</f>
        <v/>
      </c>
      <c r="Y870" s="88" t="str">
        <f>'BASE DATOS CONDUCTORES'!M870</f>
        <v/>
      </c>
      <c r="Z870" s="88" t="str">
        <f>'BASE DATOS CONDUCTORES'!P870</f>
        <v/>
      </c>
      <c r="AA870" s="88" t="str">
        <f>'BASE DATOS CONDUCTORES'!S870</f>
        <v/>
      </c>
      <c r="AB870" s="88" t="str">
        <f>IF('BASE DATOS CONDUCTORES'!D870="","",'BASE DATOS CONDUCTORES'!D870)</f>
        <v/>
      </c>
    </row>
    <row r="871" spans="2:28">
      <c r="B871" s="12"/>
      <c r="C871" s="14"/>
      <c r="D871" s="14"/>
      <c r="E871" s="15"/>
      <c r="F871" s="14"/>
      <c r="G871" s="12" t="str">
        <f t="shared" si="236"/>
        <v/>
      </c>
      <c r="H871" s="13" t="str">
        <f t="shared" si="239"/>
        <v/>
      </c>
      <c r="I871" s="12" t="str">
        <f t="shared" si="247"/>
        <v/>
      </c>
      <c r="J871" s="12" t="str">
        <f t="shared" si="247"/>
        <v/>
      </c>
      <c r="K871" s="13" t="str">
        <f t="shared" si="240"/>
        <v/>
      </c>
      <c r="L871" s="12" t="str">
        <f t="shared" si="248"/>
        <v/>
      </c>
      <c r="M871" s="12" t="str">
        <f t="shared" si="248"/>
        <v/>
      </c>
      <c r="N871" s="13" t="str">
        <f t="shared" si="241"/>
        <v/>
      </c>
      <c r="O871" s="12" t="str">
        <f t="shared" si="249"/>
        <v/>
      </c>
      <c r="P871" s="12" t="str">
        <f t="shared" si="249"/>
        <v/>
      </c>
      <c r="Q871" s="13" t="str">
        <f t="shared" si="242"/>
        <v/>
      </c>
      <c r="R871" s="12" t="str">
        <f t="shared" si="237"/>
        <v/>
      </c>
      <c r="S871" s="12" t="str">
        <f t="shared" si="238"/>
        <v/>
      </c>
      <c r="T871" s="12" t="str">
        <f t="shared" si="243"/>
        <v/>
      </c>
      <c r="W871" s="88" t="str">
        <f>IF('BASE DATOS CONDUCTORES'!F871="","",'BASE DATOS CONDUCTORES'!F871)</f>
        <v/>
      </c>
      <c r="X871" s="88" t="str">
        <f>'BASE DATOS CONDUCTORES'!J871</f>
        <v/>
      </c>
      <c r="Y871" s="88" t="str">
        <f>'BASE DATOS CONDUCTORES'!M871</f>
        <v/>
      </c>
      <c r="Z871" s="88" t="str">
        <f>'BASE DATOS CONDUCTORES'!P871</f>
        <v/>
      </c>
      <c r="AA871" s="88" t="str">
        <f>'BASE DATOS CONDUCTORES'!S871</f>
        <v/>
      </c>
      <c r="AB871" s="88" t="str">
        <f>IF('BASE DATOS CONDUCTORES'!D871="","",'BASE DATOS CONDUCTORES'!D871)</f>
        <v/>
      </c>
    </row>
    <row r="872" spans="2:28">
      <c r="B872" s="12"/>
      <c r="C872" s="14"/>
      <c r="D872" s="14"/>
      <c r="E872" s="15"/>
      <c r="F872" s="14"/>
      <c r="G872" s="12" t="str">
        <f t="shared" si="236"/>
        <v/>
      </c>
      <c r="H872" s="13" t="str">
        <f t="shared" si="239"/>
        <v/>
      </c>
      <c r="I872" s="12" t="str">
        <f t="shared" si="247"/>
        <v/>
      </c>
      <c r="J872" s="12" t="str">
        <f t="shared" si="247"/>
        <v/>
      </c>
      <c r="K872" s="13" t="str">
        <f t="shared" si="240"/>
        <v/>
      </c>
      <c r="L872" s="12" t="str">
        <f t="shared" si="248"/>
        <v/>
      </c>
      <c r="M872" s="12" t="str">
        <f t="shared" si="248"/>
        <v/>
      </c>
      <c r="N872" s="13" t="str">
        <f t="shared" si="241"/>
        <v/>
      </c>
      <c r="O872" s="12" t="str">
        <f t="shared" si="249"/>
        <v/>
      </c>
      <c r="P872" s="12" t="str">
        <f t="shared" si="249"/>
        <v/>
      </c>
      <c r="Q872" s="13" t="str">
        <f t="shared" si="242"/>
        <v/>
      </c>
      <c r="R872" s="12" t="str">
        <f t="shared" si="237"/>
        <v/>
      </c>
      <c r="S872" s="12" t="str">
        <f t="shared" si="238"/>
        <v/>
      </c>
      <c r="T872" s="12" t="str">
        <f t="shared" si="243"/>
        <v/>
      </c>
      <c r="W872" s="88" t="str">
        <f>IF('BASE DATOS CONDUCTORES'!F872="","",'BASE DATOS CONDUCTORES'!F872)</f>
        <v/>
      </c>
      <c r="X872" s="88" t="str">
        <f>'BASE DATOS CONDUCTORES'!J872</f>
        <v/>
      </c>
      <c r="Y872" s="88" t="str">
        <f>'BASE DATOS CONDUCTORES'!M872</f>
        <v/>
      </c>
      <c r="Z872" s="88" t="str">
        <f>'BASE DATOS CONDUCTORES'!P872</f>
        <v/>
      </c>
      <c r="AA872" s="88" t="str">
        <f>'BASE DATOS CONDUCTORES'!S872</f>
        <v/>
      </c>
      <c r="AB872" s="88" t="str">
        <f>IF('BASE DATOS CONDUCTORES'!D872="","",'BASE DATOS CONDUCTORES'!D872)</f>
        <v/>
      </c>
    </row>
    <row r="873" spans="2:28">
      <c r="B873" s="12"/>
      <c r="C873" s="14"/>
      <c r="D873" s="14"/>
      <c r="E873" s="15"/>
      <c r="F873" s="14"/>
      <c r="G873" s="12" t="str">
        <f t="shared" si="236"/>
        <v/>
      </c>
      <c r="H873" s="13" t="str">
        <f t="shared" si="239"/>
        <v/>
      </c>
      <c r="I873" s="12" t="str">
        <f t="shared" si="247"/>
        <v/>
      </c>
      <c r="J873" s="12" t="str">
        <f t="shared" si="247"/>
        <v/>
      </c>
      <c r="K873" s="13" t="str">
        <f t="shared" si="240"/>
        <v/>
      </c>
      <c r="L873" s="12" t="str">
        <f t="shared" si="248"/>
        <v/>
      </c>
      <c r="M873" s="12" t="str">
        <f t="shared" si="248"/>
        <v/>
      </c>
      <c r="N873" s="13" t="str">
        <f t="shared" si="241"/>
        <v/>
      </c>
      <c r="O873" s="12" t="str">
        <f t="shared" si="249"/>
        <v/>
      </c>
      <c r="P873" s="12" t="str">
        <f t="shared" si="249"/>
        <v/>
      </c>
      <c r="Q873" s="13" t="str">
        <f t="shared" si="242"/>
        <v/>
      </c>
      <c r="R873" s="12" t="str">
        <f t="shared" si="237"/>
        <v/>
      </c>
      <c r="S873" s="12" t="str">
        <f t="shared" si="238"/>
        <v/>
      </c>
      <c r="T873" s="12" t="str">
        <f t="shared" si="243"/>
        <v/>
      </c>
      <c r="W873" s="88" t="str">
        <f>IF('BASE DATOS CONDUCTORES'!F873="","",'BASE DATOS CONDUCTORES'!F873)</f>
        <v/>
      </c>
      <c r="X873" s="88" t="str">
        <f>'BASE DATOS CONDUCTORES'!J873</f>
        <v/>
      </c>
      <c r="Y873" s="88" t="str">
        <f>'BASE DATOS CONDUCTORES'!M873</f>
        <v/>
      </c>
      <c r="Z873" s="88" t="str">
        <f>'BASE DATOS CONDUCTORES'!P873</f>
        <v/>
      </c>
      <c r="AA873" s="88" t="str">
        <f>'BASE DATOS CONDUCTORES'!S873</f>
        <v/>
      </c>
      <c r="AB873" s="88" t="str">
        <f>IF('BASE DATOS CONDUCTORES'!D873="","",'BASE DATOS CONDUCTORES'!D873)</f>
        <v/>
      </c>
    </row>
    <row r="874" spans="2:28">
      <c r="B874" s="12"/>
      <c r="C874" s="14"/>
      <c r="D874" s="14"/>
      <c r="E874" s="15"/>
      <c r="F874" s="14"/>
      <c r="G874" s="12" t="str">
        <f t="shared" si="236"/>
        <v/>
      </c>
      <c r="H874" s="13" t="str">
        <f t="shared" si="239"/>
        <v/>
      </c>
      <c r="I874" s="12" t="str">
        <f t="shared" si="247"/>
        <v/>
      </c>
      <c r="J874" s="12" t="str">
        <f t="shared" si="247"/>
        <v/>
      </c>
      <c r="K874" s="13" t="str">
        <f t="shared" si="240"/>
        <v/>
      </c>
      <c r="L874" s="12" t="str">
        <f t="shared" si="248"/>
        <v/>
      </c>
      <c r="M874" s="12" t="str">
        <f t="shared" si="248"/>
        <v/>
      </c>
      <c r="N874" s="13" t="str">
        <f t="shared" si="241"/>
        <v/>
      </c>
      <c r="O874" s="12" t="str">
        <f t="shared" si="249"/>
        <v/>
      </c>
      <c r="P874" s="12" t="str">
        <f t="shared" si="249"/>
        <v/>
      </c>
      <c r="Q874" s="13" t="str">
        <f t="shared" si="242"/>
        <v/>
      </c>
      <c r="R874" s="12" t="str">
        <f t="shared" si="237"/>
        <v/>
      </c>
      <c r="S874" s="12" t="str">
        <f t="shared" si="238"/>
        <v/>
      </c>
      <c r="T874" s="12" t="str">
        <f t="shared" si="243"/>
        <v/>
      </c>
      <c r="W874" s="88" t="str">
        <f>IF('BASE DATOS CONDUCTORES'!F874="","",'BASE DATOS CONDUCTORES'!F874)</f>
        <v/>
      </c>
      <c r="X874" s="88" t="str">
        <f>'BASE DATOS CONDUCTORES'!J874</f>
        <v/>
      </c>
      <c r="Y874" s="88" t="str">
        <f>'BASE DATOS CONDUCTORES'!M874</f>
        <v/>
      </c>
      <c r="Z874" s="88" t="str">
        <f>'BASE DATOS CONDUCTORES'!P874</f>
        <v/>
      </c>
      <c r="AA874" s="88" t="str">
        <f>'BASE DATOS CONDUCTORES'!S874</f>
        <v/>
      </c>
      <c r="AB874" s="88" t="str">
        <f>IF('BASE DATOS CONDUCTORES'!D874="","",'BASE DATOS CONDUCTORES'!D874)</f>
        <v/>
      </c>
    </row>
    <row r="875" spans="2:28">
      <c r="B875" s="12"/>
      <c r="C875" s="14"/>
      <c r="D875" s="14"/>
      <c r="E875" s="15"/>
      <c r="F875" s="14"/>
      <c r="G875" s="12" t="str">
        <f t="shared" si="236"/>
        <v/>
      </c>
      <c r="H875" s="13" t="str">
        <f t="shared" si="239"/>
        <v/>
      </c>
      <c r="I875" s="12" t="str">
        <f t="shared" si="247"/>
        <v/>
      </c>
      <c r="J875" s="12" t="str">
        <f t="shared" si="247"/>
        <v/>
      </c>
      <c r="K875" s="13" t="str">
        <f t="shared" si="240"/>
        <v/>
      </c>
      <c r="L875" s="12" t="str">
        <f t="shared" si="248"/>
        <v/>
      </c>
      <c r="M875" s="12" t="str">
        <f t="shared" si="248"/>
        <v/>
      </c>
      <c r="N875" s="13" t="str">
        <f t="shared" si="241"/>
        <v/>
      </c>
      <c r="O875" s="12" t="str">
        <f t="shared" si="249"/>
        <v/>
      </c>
      <c r="P875" s="12" t="str">
        <f t="shared" si="249"/>
        <v/>
      </c>
      <c r="Q875" s="13" t="str">
        <f t="shared" si="242"/>
        <v/>
      </c>
      <c r="R875" s="12" t="str">
        <f t="shared" si="237"/>
        <v/>
      </c>
      <c r="S875" s="12" t="str">
        <f t="shared" si="238"/>
        <v/>
      </c>
      <c r="T875" s="12" t="str">
        <f t="shared" si="243"/>
        <v/>
      </c>
      <c r="W875" s="88" t="str">
        <f>IF('BASE DATOS CONDUCTORES'!F875="","",'BASE DATOS CONDUCTORES'!F875)</f>
        <v/>
      </c>
      <c r="X875" s="88" t="str">
        <f>'BASE DATOS CONDUCTORES'!J875</f>
        <v/>
      </c>
      <c r="Y875" s="88" t="str">
        <f>'BASE DATOS CONDUCTORES'!M875</f>
        <v/>
      </c>
      <c r="Z875" s="88" t="str">
        <f>'BASE DATOS CONDUCTORES'!P875</f>
        <v/>
      </c>
      <c r="AA875" s="88" t="str">
        <f>'BASE DATOS CONDUCTORES'!S875</f>
        <v/>
      </c>
      <c r="AB875" s="88" t="str">
        <f>IF('BASE DATOS CONDUCTORES'!D875="","",'BASE DATOS CONDUCTORES'!D875)</f>
        <v/>
      </c>
    </row>
    <row r="876" spans="2:28">
      <c r="B876" s="12"/>
      <c r="C876" s="14"/>
      <c r="D876" s="14"/>
      <c r="E876" s="15"/>
      <c r="F876" s="14"/>
      <c r="G876" s="12" t="str">
        <f t="shared" si="236"/>
        <v/>
      </c>
      <c r="H876" s="13" t="str">
        <f t="shared" si="239"/>
        <v/>
      </c>
      <c r="I876" s="12" t="str">
        <f t="shared" si="247"/>
        <v/>
      </c>
      <c r="J876" s="12" t="str">
        <f t="shared" si="247"/>
        <v/>
      </c>
      <c r="K876" s="13" t="str">
        <f t="shared" si="240"/>
        <v/>
      </c>
      <c r="L876" s="12" t="str">
        <f t="shared" si="248"/>
        <v/>
      </c>
      <c r="M876" s="12" t="str">
        <f t="shared" si="248"/>
        <v/>
      </c>
      <c r="N876" s="13" t="str">
        <f t="shared" si="241"/>
        <v/>
      </c>
      <c r="O876" s="12" t="str">
        <f t="shared" si="249"/>
        <v/>
      </c>
      <c r="P876" s="12" t="str">
        <f t="shared" si="249"/>
        <v/>
      </c>
      <c r="Q876" s="13" t="str">
        <f t="shared" si="242"/>
        <v/>
      </c>
      <c r="R876" s="12" t="str">
        <f t="shared" si="237"/>
        <v/>
      </c>
      <c r="S876" s="12" t="str">
        <f t="shared" si="238"/>
        <v/>
      </c>
      <c r="T876" s="12" t="str">
        <f t="shared" si="243"/>
        <v/>
      </c>
      <c r="W876" s="88" t="str">
        <f>IF('BASE DATOS CONDUCTORES'!F876="","",'BASE DATOS CONDUCTORES'!F876)</f>
        <v/>
      </c>
      <c r="X876" s="88" t="str">
        <f>'BASE DATOS CONDUCTORES'!J876</f>
        <v/>
      </c>
      <c r="Y876" s="88" t="str">
        <f>'BASE DATOS CONDUCTORES'!M876</f>
        <v/>
      </c>
      <c r="Z876" s="88" t="str">
        <f>'BASE DATOS CONDUCTORES'!P876</f>
        <v/>
      </c>
      <c r="AA876" s="88" t="str">
        <f>'BASE DATOS CONDUCTORES'!S876</f>
        <v/>
      </c>
      <c r="AB876" s="88" t="str">
        <f>IF('BASE DATOS CONDUCTORES'!D876="","",'BASE DATOS CONDUCTORES'!D876)</f>
        <v/>
      </c>
    </row>
    <row r="877" spans="2:28">
      <c r="B877" s="12"/>
      <c r="C877" s="14"/>
      <c r="D877" s="14"/>
      <c r="E877" s="15"/>
      <c r="F877" s="14"/>
      <c r="G877" s="12" t="str">
        <f t="shared" si="236"/>
        <v/>
      </c>
      <c r="H877" s="13" t="str">
        <f t="shared" si="239"/>
        <v/>
      </c>
      <c r="I877" s="12" t="str">
        <f t="shared" si="247"/>
        <v/>
      </c>
      <c r="J877" s="12" t="str">
        <f t="shared" si="247"/>
        <v/>
      </c>
      <c r="K877" s="13" t="str">
        <f t="shared" si="240"/>
        <v/>
      </c>
      <c r="L877" s="12" t="str">
        <f t="shared" si="248"/>
        <v/>
      </c>
      <c r="M877" s="12" t="str">
        <f t="shared" si="248"/>
        <v/>
      </c>
      <c r="N877" s="13" t="str">
        <f t="shared" si="241"/>
        <v/>
      </c>
      <c r="O877" s="12" t="str">
        <f t="shared" si="249"/>
        <v/>
      </c>
      <c r="P877" s="12" t="str">
        <f t="shared" si="249"/>
        <v/>
      </c>
      <c r="Q877" s="13" t="str">
        <f t="shared" si="242"/>
        <v/>
      </c>
      <c r="R877" s="12" t="str">
        <f t="shared" si="237"/>
        <v/>
      </c>
      <c r="S877" s="12" t="str">
        <f t="shared" si="238"/>
        <v/>
      </c>
      <c r="T877" s="12" t="str">
        <f t="shared" si="243"/>
        <v/>
      </c>
      <c r="W877" s="88" t="str">
        <f>IF('BASE DATOS CONDUCTORES'!F877="","",'BASE DATOS CONDUCTORES'!F877)</f>
        <v/>
      </c>
      <c r="X877" s="88" t="str">
        <f>'BASE DATOS CONDUCTORES'!J877</f>
        <v/>
      </c>
      <c r="Y877" s="88" t="str">
        <f>'BASE DATOS CONDUCTORES'!M877</f>
        <v/>
      </c>
      <c r="Z877" s="88" t="str">
        <f>'BASE DATOS CONDUCTORES'!P877</f>
        <v/>
      </c>
      <c r="AA877" s="88" t="str">
        <f>'BASE DATOS CONDUCTORES'!S877</f>
        <v/>
      </c>
      <c r="AB877" s="88" t="str">
        <f>IF('BASE DATOS CONDUCTORES'!D877="","",'BASE DATOS CONDUCTORES'!D877)</f>
        <v/>
      </c>
    </row>
    <row r="878" spans="2:28">
      <c r="B878" s="12"/>
      <c r="C878" s="14"/>
      <c r="D878" s="14"/>
      <c r="E878" s="15"/>
      <c r="F878" s="14"/>
      <c r="G878" s="12" t="str">
        <f t="shared" si="236"/>
        <v/>
      </c>
      <c r="H878" s="13" t="str">
        <f t="shared" si="239"/>
        <v/>
      </c>
      <c r="I878" s="12" t="str">
        <f t="shared" si="247"/>
        <v/>
      </c>
      <c r="J878" s="12" t="str">
        <f t="shared" si="247"/>
        <v/>
      </c>
      <c r="K878" s="13" t="str">
        <f t="shared" si="240"/>
        <v/>
      </c>
      <c r="L878" s="12" t="str">
        <f t="shared" si="248"/>
        <v/>
      </c>
      <c r="M878" s="12" t="str">
        <f t="shared" si="248"/>
        <v/>
      </c>
      <c r="N878" s="13" t="str">
        <f t="shared" si="241"/>
        <v/>
      </c>
      <c r="O878" s="12" t="str">
        <f t="shared" si="249"/>
        <v/>
      </c>
      <c r="P878" s="12" t="str">
        <f t="shared" si="249"/>
        <v/>
      </c>
      <c r="Q878" s="13" t="str">
        <f t="shared" si="242"/>
        <v/>
      </c>
      <c r="R878" s="12" t="str">
        <f t="shared" si="237"/>
        <v/>
      </c>
      <c r="S878" s="12" t="str">
        <f t="shared" si="238"/>
        <v/>
      </c>
      <c r="T878" s="12" t="str">
        <f t="shared" si="243"/>
        <v/>
      </c>
      <c r="W878" s="88" t="str">
        <f>IF('BASE DATOS CONDUCTORES'!F878="","",'BASE DATOS CONDUCTORES'!F878)</f>
        <v/>
      </c>
      <c r="X878" s="88" t="str">
        <f>'BASE DATOS CONDUCTORES'!J878</f>
        <v/>
      </c>
      <c r="Y878" s="88" t="str">
        <f>'BASE DATOS CONDUCTORES'!M878</f>
        <v/>
      </c>
      <c r="Z878" s="88" t="str">
        <f>'BASE DATOS CONDUCTORES'!P878</f>
        <v/>
      </c>
      <c r="AA878" s="88" t="str">
        <f>'BASE DATOS CONDUCTORES'!S878</f>
        <v/>
      </c>
      <c r="AB878" s="88" t="str">
        <f>IF('BASE DATOS CONDUCTORES'!D878="","",'BASE DATOS CONDUCTORES'!D878)</f>
        <v/>
      </c>
    </row>
    <row r="879" spans="2:28">
      <c r="B879" s="12"/>
      <c r="C879" s="14"/>
      <c r="D879" s="14"/>
      <c r="E879" s="15"/>
      <c r="F879" s="14"/>
      <c r="G879" s="12" t="str">
        <f t="shared" si="236"/>
        <v/>
      </c>
      <c r="H879" s="13" t="str">
        <f t="shared" si="239"/>
        <v/>
      </c>
      <c r="I879" s="12" t="str">
        <f t="shared" si="247"/>
        <v/>
      </c>
      <c r="J879" s="12" t="str">
        <f t="shared" si="247"/>
        <v/>
      </c>
      <c r="K879" s="13" t="str">
        <f t="shared" si="240"/>
        <v/>
      </c>
      <c r="L879" s="12" t="str">
        <f t="shared" si="248"/>
        <v/>
      </c>
      <c r="M879" s="12" t="str">
        <f t="shared" si="248"/>
        <v/>
      </c>
      <c r="N879" s="13" t="str">
        <f t="shared" si="241"/>
        <v/>
      </c>
      <c r="O879" s="12" t="str">
        <f t="shared" si="249"/>
        <v/>
      </c>
      <c r="P879" s="12" t="str">
        <f t="shared" si="249"/>
        <v/>
      </c>
      <c r="Q879" s="13" t="str">
        <f t="shared" si="242"/>
        <v/>
      </c>
      <c r="R879" s="12" t="str">
        <f t="shared" si="237"/>
        <v/>
      </c>
      <c r="S879" s="12" t="str">
        <f t="shared" si="238"/>
        <v/>
      </c>
      <c r="T879" s="12" t="str">
        <f t="shared" si="243"/>
        <v/>
      </c>
      <c r="W879" s="88" t="str">
        <f>IF('BASE DATOS CONDUCTORES'!F879="","",'BASE DATOS CONDUCTORES'!F879)</f>
        <v/>
      </c>
      <c r="X879" s="88" t="str">
        <f>'BASE DATOS CONDUCTORES'!J879</f>
        <v/>
      </c>
      <c r="Y879" s="88" t="str">
        <f>'BASE DATOS CONDUCTORES'!M879</f>
        <v/>
      </c>
      <c r="Z879" s="88" t="str">
        <f>'BASE DATOS CONDUCTORES'!P879</f>
        <v/>
      </c>
      <c r="AA879" s="88" t="str">
        <f>'BASE DATOS CONDUCTORES'!S879</f>
        <v/>
      </c>
      <c r="AB879" s="88" t="str">
        <f>IF('BASE DATOS CONDUCTORES'!D879="","",'BASE DATOS CONDUCTORES'!D879)</f>
        <v/>
      </c>
    </row>
    <row r="880" spans="2:28">
      <c r="B880" s="12"/>
      <c r="C880" s="14"/>
      <c r="D880" s="14"/>
      <c r="E880" s="15"/>
      <c r="F880" s="14"/>
      <c r="G880" s="12" t="str">
        <f t="shared" si="236"/>
        <v/>
      </c>
      <c r="H880" s="13" t="str">
        <f t="shared" si="239"/>
        <v/>
      </c>
      <c r="I880" s="12" t="str">
        <f t="shared" si="247"/>
        <v/>
      </c>
      <c r="J880" s="12" t="str">
        <f t="shared" si="247"/>
        <v/>
      </c>
      <c r="K880" s="13" t="str">
        <f t="shared" si="240"/>
        <v/>
      </c>
      <c r="L880" s="12" t="str">
        <f t="shared" si="248"/>
        <v/>
      </c>
      <c r="M880" s="12" t="str">
        <f t="shared" si="248"/>
        <v/>
      </c>
      <c r="N880" s="13" t="str">
        <f t="shared" si="241"/>
        <v/>
      </c>
      <c r="O880" s="12" t="str">
        <f t="shared" si="249"/>
        <v/>
      </c>
      <c r="P880" s="12" t="str">
        <f t="shared" si="249"/>
        <v/>
      </c>
      <c r="Q880" s="13" t="str">
        <f t="shared" si="242"/>
        <v/>
      </c>
      <c r="R880" s="12" t="str">
        <f t="shared" si="237"/>
        <v/>
      </c>
      <c r="S880" s="12" t="str">
        <f t="shared" si="238"/>
        <v/>
      </c>
      <c r="T880" s="12" t="str">
        <f t="shared" si="243"/>
        <v/>
      </c>
      <c r="W880" s="88" t="str">
        <f>IF('BASE DATOS CONDUCTORES'!F880="","",'BASE DATOS CONDUCTORES'!F880)</f>
        <v/>
      </c>
      <c r="X880" s="88" t="str">
        <f>'BASE DATOS CONDUCTORES'!J880</f>
        <v/>
      </c>
      <c r="Y880" s="88" t="str">
        <f>'BASE DATOS CONDUCTORES'!M880</f>
        <v/>
      </c>
      <c r="Z880" s="88" t="str">
        <f>'BASE DATOS CONDUCTORES'!P880</f>
        <v/>
      </c>
      <c r="AA880" s="88" t="str">
        <f>'BASE DATOS CONDUCTORES'!S880</f>
        <v/>
      </c>
      <c r="AB880" s="88" t="str">
        <f>IF('BASE DATOS CONDUCTORES'!D880="","",'BASE DATOS CONDUCTORES'!D880)</f>
        <v/>
      </c>
    </row>
    <row r="881" spans="2:28">
      <c r="B881" s="12"/>
      <c r="C881" s="14"/>
      <c r="D881" s="14"/>
      <c r="E881" s="15"/>
      <c r="F881" s="14"/>
      <c r="G881" s="12" t="str">
        <f t="shared" si="236"/>
        <v/>
      </c>
      <c r="H881" s="13" t="str">
        <f t="shared" si="239"/>
        <v/>
      </c>
      <c r="I881" s="12" t="str">
        <f t="shared" si="247"/>
        <v/>
      </c>
      <c r="J881" s="12" t="str">
        <f t="shared" si="247"/>
        <v/>
      </c>
      <c r="K881" s="13" t="str">
        <f t="shared" si="240"/>
        <v/>
      </c>
      <c r="L881" s="12" t="str">
        <f t="shared" si="248"/>
        <v/>
      </c>
      <c r="M881" s="12" t="str">
        <f t="shared" si="248"/>
        <v/>
      </c>
      <c r="N881" s="13" t="str">
        <f t="shared" si="241"/>
        <v/>
      </c>
      <c r="O881" s="12" t="str">
        <f t="shared" si="249"/>
        <v/>
      </c>
      <c r="P881" s="12" t="str">
        <f t="shared" si="249"/>
        <v/>
      </c>
      <c r="Q881" s="13" t="str">
        <f t="shared" si="242"/>
        <v/>
      </c>
      <c r="R881" s="12" t="str">
        <f t="shared" si="237"/>
        <v/>
      </c>
      <c r="S881" s="12" t="str">
        <f t="shared" si="238"/>
        <v/>
      </c>
      <c r="T881" s="12" t="str">
        <f t="shared" si="243"/>
        <v/>
      </c>
      <c r="W881" s="88" t="str">
        <f>IF('BASE DATOS CONDUCTORES'!F881="","",'BASE DATOS CONDUCTORES'!F881)</f>
        <v/>
      </c>
      <c r="X881" s="88" t="str">
        <f>'BASE DATOS CONDUCTORES'!J881</f>
        <v/>
      </c>
      <c r="Y881" s="88" t="str">
        <f>'BASE DATOS CONDUCTORES'!M881</f>
        <v/>
      </c>
      <c r="Z881" s="88" t="str">
        <f>'BASE DATOS CONDUCTORES'!P881</f>
        <v/>
      </c>
      <c r="AA881" s="88" t="str">
        <f>'BASE DATOS CONDUCTORES'!S881</f>
        <v/>
      </c>
      <c r="AB881" s="88" t="str">
        <f>IF('BASE DATOS CONDUCTORES'!D881="","",'BASE DATOS CONDUCTORES'!D881)</f>
        <v/>
      </c>
    </row>
    <row r="882" spans="2:28">
      <c r="B882" s="12"/>
      <c r="C882" s="14"/>
      <c r="D882" s="14"/>
      <c r="E882" s="15"/>
      <c r="F882" s="14"/>
      <c r="G882" s="12" t="str">
        <f t="shared" si="236"/>
        <v/>
      </c>
      <c r="H882" s="13" t="str">
        <f t="shared" si="239"/>
        <v/>
      </c>
      <c r="I882" s="12" t="str">
        <f t="shared" si="247"/>
        <v/>
      </c>
      <c r="J882" s="12" t="str">
        <f t="shared" si="247"/>
        <v/>
      </c>
      <c r="K882" s="13" t="str">
        <f t="shared" si="240"/>
        <v/>
      </c>
      <c r="L882" s="12" t="str">
        <f t="shared" si="248"/>
        <v/>
      </c>
      <c r="M882" s="12" t="str">
        <f t="shared" si="248"/>
        <v/>
      </c>
      <c r="N882" s="13" t="str">
        <f t="shared" si="241"/>
        <v/>
      </c>
      <c r="O882" s="12" t="str">
        <f t="shared" si="249"/>
        <v/>
      </c>
      <c r="P882" s="12" t="str">
        <f t="shared" si="249"/>
        <v/>
      </c>
      <c r="Q882" s="13" t="str">
        <f t="shared" si="242"/>
        <v/>
      </c>
      <c r="R882" s="12" t="str">
        <f t="shared" si="237"/>
        <v/>
      </c>
      <c r="S882" s="12" t="str">
        <f t="shared" si="238"/>
        <v/>
      </c>
      <c r="T882" s="12" t="str">
        <f t="shared" si="243"/>
        <v/>
      </c>
      <c r="W882" s="88" t="str">
        <f>IF('BASE DATOS CONDUCTORES'!F882="","",'BASE DATOS CONDUCTORES'!F882)</f>
        <v/>
      </c>
      <c r="X882" s="88" t="str">
        <f>'BASE DATOS CONDUCTORES'!J882</f>
        <v/>
      </c>
      <c r="Y882" s="88" t="str">
        <f>'BASE DATOS CONDUCTORES'!M882</f>
        <v/>
      </c>
      <c r="Z882" s="88" t="str">
        <f>'BASE DATOS CONDUCTORES'!P882</f>
        <v/>
      </c>
      <c r="AA882" s="88" t="str">
        <f>'BASE DATOS CONDUCTORES'!S882</f>
        <v/>
      </c>
      <c r="AB882" s="88" t="str">
        <f>IF('BASE DATOS CONDUCTORES'!D882="","",'BASE DATOS CONDUCTORES'!D882)</f>
        <v/>
      </c>
    </row>
    <row r="883" spans="2:28">
      <c r="B883" s="12"/>
      <c r="C883" s="14"/>
      <c r="D883" s="14"/>
      <c r="E883" s="15"/>
      <c r="F883" s="14"/>
      <c r="G883" s="12" t="str">
        <f t="shared" si="236"/>
        <v/>
      </c>
      <c r="H883" s="13" t="str">
        <f t="shared" si="239"/>
        <v/>
      </c>
      <c r="I883" s="12" t="str">
        <f t="shared" si="247"/>
        <v/>
      </c>
      <c r="J883" s="12" t="str">
        <f t="shared" si="247"/>
        <v/>
      </c>
      <c r="K883" s="13" t="str">
        <f t="shared" si="240"/>
        <v/>
      </c>
      <c r="L883" s="12" t="str">
        <f t="shared" si="248"/>
        <v/>
      </c>
      <c r="M883" s="12" t="str">
        <f t="shared" si="248"/>
        <v/>
      </c>
      <c r="N883" s="13" t="str">
        <f t="shared" si="241"/>
        <v/>
      </c>
      <c r="O883" s="12" t="str">
        <f t="shared" si="249"/>
        <v/>
      </c>
      <c r="P883" s="12" t="str">
        <f t="shared" si="249"/>
        <v/>
      </c>
      <c r="Q883" s="13" t="str">
        <f t="shared" si="242"/>
        <v/>
      </c>
      <c r="R883" s="12" t="str">
        <f t="shared" si="237"/>
        <v/>
      </c>
      <c r="S883" s="12" t="str">
        <f t="shared" si="238"/>
        <v/>
      </c>
      <c r="T883" s="12" t="str">
        <f t="shared" si="243"/>
        <v/>
      </c>
      <c r="W883" s="88" t="str">
        <f>IF('BASE DATOS CONDUCTORES'!F883="","",'BASE DATOS CONDUCTORES'!F883)</f>
        <v/>
      </c>
      <c r="X883" s="88" t="str">
        <f>'BASE DATOS CONDUCTORES'!J883</f>
        <v/>
      </c>
      <c r="Y883" s="88" t="str">
        <f>'BASE DATOS CONDUCTORES'!M883</f>
        <v/>
      </c>
      <c r="Z883" s="88" t="str">
        <f>'BASE DATOS CONDUCTORES'!P883</f>
        <v/>
      </c>
      <c r="AA883" s="88" t="str">
        <f>'BASE DATOS CONDUCTORES'!S883</f>
        <v/>
      </c>
      <c r="AB883" s="88" t="str">
        <f>IF('BASE DATOS CONDUCTORES'!D883="","",'BASE DATOS CONDUCTORES'!D883)</f>
        <v/>
      </c>
    </row>
    <row r="884" spans="2:28">
      <c r="B884" s="12"/>
      <c r="C884" s="14"/>
      <c r="D884" s="14"/>
      <c r="E884" s="15"/>
      <c r="F884" s="14"/>
      <c r="G884" s="12" t="str">
        <f t="shared" si="236"/>
        <v/>
      </c>
      <c r="H884" s="13" t="str">
        <f t="shared" si="239"/>
        <v/>
      </c>
      <c r="I884" s="12" t="str">
        <f t="shared" ref="I884:J903" si="250">IF(H884="","",RANK(H884,H$4:H$1001))</f>
        <v/>
      </c>
      <c r="J884" s="12" t="str">
        <f t="shared" si="250"/>
        <v/>
      </c>
      <c r="K884" s="13" t="str">
        <f t="shared" si="240"/>
        <v/>
      </c>
      <c r="L884" s="12" t="str">
        <f t="shared" ref="L884:M903" si="251">IF(K884="","",RANK(K884,K$4:K$1001))</f>
        <v/>
      </c>
      <c r="M884" s="12" t="str">
        <f t="shared" si="251"/>
        <v/>
      </c>
      <c r="N884" s="13" t="str">
        <f t="shared" si="241"/>
        <v/>
      </c>
      <c r="O884" s="12" t="str">
        <f t="shared" ref="O884:P903" si="252">IF(N884="","",RANK(N884,N$4:N$1001))</f>
        <v/>
      </c>
      <c r="P884" s="12" t="str">
        <f t="shared" si="252"/>
        <v/>
      </c>
      <c r="Q884" s="13" t="str">
        <f t="shared" si="242"/>
        <v/>
      </c>
      <c r="R884" s="12" t="str">
        <f t="shared" si="237"/>
        <v/>
      </c>
      <c r="S884" s="12" t="str">
        <f t="shared" si="238"/>
        <v/>
      </c>
      <c r="T884" s="12" t="str">
        <f t="shared" si="243"/>
        <v/>
      </c>
      <c r="W884" s="88" t="str">
        <f>IF('BASE DATOS CONDUCTORES'!F884="","",'BASE DATOS CONDUCTORES'!F884)</f>
        <v/>
      </c>
      <c r="X884" s="88" t="str">
        <f>'BASE DATOS CONDUCTORES'!J884</f>
        <v/>
      </c>
      <c r="Y884" s="88" t="str">
        <f>'BASE DATOS CONDUCTORES'!M884</f>
        <v/>
      </c>
      <c r="Z884" s="88" t="str">
        <f>'BASE DATOS CONDUCTORES'!P884</f>
        <v/>
      </c>
      <c r="AA884" s="88" t="str">
        <f>'BASE DATOS CONDUCTORES'!S884</f>
        <v/>
      </c>
      <c r="AB884" s="88" t="str">
        <f>IF('BASE DATOS CONDUCTORES'!D884="","",'BASE DATOS CONDUCTORES'!D884)</f>
        <v/>
      </c>
    </row>
    <row r="885" spans="2:28">
      <c r="B885" s="12"/>
      <c r="C885" s="14"/>
      <c r="D885" s="14"/>
      <c r="E885" s="15"/>
      <c r="F885" s="14"/>
      <c r="G885" s="12" t="str">
        <f t="shared" si="236"/>
        <v/>
      </c>
      <c r="H885" s="13" t="str">
        <f t="shared" si="239"/>
        <v/>
      </c>
      <c r="I885" s="12" t="str">
        <f t="shared" si="250"/>
        <v/>
      </c>
      <c r="J885" s="12" t="str">
        <f t="shared" si="250"/>
        <v/>
      </c>
      <c r="K885" s="13" t="str">
        <f t="shared" si="240"/>
        <v/>
      </c>
      <c r="L885" s="12" t="str">
        <f t="shared" si="251"/>
        <v/>
      </c>
      <c r="M885" s="12" t="str">
        <f t="shared" si="251"/>
        <v/>
      </c>
      <c r="N885" s="13" t="str">
        <f t="shared" si="241"/>
        <v/>
      </c>
      <c r="O885" s="12" t="str">
        <f t="shared" si="252"/>
        <v/>
      </c>
      <c r="P885" s="12" t="str">
        <f t="shared" si="252"/>
        <v/>
      </c>
      <c r="Q885" s="13" t="str">
        <f t="shared" si="242"/>
        <v/>
      </c>
      <c r="R885" s="12" t="str">
        <f t="shared" si="237"/>
        <v/>
      </c>
      <c r="S885" s="12" t="str">
        <f t="shared" si="238"/>
        <v/>
      </c>
      <c r="T885" s="12" t="str">
        <f t="shared" si="243"/>
        <v/>
      </c>
      <c r="W885" s="88" t="str">
        <f>IF('BASE DATOS CONDUCTORES'!F885="","",'BASE DATOS CONDUCTORES'!F885)</f>
        <v/>
      </c>
      <c r="X885" s="88" t="str">
        <f>'BASE DATOS CONDUCTORES'!J885</f>
        <v/>
      </c>
      <c r="Y885" s="88" t="str">
        <f>'BASE DATOS CONDUCTORES'!M885</f>
        <v/>
      </c>
      <c r="Z885" s="88" t="str">
        <f>'BASE DATOS CONDUCTORES'!P885</f>
        <v/>
      </c>
      <c r="AA885" s="88" t="str">
        <f>'BASE DATOS CONDUCTORES'!S885</f>
        <v/>
      </c>
      <c r="AB885" s="88" t="str">
        <f>IF('BASE DATOS CONDUCTORES'!D885="","",'BASE DATOS CONDUCTORES'!D885)</f>
        <v/>
      </c>
    </row>
    <row r="886" spans="2:28">
      <c r="B886" s="12"/>
      <c r="C886" s="14"/>
      <c r="D886" s="14"/>
      <c r="E886" s="15"/>
      <c r="F886" s="14"/>
      <c r="G886" s="12" t="str">
        <f t="shared" si="236"/>
        <v/>
      </c>
      <c r="H886" s="13" t="str">
        <f t="shared" si="239"/>
        <v/>
      </c>
      <c r="I886" s="12" t="str">
        <f t="shared" si="250"/>
        <v/>
      </c>
      <c r="J886" s="12" t="str">
        <f t="shared" si="250"/>
        <v/>
      </c>
      <c r="K886" s="13" t="str">
        <f t="shared" si="240"/>
        <v/>
      </c>
      <c r="L886" s="12" t="str">
        <f t="shared" si="251"/>
        <v/>
      </c>
      <c r="M886" s="12" t="str">
        <f t="shared" si="251"/>
        <v/>
      </c>
      <c r="N886" s="13" t="str">
        <f t="shared" si="241"/>
        <v/>
      </c>
      <c r="O886" s="12" t="str">
        <f t="shared" si="252"/>
        <v/>
      </c>
      <c r="P886" s="12" t="str">
        <f t="shared" si="252"/>
        <v/>
      </c>
      <c r="Q886" s="13" t="str">
        <f t="shared" si="242"/>
        <v/>
      </c>
      <c r="R886" s="12" t="str">
        <f t="shared" si="237"/>
        <v/>
      </c>
      <c r="S886" s="12" t="str">
        <f t="shared" si="238"/>
        <v/>
      </c>
      <c r="T886" s="12" t="str">
        <f t="shared" si="243"/>
        <v/>
      </c>
      <c r="W886" s="88" t="str">
        <f>IF('BASE DATOS CONDUCTORES'!F886="","",'BASE DATOS CONDUCTORES'!F886)</f>
        <v/>
      </c>
      <c r="X886" s="88" t="str">
        <f>'BASE DATOS CONDUCTORES'!J886</f>
        <v/>
      </c>
      <c r="Y886" s="88" t="str">
        <f>'BASE DATOS CONDUCTORES'!M886</f>
        <v/>
      </c>
      <c r="Z886" s="88" t="str">
        <f>'BASE DATOS CONDUCTORES'!P886</f>
        <v/>
      </c>
      <c r="AA886" s="88" t="str">
        <f>'BASE DATOS CONDUCTORES'!S886</f>
        <v/>
      </c>
      <c r="AB886" s="88" t="str">
        <f>IF('BASE DATOS CONDUCTORES'!D886="","",'BASE DATOS CONDUCTORES'!D886)</f>
        <v/>
      </c>
    </row>
    <row r="887" spans="2:28">
      <c r="B887" s="12"/>
      <c r="C887" s="14"/>
      <c r="D887" s="14"/>
      <c r="E887" s="15"/>
      <c r="F887" s="14"/>
      <c r="G887" s="12" t="str">
        <f t="shared" si="236"/>
        <v/>
      </c>
      <c r="H887" s="13" t="str">
        <f t="shared" si="239"/>
        <v/>
      </c>
      <c r="I887" s="12" t="str">
        <f t="shared" si="250"/>
        <v/>
      </c>
      <c r="J887" s="12" t="str">
        <f t="shared" si="250"/>
        <v/>
      </c>
      <c r="K887" s="13" t="str">
        <f t="shared" si="240"/>
        <v/>
      </c>
      <c r="L887" s="12" t="str">
        <f t="shared" si="251"/>
        <v/>
      </c>
      <c r="M887" s="12" t="str">
        <f t="shared" si="251"/>
        <v/>
      </c>
      <c r="N887" s="13" t="str">
        <f t="shared" si="241"/>
        <v/>
      </c>
      <c r="O887" s="12" t="str">
        <f t="shared" si="252"/>
        <v/>
      </c>
      <c r="P887" s="12" t="str">
        <f t="shared" si="252"/>
        <v/>
      </c>
      <c r="Q887" s="13" t="str">
        <f t="shared" si="242"/>
        <v/>
      </c>
      <c r="R887" s="12" t="str">
        <f t="shared" si="237"/>
        <v/>
      </c>
      <c r="S887" s="12" t="str">
        <f t="shared" si="238"/>
        <v/>
      </c>
      <c r="T887" s="12" t="str">
        <f t="shared" si="243"/>
        <v/>
      </c>
      <c r="W887" s="88" t="str">
        <f>IF('BASE DATOS CONDUCTORES'!F887="","",'BASE DATOS CONDUCTORES'!F887)</f>
        <v/>
      </c>
      <c r="X887" s="88" t="str">
        <f>'BASE DATOS CONDUCTORES'!J887</f>
        <v/>
      </c>
      <c r="Y887" s="88" t="str">
        <f>'BASE DATOS CONDUCTORES'!M887</f>
        <v/>
      </c>
      <c r="Z887" s="88" t="str">
        <f>'BASE DATOS CONDUCTORES'!P887</f>
        <v/>
      </c>
      <c r="AA887" s="88" t="str">
        <f>'BASE DATOS CONDUCTORES'!S887</f>
        <v/>
      </c>
      <c r="AB887" s="88" t="str">
        <f>IF('BASE DATOS CONDUCTORES'!D887="","",'BASE DATOS CONDUCTORES'!D887)</f>
        <v/>
      </c>
    </row>
    <row r="888" spans="2:28">
      <c r="B888" s="12"/>
      <c r="C888" s="14"/>
      <c r="D888" s="14"/>
      <c r="E888" s="15"/>
      <c r="F888" s="14"/>
      <c r="G888" s="12" t="str">
        <f t="shared" si="236"/>
        <v/>
      </c>
      <c r="H888" s="13" t="str">
        <f t="shared" si="239"/>
        <v/>
      </c>
      <c r="I888" s="12" t="str">
        <f t="shared" si="250"/>
        <v/>
      </c>
      <c r="J888" s="12" t="str">
        <f t="shared" si="250"/>
        <v/>
      </c>
      <c r="K888" s="13" t="str">
        <f t="shared" si="240"/>
        <v/>
      </c>
      <c r="L888" s="12" t="str">
        <f t="shared" si="251"/>
        <v/>
      </c>
      <c r="M888" s="12" t="str">
        <f t="shared" si="251"/>
        <v/>
      </c>
      <c r="N888" s="13" t="str">
        <f t="shared" si="241"/>
        <v/>
      </c>
      <c r="O888" s="12" t="str">
        <f t="shared" si="252"/>
        <v/>
      </c>
      <c r="P888" s="12" t="str">
        <f t="shared" si="252"/>
        <v/>
      </c>
      <c r="Q888" s="13" t="str">
        <f t="shared" si="242"/>
        <v/>
      </c>
      <c r="R888" s="12" t="str">
        <f t="shared" si="237"/>
        <v/>
      </c>
      <c r="S888" s="12" t="str">
        <f t="shared" si="238"/>
        <v/>
      </c>
      <c r="T888" s="12" t="str">
        <f t="shared" si="243"/>
        <v/>
      </c>
      <c r="W888" s="88" t="str">
        <f>IF('BASE DATOS CONDUCTORES'!F888="","",'BASE DATOS CONDUCTORES'!F888)</f>
        <v/>
      </c>
      <c r="X888" s="88" t="str">
        <f>'BASE DATOS CONDUCTORES'!J888</f>
        <v/>
      </c>
      <c r="Y888" s="88" t="str">
        <f>'BASE DATOS CONDUCTORES'!M888</f>
        <v/>
      </c>
      <c r="Z888" s="88" t="str">
        <f>'BASE DATOS CONDUCTORES'!P888</f>
        <v/>
      </c>
      <c r="AA888" s="88" t="str">
        <f>'BASE DATOS CONDUCTORES'!S888</f>
        <v/>
      </c>
      <c r="AB888" s="88" t="str">
        <f>IF('BASE DATOS CONDUCTORES'!D888="","",'BASE DATOS CONDUCTORES'!D888)</f>
        <v/>
      </c>
    </row>
    <row r="889" spans="2:28">
      <c r="B889" s="12"/>
      <c r="C889" s="14"/>
      <c r="D889" s="14"/>
      <c r="E889" s="15"/>
      <c r="F889" s="14"/>
      <c r="G889" s="12" t="str">
        <f t="shared" si="236"/>
        <v/>
      </c>
      <c r="H889" s="13" t="str">
        <f t="shared" si="239"/>
        <v/>
      </c>
      <c r="I889" s="12" t="str">
        <f t="shared" si="250"/>
        <v/>
      </c>
      <c r="J889" s="12" t="str">
        <f t="shared" si="250"/>
        <v/>
      </c>
      <c r="K889" s="13" t="str">
        <f t="shared" si="240"/>
        <v/>
      </c>
      <c r="L889" s="12" t="str">
        <f t="shared" si="251"/>
        <v/>
      </c>
      <c r="M889" s="12" t="str">
        <f t="shared" si="251"/>
        <v/>
      </c>
      <c r="N889" s="13" t="str">
        <f t="shared" si="241"/>
        <v/>
      </c>
      <c r="O889" s="12" t="str">
        <f t="shared" si="252"/>
        <v/>
      </c>
      <c r="P889" s="12" t="str">
        <f t="shared" si="252"/>
        <v/>
      </c>
      <c r="Q889" s="13" t="str">
        <f t="shared" si="242"/>
        <v/>
      </c>
      <c r="R889" s="12" t="str">
        <f t="shared" si="237"/>
        <v/>
      </c>
      <c r="S889" s="12" t="str">
        <f t="shared" si="238"/>
        <v/>
      </c>
      <c r="T889" s="12" t="str">
        <f t="shared" si="243"/>
        <v/>
      </c>
      <c r="W889" s="88" t="str">
        <f>IF('BASE DATOS CONDUCTORES'!F889="","",'BASE DATOS CONDUCTORES'!F889)</f>
        <v/>
      </c>
      <c r="X889" s="88" t="str">
        <f>'BASE DATOS CONDUCTORES'!J889</f>
        <v/>
      </c>
      <c r="Y889" s="88" t="str">
        <f>'BASE DATOS CONDUCTORES'!M889</f>
        <v/>
      </c>
      <c r="Z889" s="88" t="str">
        <f>'BASE DATOS CONDUCTORES'!P889</f>
        <v/>
      </c>
      <c r="AA889" s="88" t="str">
        <f>'BASE DATOS CONDUCTORES'!S889</f>
        <v/>
      </c>
      <c r="AB889" s="88" t="str">
        <f>IF('BASE DATOS CONDUCTORES'!D889="","",'BASE DATOS CONDUCTORES'!D889)</f>
        <v/>
      </c>
    </row>
    <row r="890" spans="2:28">
      <c r="B890" s="12"/>
      <c r="C890" s="14"/>
      <c r="D890" s="14"/>
      <c r="E890" s="15"/>
      <c r="F890" s="14"/>
      <c r="G890" s="12" t="str">
        <f t="shared" si="236"/>
        <v/>
      </c>
      <c r="H890" s="13" t="str">
        <f t="shared" si="239"/>
        <v/>
      </c>
      <c r="I890" s="12" t="str">
        <f t="shared" si="250"/>
        <v/>
      </c>
      <c r="J890" s="12" t="str">
        <f t="shared" si="250"/>
        <v/>
      </c>
      <c r="K890" s="13" t="str">
        <f t="shared" si="240"/>
        <v/>
      </c>
      <c r="L890" s="12" t="str">
        <f t="shared" si="251"/>
        <v/>
      </c>
      <c r="M890" s="12" t="str">
        <f t="shared" si="251"/>
        <v/>
      </c>
      <c r="N890" s="13" t="str">
        <f t="shared" si="241"/>
        <v/>
      </c>
      <c r="O890" s="12" t="str">
        <f t="shared" si="252"/>
        <v/>
      </c>
      <c r="P890" s="12" t="str">
        <f t="shared" si="252"/>
        <v/>
      </c>
      <c r="Q890" s="13" t="str">
        <f t="shared" si="242"/>
        <v/>
      </c>
      <c r="R890" s="12" t="str">
        <f t="shared" si="237"/>
        <v/>
      </c>
      <c r="S890" s="12" t="str">
        <f t="shared" si="238"/>
        <v/>
      </c>
      <c r="T890" s="12" t="str">
        <f t="shared" si="243"/>
        <v/>
      </c>
      <c r="W890" s="88" t="str">
        <f>IF('BASE DATOS CONDUCTORES'!F890="","",'BASE DATOS CONDUCTORES'!F890)</f>
        <v/>
      </c>
      <c r="X890" s="88" t="str">
        <f>'BASE DATOS CONDUCTORES'!J890</f>
        <v/>
      </c>
      <c r="Y890" s="88" t="str">
        <f>'BASE DATOS CONDUCTORES'!M890</f>
        <v/>
      </c>
      <c r="Z890" s="88" t="str">
        <f>'BASE DATOS CONDUCTORES'!P890</f>
        <v/>
      </c>
      <c r="AA890" s="88" t="str">
        <f>'BASE DATOS CONDUCTORES'!S890</f>
        <v/>
      </c>
      <c r="AB890" s="88" t="str">
        <f>IF('BASE DATOS CONDUCTORES'!D890="","",'BASE DATOS CONDUCTORES'!D890)</f>
        <v/>
      </c>
    </row>
    <row r="891" spans="2:28">
      <c r="B891" s="12"/>
      <c r="C891" s="14"/>
      <c r="D891" s="14"/>
      <c r="E891" s="15"/>
      <c r="F891" s="14"/>
      <c r="G891" s="12" t="str">
        <f t="shared" si="236"/>
        <v/>
      </c>
      <c r="H891" s="13" t="str">
        <f t="shared" si="239"/>
        <v/>
      </c>
      <c r="I891" s="12" t="str">
        <f t="shared" si="250"/>
        <v/>
      </c>
      <c r="J891" s="12" t="str">
        <f t="shared" si="250"/>
        <v/>
      </c>
      <c r="K891" s="13" t="str">
        <f t="shared" si="240"/>
        <v/>
      </c>
      <c r="L891" s="12" t="str">
        <f t="shared" si="251"/>
        <v/>
      </c>
      <c r="M891" s="12" t="str">
        <f t="shared" si="251"/>
        <v/>
      </c>
      <c r="N891" s="13" t="str">
        <f t="shared" si="241"/>
        <v/>
      </c>
      <c r="O891" s="12" t="str">
        <f t="shared" si="252"/>
        <v/>
      </c>
      <c r="P891" s="12" t="str">
        <f t="shared" si="252"/>
        <v/>
      </c>
      <c r="Q891" s="13" t="str">
        <f t="shared" si="242"/>
        <v/>
      </c>
      <c r="R891" s="12" t="str">
        <f t="shared" si="237"/>
        <v/>
      </c>
      <c r="S891" s="12" t="str">
        <f t="shared" si="238"/>
        <v/>
      </c>
      <c r="T891" s="12" t="str">
        <f t="shared" si="243"/>
        <v/>
      </c>
      <c r="W891" s="88" t="str">
        <f>IF('BASE DATOS CONDUCTORES'!F891="","",'BASE DATOS CONDUCTORES'!F891)</f>
        <v/>
      </c>
      <c r="X891" s="88" t="str">
        <f>'BASE DATOS CONDUCTORES'!J891</f>
        <v/>
      </c>
      <c r="Y891" s="88" t="str">
        <f>'BASE DATOS CONDUCTORES'!M891</f>
        <v/>
      </c>
      <c r="Z891" s="88" t="str">
        <f>'BASE DATOS CONDUCTORES'!P891</f>
        <v/>
      </c>
      <c r="AA891" s="88" t="str">
        <f>'BASE DATOS CONDUCTORES'!S891</f>
        <v/>
      </c>
      <c r="AB891" s="88" t="str">
        <f>IF('BASE DATOS CONDUCTORES'!D891="","",'BASE DATOS CONDUCTORES'!D891)</f>
        <v/>
      </c>
    </row>
    <row r="892" spans="2:28">
      <c r="B892" s="12"/>
      <c r="C892" s="14"/>
      <c r="D892" s="14"/>
      <c r="E892" s="15"/>
      <c r="F892" s="14"/>
      <c r="G892" s="12" t="str">
        <f t="shared" si="236"/>
        <v/>
      </c>
      <c r="H892" s="13" t="str">
        <f t="shared" si="239"/>
        <v/>
      </c>
      <c r="I892" s="12" t="str">
        <f t="shared" si="250"/>
        <v/>
      </c>
      <c r="J892" s="12" t="str">
        <f t="shared" si="250"/>
        <v/>
      </c>
      <c r="K892" s="13" t="str">
        <f t="shared" si="240"/>
        <v/>
      </c>
      <c r="L892" s="12" t="str">
        <f t="shared" si="251"/>
        <v/>
      </c>
      <c r="M892" s="12" t="str">
        <f t="shared" si="251"/>
        <v/>
      </c>
      <c r="N892" s="13" t="str">
        <f t="shared" si="241"/>
        <v/>
      </c>
      <c r="O892" s="12" t="str">
        <f t="shared" si="252"/>
        <v/>
      </c>
      <c r="P892" s="12" t="str">
        <f t="shared" si="252"/>
        <v/>
      </c>
      <c r="Q892" s="13" t="str">
        <f t="shared" si="242"/>
        <v/>
      </c>
      <c r="R892" s="12" t="str">
        <f t="shared" si="237"/>
        <v/>
      </c>
      <c r="S892" s="12" t="str">
        <f t="shared" si="238"/>
        <v/>
      </c>
      <c r="T892" s="12" t="str">
        <f t="shared" si="243"/>
        <v/>
      </c>
      <c r="W892" s="88" t="str">
        <f>IF('BASE DATOS CONDUCTORES'!F892="","",'BASE DATOS CONDUCTORES'!F892)</f>
        <v/>
      </c>
      <c r="X892" s="88" t="str">
        <f>'BASE DATOS CONDUCTORES'!J892</f>
        <v/>
      </c>
      <c r="Y892" s="88" t="str">
        <f>'BASE DATOS CONDUCTORES'!M892</f>
        <v/>
      </c>
      <c r="Z892" s="88" t="str">
        <f>'BASE DATOS CONDUCTORES'!P892</f>
        <v/>
      </c>
      <c r="AA892" s="88" t="str">
        <f>'BASE DATOS CONDUCTORES'!S892</f>
        <v/>
      </c>
      <c r="AB892" s="88" t="str">
        <f>IF('BASE DATOS CONDUCTORES'!D892="","",'BASE DATOS CONDUCTORES'!D892)</f>
        <v/>
      </c>
    </row>
    <row r="893" spans="2:28">
      <c r="B893" s="12"/>
      <c r="C893" s="14"/>
      <c r="D893" s="14"/>
      <c r="E893" s="15"/>
      <c r="F893" s="14"/>
      <c r="G893" s="12" t="str">
        <f t="shared" si="236"/>
        <v/>
      </c>
      <c r="H893" s="13" t="str">
        <f t="shared" si="239"/>
        <v/>
      </c>
      <c r="I893" s="12" t="str">
        <f t="shared" si="250"/>
        <v/>
      </c>
      <c r="J893" s="12" t="str">
        <f t="shared" si="250"/>
        <v/>
      </c>
      <c r="K893" s="13" t="str">
        <f t="shared" si="240"/>
        <v/>
      </c>
      <c r="L893" s="12" t="str">
        <f t="shared" si="251"/>
        <v/>
      </c>
      <c r="M893" s="12" t="str">
        <f t="shared" si="251"/>
        <v/>
      </c>
      <c r="N893" s="13" t="str">
        <f t="shared" si="241"/>
        <v/>
      </c>
      <c r="O893" s="12" t="str">
        <f t="shared" si="252"/>
        <v/>
      </c>
      <c r="P893" s="12" t="str">
        <f t="shared" si="252"/>
        <v/>
      </c>
      <c r="Q893" s="13" t="str">
        <f t="shared" si="242"/>
        <v/>
      </c>
      <c r="R893" s="12" t="str">
        <f t="shared" si="237"/>
        <v/>
      </c>
      <c r="S893" s="12" t="str">
        <f t="shared" si="238"/>
        <v/>
      </c>
      <c r="T893" s="12" t="str">
        <f t="shared" si="243"/>
        <v/>
      </c>
      <c r="W893" s="88" t="str">
        <f>IF('BASE DATOS CONDUCTORES'!F893="","",'BASE DATOS CONDUCTORES'!F893)</f>
        <v/>
      </c>
      <c r="X893" s="88" t="str">
        <f>'BASE DATOS CONDUCTORES'!J893</f>
        <v/>
      </c>
      <c r="Y893" s="88" t="str">
        <f>'BASE DATOS CONDUCTORES'!M893</f>
        <v/>
      </c>
      <c r="Z893" s="88" t="str">
        <f>'BASE DATOS CONDUCTORES'!P893</f>
        <v/>
      </c>
      <c r="AA893" s="88" t="str">
        <f>'BASE DATOS CONDUCTORES'!S893</f>
        <v/>
      </c>
      <c r="AB893" s="88" t="str">
        <f>IF('BASE DATOS CONDUCTORES'!D893="","",'BASE DATOS CONDUCTORES'!D893)</f>
        <v/>
      </c>
    </row>
    <row r="894" spans="2:28">
      <c r="B894" s="12"/>
      <c r="C894" s="14"/>
      <c r="D894" s="14"/>
      <c r="E894" s="15"/>
      <c r="F894" s="14"/>
      <c r="G894" s="12" t="str">
        <f t="shared" si="236"/>
        <v/>
      </c>
      <c r="H894" s="13" t="str">
        <f t="shared" si="239"/>
        <v/>
      </c>
      <c r="I894" s="12" t="str">
        <f t="shared" si="250"/>
        <v/>
      </c>
      <c r="J894" s="12" t="str">
        <f t="shared" si="250"/>
        <v/>
      </c>
      <c r="K894" s="13" t="str">
        <f t="shared" si="240"/>
        <v/>
      </c>
      <c r="L894" s="12" t="str">
        <f t="shared" si="251"/>
        <v/>
      </c>
      <c r="M894" s="12" t="str">
        <f t="shared" si="251"/>
        <v/>
      </c>
      <c r="N894" s="13" t="str">
        <f t="shared" si="241"/>
        <v/>
      </c>
      <c r="O894" s="12" t="str">
        <f t="shared" si="252"/>
        <v/>
      </c>
      <c r="P894" s="12" t="str">
        <f t="shared" si="252"/>
        <v/>
      </c>
      <c r="Q894" s="13" t="str">
        <f t="shared" si="242"/>
        <v/>
      </c>
      <c r="R894" s="12" t="str">
        <f t="shared" si="237"/>
        <v/>
      </c>
      <c r="S894" s="12" t="str">
        <f t="shared" si="238"/>
        <v/>
      </c>
      <c r="T894" s="12" t="str">
        <f t="shared" si="243"/>
        <v/>
      </c>
      <c r="W894" s="88" t="str">
        <f>IF('BASE DATOS CONDUCTORES'!F894="","",'BASE DATOS CONDUCTORES'!F894)</f>
        <v/>
      </c>
      <c r="X894" s="88" t="str">
        <f>'BASE DATOS CONDUCTORES'!J894</f>
        <v/>
      </c>
      <c r="Y894" s="88" t="str">
        <f>'BASE DATOS CONDUCTORES'!M894</f>
        <v/>
      </c>
      <c r="Z894" s="88" t="str">
        <f>'BASE DATOS CONDUCTORES'!P894</f>
        <v/>
      </c>
      <c r="AA894" s="88" t="str">
        <f>'BASE DATOS CONDUCTORES'!S894</f>
        <v/>
      </c>
      <c r="AB894" s="88" t="str">
        <f>IF('BASE DATOS CONDUCTORES'!D894="","",'BASE DATOS CONDUCTORES'!D894)</f>
        <v/>
      </c>
    </row>
    <row r="895" spans="2:28">
      <c r="B895" s="12"/>
      <c r="C895" s="14"/>
      <c r="D895" s="14"/>
      <c r="E895" s="15"/>
      <c r="F895" s="14"/>
      <c r="G895" s="12" t="str">
        <f t="shared" si="236"/>
        <v/>
      </c>
      <c r="H895" s="13" t="str">
        <f t="shared" si="239"/>
        <v/>
      </c>
      <c r="I895" s="12" t="str">
        <f t="shared" si="250"/>
        <v/>
      </c>
      <c r="J895" s="12" t="str">
        <f t="shared" si="250"/>
        <v/>
      </c>
      <c r="K895" s="13" t="str">
        <f t="shared" si="240"/>
        <v/>
      </c>
      <c r="L895" s="12" t="str">
        <f t="shared" si="251"/>
        <v/>
      </c>
      <c r="M895" s="12" t="str">
        <f t="shared" si="251"/>
        <v/>
      </c>
      <c r="N895" s="13" t="str">
        <f t="shared" si="241"/>
        <v/>
      </c>
      <c r="O895" s="12" t="str">
        <f t="shared" si="252"/>
        <v/>
      </c>
      <c r="P895" s="12" t="str">
        <f t="shared" si="252"/>
        <v/>
      </c>
      <c r="Q895" s="13" t="str">
        <f t="shared" si="242"/>
        <v/>
      </c>
      <c r="R895" s="12" t="str">
        <f t="shared" si="237"/>
        <v/>
      </c>
      <c r="S895" s="12" t="str">
        <f t="shared" si="238"/>
        <v/>
      </c>
      <c r="T895" s="12" t="str">
        <f t="shared" si="243"/>
        <v/>
      </c>
      <c r="W895" s="88" t="str">
        <f>IF('BASE DATOS CONDUCTORES'!F895="","",'BASE DATOS CONDUCTORES'!F895)</f>
        <v/>
      </c>
      <c r="X895" s="88" t="str">
        <f>'BASE DATOS CONDUCTORES'!J895</f>
        <v/>
      </c>
      <c r="Y895" s="88" t="str">
        <f>'BASE DATOS CONDUCTORES'!M895</f>
        <v/>
      </c>
      <c r="Z895" s="88" t="str">
        <f>'BASE DATOS CONDUCTORES'!P895</f>
        <v/>
      </c>
      <c r="AA895" s="88" t="str">
        <f>'BASE DATOS CONDUCTORES'!S895</f>
        <v/>
      </c>
      <c r="AB895" s="88" t="str">
        <f>IF('BASE DATOS CONDUCTORES'!D895="","",'BASE DATOS CONDUCTORES'!D895)</f>
        <v/>
      </c>
    </row>
    <row r="896" spans="2:28">
      <c r="B896" s="12"/>
      <c r="C896" s="14"/>
      <c r="D896" s="14"/>
      <c r="E896" s="15"/>
      <c r="F896" s="14"/>
      <c r="G896" s="12" t="str">
        <f t="shared" si="236"/>
        <v/>
      </c>
      <c r="H896" s="13" t="str">
        <f t="shared" si="239"/>
        <v/>
      </c>
      <c r="I896" s="12" t="str">
        <f t="shared" si="250"/>
        <v/>
      </c>
      <c r="J896" s="12" t="str">
        <f t="shared" si="250"/>
        <v/>
      </c>
      <c r="K896" s="13" t="str">
        <f t="shared" si="240"/>
        <v/>
      </c>
      <c r="L896" s="12" t="str">
        <f t="shared" si="251"/>
        <v/>
      </c>
      <c r="M896" s="12" t="str">
        <f t="shared" si="251"/>
        <v/>
      </c>
      <c r="N896" s="13" t="str">
        <f t="shared" si="241"/>
        <v/>
      </c>
      <c r="O896" s="12" t="str">
        <f t="shared" si="252"/>
        <v/>
      </c>
      <c r="P896" s="12" t="str">
        <f t="shared" si="252"/>
        <v/>
      </c>
      <c r="Q896" s="13" t="str">
        <f t="shared" si="242"/>
        <v/>
      </c>
      <c r="R896" s="12" t="str">
        <f t="shared" si="237"/>
        <v/>
      </c>
      <c r="S896" s="12" t="str">
        <f t="shared" si="238"/>
        <v/>
      </c>
      <c r="T896" s="12" t="str">
        <f t="shared" si="243"/>
        <v/>
      </c>
      <c r="W896" s="88" t="str">
        <f>IF('BASE DATOS CONDUCTORES'!F896="","",'BASE DATOS CONDUCTORES'!F896)</f>
        <v/>
      </c>
      <c r="X896" s="88" t="str">
        <f>'BASE DATOS CONDUCTORES'!J896</f>
        <v/>
      </c>
      <c r="Y896" s="88" t="str">
        <f>'BASE DATOS CONDUCTORES'!M896</f>
        <v/>
      </c>
      <c r="Z896" s="88" t="str">
        <f>'BASE DATOS CONDUCTORES'!P896</f>
        <v/>
      </c>
      <c r="AA896" s="88" t="str">
        <f>'BASE DATOS CONDUCTORES'!S896</f>
        <v/>
      </c>
      <c r="AB896" s="88" t="str">
        <f>IF('BASE DATOS CONDUCTORES'!D896="","",'BASE DATOS CONDUCTORES'!D896)</f>
        <v/>
      </c>
    </row>
    <row r="897" spans="2:28">
      <c r="B897" s="12"/>
      <c r="C897" s="14"/>
      <c r="D897" s="14"/>
      <c r="E897" s="15"/>
      <c r="F897" s="14"/>
      <c r="G897" s="12" t="str">
        <f t="shared" si="236"/>
        <v/>
      </c>
      <c r="H897" s="13" t="str">
        <f t="shared" si="239"/>
        <v/>
      </c>
      <c r="I897" s="12" t="str">
        <f t="shared" si="250"/>
        <v/>
      </c>
      <c r="J897" s="12" t="str">
        <f t="shared" si="250"/>
        <v/>
      </c>
      <c r="K897" s="13" t="str">
        <f t="shared" si="240"/>
        <v/>
      </c>
      <c r="L897" s="12" t="str">
        <f t="shared" si="251"/>
        <v/>
      </c>
      <c r="M897" s="12" t="str">
        <f t="shared" si="251"/>
        <v/>
      </c>
      <c r="N897" s="13" t="str">
        <f t="shared" si="241"/>
        <v/>
      </c>
      <c r="O897" s="12" t="str">
        <f t="shared" si="252"/>
        <v/>
      </c>
      <c r="P897" s="12" t="str">
        <f t="shared" si="252"/>
        <v/>
      </c>
      <c r="Q897" s="13" t="str">
        <f t="shared" si="242"/>
        <v/>
      </c>
      <c r="R897" s="12" t="str">
        <f t="shared" si="237"/>
        <v/>
      </c>
      <c r="S897" s="12" t="str">
        <f t="shared" si="238"/>
        <v/>
      </c>
      <c r="T897" s="12" t="str">
        <f t="shared" si="243"/>
        <v/>
      </c>
      <c r="W897" s="88" t="str">
        <f>IF('BASE DATOS CONDUCTORES'!F897="","",'BASE DATOS CONDUCTORES'!F897)</f>
        <v/>
      </c>
      <c r="X897" s="88" t="str">
        <f>'BASE DATOS CONDUCTORES'!J897</f>
        <v/>
      </c>
      <c r="Y897" s="88" t="str">
        <f>'BASE DATOS CONDUCTORES'!M897</f>
        <v/>
      </c>
      <c r="Z897" s="88" t="str">
        <f>'BASE DATOS CONDUCTORES'!P897</f>
        <v/>
      </c>
      <c r="AA897" s="88" t="str">
        <f>'BASE DATOS CONDUCTORES'!S897</f>
        <v/>
      </c>
      <c r="AB897" s="88" t="str">
        <f>IF('BASE DATOS CONDUCTORES'!D897="","",'BASE DATOS CONDUCTORES'!D897)</f>
        <v/>
      </c>
    </row>
    <row r="898" spans="2:28">
      <c r="B898" s="12"/>
      <c r="C898" s="14"/>
      <c r="D898" s="14"/>
      <c r="E898" s="15"/>
      <c r="F898" s="14"/>
      <c r="G898" s="12" t="str">
        <f t="shared" si="236"/>
        <v/>
      </c>
      <c r="H898" s="13" t="str">
        <f t="shared" si="239"/>
        <v/>
      </c>
      <c r="I898" s="12" t="str">
        <f t="shared" si="250"/>
        <v/>
      </c>
      <c r="J898" s="12" t="str">
        <f t="shared" si="250"/>
        <v/>
      </c>
      <c r="K898" s="13" t="str">
        <f t="shared" si="240"/>
        <v/>
      </c>
      <c r="L898" s="12" t="str">
        <f t="shared" si="251"/>
        <v/>
      </c>
      <c r="M898" s="12" t="str">
        <f t="shared" si="251"/>
        <v/>
      </c>
      <c r="N898" s="13" t="str">
        <f t="shared" si="241"/>
        <v/>
      </c>
      <c r="O898" s="12" t="str">
        <f t="shared" si="252"/>
        <v/>
      </c>
      <c r="P898" s="12" t="str">
        <f t="shared" si="252"/>
        <v/>
      </c>
      <c r="Q898" s="13" t="str">
        <f t="shared" si="242"/>
        <v/>
      </c>
      <c r="R898" s="12" t="str">
        <f t="shared" si="237"/>
        <v/>
      </c>
      <c r="S898" s="12" t="str">
        <f t="shared" si="238"/>
        <v/>
      </c>
      <c r="T898" s="12" t="str">
        <f t="shared" si="243"/>
        <v/>
      </c>
      <c r="W898" s="88" t="str">
        <f>IF('BASE DATOS CONDUCTORES'!F898="","",'BASE DATOS CONDUCTORES'!F898)</f>
        <v/>
      </c>
      <c r="X898" s="88" t="str">
        <f>'BASE DATOS CONDUCTORES'!J898</f>
        <v/>
      </c>
      <c r="Y898" s="88" t="str">
        <f>'BASE DATOS CONDUCTORES'!M898</f>
        <v/>
      </c>
      <c r="Z898" s="88" t="str">
        <f>'BASE DATOS CONDUCTORES'!P898</f>
        <v/>
      </c>
      <c r="AA898" s="88" t="str">
        <f>'BASE DATOS CONDUCTORES'!S898</f>
        <v/>
      </c>
      <c r="AB898" s="88" t="str">
        <f>IF('BASE DATOS CONDUCTORES'!D898="","",'BASE DATOS CONDUCTORES'!D898)</f>
        <v/>
      </c>
    </row>
    <row r="899" spans="2:28">
      <c r="B899" s="12"/>
      <c r="C899" s="14"/>
      <c r="D899" s="14"/>
      <c r="E899" s="15"/>
      <c r="F899" s="14"/>
      <c r="G899" s="12" t="str">
        <f t="shared" si="236"/>
        <v/>
      </c>
      <c r="H899" s="13" t="str">
        <f t="shared" si="239"/>
        <v/>
      </c>
      <c r="I899" s="12" t="str">
        <f t="shared" si="250"/>
        <v/>
      </c>
      <c r="J899" s="12" t="str">
        <f t="shared" si="250"/>
        <v/>
      </c>
      <c r="K899" s="13" t="str">
        <f t="shared" si="240"/>
        <v/>
      </c>
      <c r="L899" s="12" t="str">
        <f t="shared" si="251"/>
        <v/>
      </c>
      <c r="M899" s="12" t="str">
        <f t="shared" si="251"/>
        <v/>
      </c>
      <c r="N899" s="13" t="str">
        <f t="shared" si="241"/>
        <v/>
      </c>
      <c r="O899" s="12" t="str">
        <f t="shared" si="252"/>
        <v/>
      </c>
      <c r="P899" s="12" t="str">
        <f t="shared" si="252"/>
        <v/>
      </c>
      <c r="Q899" s="13" t="str">
        <f t="shared" si="242"/>
        <v/>
      </c>
      <c r="R899" s="12" t="str">
        <f t="shared" si="237"/>
        <v/>
      </c>
      <c r="S899" s="12" t="str">
        <f t="shared" si="238"/>
        <v/>
      </c>
      <c r="T899" s="12" t="str">
        <f t="shared" si="243"/>
        <v/>
      </c>
      <c r="W899" s="88" t="str">
        <f>IF('BASE DATOS CONDUCTORES'!F899="","",'BASE DATOS CONDUCTORES'!F899)</f>
        <v/>
      </c>
      <c r="X899" s="88" t="str">
        <f>'BASE DATOS CONDUCTORES'!J899</f>
        <v/>
      </c>
      <c r="Y899" s="88" t="str">
        <f>'BASE DATOS CONDUCTORES'!M899</f>
        <v/>
      </c>
      <c r="Z899" s="88" t="str">
        <f>'BASE DATOS CONDUCTORES'!P899</f>
        <v/>
      </c>
      <c r="AA899" s="88" t="str">
        <f>'BASE DATOS CONDUCTORES'!S899</f>
        <v/>
      </c>
      <c r="AB899" s="88" t="str">
        <f>IF('BASE DATOS CONDUCTORES'!D899="","",'BASE DATOS CONDUCTORES'!D899)</f>
        <v/>
      </c>
    </row>
    <row r="900" spans="2:28">
      <c r="B900" s="12"/>
      <c r="C900" s="14"/>
      <c r="D900" s="14"/>
      <c r="E900" s="15"/>
      <c r="F900" s="14"/>
      <c r="G900" s="12" t="str">
        <f t="shared" ref="G900:G963" si="253">IF(D900="","",IF(F900="TRALUSA",1000,IF(F900="AULUSA",200,IF(F900="CASTROMIL",300,IF(F900="AULUSA TEO",4000,0))))+IF(F900="",0,RANK(D900,$D$4:$D$1001)))</f>
        <v/>
      </c>
      <c r="H900" s="13" t="str">
        <f t="shared" si="239"/>
        <v/>
      </c>
      <c r="I900" s="12" t="str">
        <f t="shared" si="250"/>
        <v/>
      </c>
      <c r="J900" s="12" t="str">
        <f t="shared" si="250"/>
        <v/>
      </c>
      <c r="K900" s="13" t="str">
        <f t="shared" si="240"/>
        <v/>
      </c>
      <c r="L900" s="12" t="str">
        <f t="shared" si="251"/>
        <v/>
      </c>
      <c r="M900" s="12" t="str">
        <f t="shared" si="251"/>
        <v/>
      </c>
      <c r="N900" s="13" t="str">
        <f t="shared" si="241"/>
        <v/>
      </c>
      <c r="O900" s="12" t="str">
        <f t="shared" si="252"/>
        <v/>
      </c>
      <c r="P900" s="12" t="str">
        <f t="shared" si="252"/>
        <v/>
      </c>
      <c r="Q900" s="13" t="str">
        <f t="shared" si="242"/>
        <v/>
      </c>
      <c r="R900" s="12" t="str">
        <f t="shared" ref="R900:R963" si="254">IF(Q900="","",RANK(Q900,Q$4:Q$1001))</f>
        <v/>
      </c>
      <c r="S900" s="12" t="str">
        <f t="shared" ref="S900:S963" si="255">IF(R900="","",RANK(R900,R$4:R$1001))</f>
        <v/>
      </c>
      <c r="T900" s="12" t="str">
        <f t="shared" si="243"/>
        <v/>
      </c>
      <c r="W900" s="88" t="str">
        <f>IF('BASE DATOS CONDUCTORES'!F900="","",'BASE DATOS CONDUCTORES'!F900)</f>
        <v/>
      </c>
      <c r="X900" s="88" t="str">
        <f>'BASE DATOS CONDUCTORES'!J900</f>
        <v/>
      </c>
      <c r="Y900" s="88" t="str">
        <f>'BASE DATOS CONDUCTORES'!M900</f>
        <v/>
      </c>
      <c r="Z900" s="88" t="str">
        <f>'BASE DATOS CONDUCTORES'!P900</f>
        <v/>
      </c>
      <c r="AA900" s="88" t="str">
        <f>'BASE DATOS CONDUCTORES'!S900</f>
        <v/>
      </c>
      <c r="AB900" s="88" t="str">
        <f>IF('BASE DATOS CONDUCTORES'!D900="","",'BASE DATOS CONDUCTORES'!D900)</f>
        <v/>
      </c>
    </row>
    <row r="901" spans="2:28">
      <c r="B901" s="12"/>
      <c r="C901" s="14"/>
      <c r="D901" s="14"/>
      <c r="E901" s="15"/>
      <c r="F901" s="14"/>
      <c r="G901" s="12" t="str">
        <f t="shared" si="253"/>
        <v/>
      </c>
      <c r="H901" s="13" t="str">
        <f t="shared" ref="H901:H964" si="256">IF(D901="","",IF(F901=$H$1,RANK(G901,$G$4:$G$1001),""))</f>
        <v/>
      </c>
      <c r="I901" s="12" t="str">
        <f t="shared" si="250"/>
        <v/>
      </c>
      <c r="J901" s="12" t="str">
        <f t="shared" si="250"/>
        <v/>
      </c>
      <c r="K901" s="13" t="str">
        <f t="shared" ref="K901:K964" si="257">IF(D901="","",IF(F901=$K$1,RANK(G901,$G$4:$G$1001),""))</f>
        <v/>
      </c>
      <c r="L901" s="12" t="str">
        <f t="shared" si="251"/>
        <v/>
      </c>
      <c r="M901" s="12" t="str">
        <f t="shared" si="251"/>
        <v/>
      </c>
      <c r="N901" s="13" t="str">
        <f t="shared" ref="N901:N964" si="258">IF(D901="","",IF(F901=$N$1,RANK(G901,$G$4:$G$1001),""))</f>
        <v/>
      </c>
      <c r="O901" s="12" t="str">
        <f t="shared" si="252"/>
        <v/>
      </c>
      <c r="P901" s="12" t="str">
        <f t="shared" si="252"/>
        <v/>
      </c>
      <c r="Q901" s="13" t="str">
        <f t="shared" ref="Q901:Q964" si="259">IF(D901="","",IF(F901=$Q$1,RANK(G901,$G$4:$G$1001),""))</f>
        <v/>
      </c>
      <c r="R901" s="12" t="str">
        <f t="shared" si="254"/>
        <v/>
      </c>
      <c r="S901" s="12" t="str">
        <f t="shared" si="255"/>
        <v/>
      </c>
      <c r="T901" s="12" t="str">
        <f t="shared" ref="T901:T964" si="260">IF(F901="","",F901)</f>
        <v/>
      </c>
      <c r="W901" s="88" t="str">
        <f>IF('BASE DATOS CONDUCTORES'!F901="","",'BASE DATOS CONDUCTORES'!F901)</f>
        <v/>
      </c>
      <c r="X901" s="88" t="str">
        <f>'BASE DATOS CONDUCTORES'!J901</f>
        <v/>
      </c>
      <c r="Y901" s="88" t="str">
        <f>'BASE DATOS CONDUCTORES'!M901</f>
        <v/>
      </c>
      <c r="Z901" s="88" t="str">
        <f>'BASE DATOS CONDUCTORES'!P901</f>
        <v/>
      </c>
      <c r="AA901" s="88" t="str">
        <f>'BASE DATOS CONDUCTORES'!S901</f>
        <v/>
      </c>
      <c r="AB901" s="88" t="str">
        <f>IF('BASE DATOS CONDUCTORES'!D901="","",'BASE DATOS CONDUCTORES'!D901)</f>
        <v/>
      </c>
    </row>
    <row r="902" spans="2:28">
      <c r="B902" s="12"/>
      <c r="C902" s="14"/>
      <c r="D902" s="14"/>
      <c r="E902" s="15"/>
      <c r="F902" s="14"/>
      <c r="G902" s="12" t="str">
        <f t="shared" si="253"/>
        <v/>
      </c>
      <c r="H902" s="13" t="str">
        <f t="shared" si="256"/>
        <v/>
      </c>
      <c r="I902" s="12" t="str">
        <f t="shared" si="250"/>
        <v/>
      </c>
      <c r="J902" s="12" t="str">
        <f t="shared" si="250"/>
        <v/>
      </c>
      <c r="K902" s="13" t="str">
        <f t="shared" si="257"/>
        <v/>
      </c>
      <c r="L902" s="12" t="str">
        <f t="shared" si="251"/>
        <v/>
      </c>
      <c r="M902" s="12" t="str">
        <f t="shared" si="251"/>
        <v/>
      </c>
      <c r="N902" s="13" t="str">
        <f t="shared" si="258"/>
        <v/>
      </c>
      <c r="O902" s="12" t="str">
        <f t="shared" si="252"/>
        <v/>
      </c>
      <c r="P902" s="12" t="str">
        <f t="shared" si="252"/>
        <v/>
      </c>
      <c r="Q902" s="13" t="str">
        <f t="shared" si="259"/>
        <v/>
      </c>
      <c r="R902" s="12" t="str">
        <f t="shared" si="254"/>
        <v/>
      </c>
      <c r="S902" s="12" t="str">
        <f t="shared" si="255"/>
        <v/>
      </c>
      <c r="T902" s="12" t="str">
        <f t="shared" si="260"/>
        <v/>
      </c>
      <c r="W902" s="88" t="str">
        <f>IF('BASE DATOS CONDUCTORES'!F902="","",'BASE DATOS CONDUCTORES'!F902)</f>
        <v/>
      </c>
      <c r="X902" s="88" t="str">
        <f>'BASE DATOS CONDUCTORES'!J902</f>
        <v/>
      </c>
      <c r="Y902" s="88" t="str">
        <f>'BASE DATOS CONDUCTORES'!M902</f>
        <v/>
      </c>
      <c r="Z902" s="88" t="str">
        <f>'BASE DATOS CONDUCTORES'!P902</f>
        <v/>
      </c>
      <c r="AA902" s="88" t="str">
        <f>'BASE DATOS CONDUCTORES'!S902</f>
        <v/>
      </c>
      <c r="AB902" s="88" t="str">
        <f>IF('BASE DATOS CONDUCTORES'!D902="","",'BASE DATOS CONDUCTORES'!D902)</f>
        <v/>
      </c>
    </row>
    <row r="903" spans="2:28">
      <c r="B903" s="12"/>
      <c r="C903" s="14"/>
      <c r="D903" s="14"/>
      <c r="E903" s="15"/>
      <c r="F903" s="14"/>
      <c r="G903" s="12" t="str">
        <f t="shared" si="253"/>
        <v/>
      </c>
      <c r="H903" s="13" t="str">
        <f t="shared" si="256"/>
        <v/>
      </c>
      <c r="I903" s="12" t="str">
        <f t="shared" si="250"/>
        <v/>
      </c>
      <c r="J903" s="12" t="str">
        <f t="shared" si="250"/>
        <v/>
      </c>
      <c r="K903" s="13" t="str">
        <f t="shared" si="257"/>
        <v/>
      </c>
      <c r="L903" s="12" t="str">
        <f t="shared" si="251"/>
        <v/>
      </c>
      <c r="M903" s="12" t="str">
        <f t="shared" si="251"/>
        <v/>
      </c>
      <c r="N903" s="13" t="str">
        <f t="shared" si="258"/>
        <v/>
      </c>
      <c r="O903" s="12" t="str">
        <f t="shared" si="252"/>
        <v/>
      </c>
      <c r="P903" s="12" t="str">
        <f t="shared" si="252"/>
        <v/>
      </c>
      <c r="Q903" s="13" t="str">
        <f t="shared" si="259"/>
        <v/>
      </c>
      <c r="R903" s="12" t="str">
        <f t="shared" si="254"/>
        <v/>
      </c>
      <c r="S903" s="12" t="str">
        <f t="shared" si="255"/>
        <v/>
      </c>
      <c r="T903" s="12" t="str">
        <f t="shared" si="260"/>
        <v/>
      </c>
      <c r="W903" s="88" t="str">
        <f>IF('BASE DATOS CONDUCTORES'!F903="","",'BASE DATOS CONDUCTORES'!F903)</f>
        <v/>
      </c>
      <c r="X903" s="88" t="str">
        <f>'BASE DATOS CONDUCTORES'!J903</f>
        <v/>
      </c>
      <c r="Y903" s="88" t="str">
        <f>'BASE DATOS CONDUCTORES'!M903</f>
        <v/>
      </c>
      <c r="Z903" s="88" t="str">
        <f>'BASE DATOS CONDUCTORES'!P903</f>
        <v/>
      </c>
      <c r="AA903" s="88" t="str">
        <f>'BASE DATOS CONDUCTORES'!S903</f>
        <v/>
      </c>
      <c r="AB903" s="88" t="str">
        <f>IF('BASE DATOS CONDUCTORES'!D903="","",'BASE DATOS CONDUCTORES'!D903)</f>
        <v/>
      </c>
    </row>
    <row r="904" spans="2:28">
      <c r="B904" s="12"/>
      <c r="C904" s="14"/>
      <c r="D904" s="14"/>
      <c r="E904" s="15"/>
      <c r="F904" s="14"/>
      <c r="G904" s="12" t="str">
        <f t="shared" si="253"/>
        <v/>
      </c>
      <c r="H904" s="13" t="str">
        <f t="shared" si="256"/>
        <v/>
      </c>
      <c r="I904" s="12" t="str">
        <f t="shared" ref="I904:J923" si="261">IF(H904="","",RANK(H904,H$4:H$1001))</f>
        <v/>
      </c>
      <c r="J904" s="12" t="str">
        <f t="shared" si="261"/>
        <v/>
      </c>
      <c r="K904" s="13" t="str">
        <f t="shared" si="257"/>
        <v/>
      </c>
      <c r="L904" s="12" t="str">
        <f t="shared" ref="L904:M923" si="262">IF(K904="","",RANK(K904,K$4:K$1001))</f>
        <v/>
      </c>
      <c r="M904" s="12" t="str">
        <f t="shared" si="262"/>
        <v/>
      </c>
      <c r="N904" s="13" t="str">
        <f t="shared" si="258"/>
        <v/>
      </c>
      <c r="O904" s="12" t="str">
        <f t="shared" ref="O904:P923" si="263">IF(N904="","",RANK(N904,N$4:N$1001))</f>
        <v/>
      </c>
      <c r="P904" s="12" t="str">
        <f t="shared" si="263"/>
        <v/>
      </c>
      <c r="Q904" s="13" t="str">
        <f t="shared" si="259"/>
        <v/>
      </c>
      <c r="R904" s="12" t="str">
        <f t="shared" si="254"/>
        <v/>
      </c>
      <c r="S904" s="12" t="str">
        <f t="shared" si="255"/>
        <v/>
      </c>
      <c r="T904" s="12" t="str">
        <f t="shared" si="260"/>
        <v/>
      </c>
      <c r="W904" s="88" t="str">
        <f>IF('BASE DATOS CONDUCTORES'!F904="","",'BASE DATOS CONDUCTORES'!F904)</f>
        <v/>
      </c>
      <c r="X904" s="88" t="str">
        <f>'BASE DATOS CONDUCTORES'!J904</f>
        <v/>
      </c>
      <c r="Y904" s="88" t="str">
        <f>'BASE DATOS CONDUCTORES'!M904</f>
        <v/>
      </c>
      <c r="Z904" s="88" t="str">
        <f>'BASE DATOS CONDUCTORES'!P904</f>
        <v/>
      </c>
      <c r="AA904" s="88" t="str">
        <f>'BASE DATOS CONDUCTORES'!S904</f>
        <v/>
      </c>
      <c r="AB904" s="88" t="str">
        <f>IF('BASE DATOS CONDUCTORES'!D904="","",'BASE DATOS CONDUCTORES'!D904)</f>
        <v/>
      </c>
    </row>
    <row r="905" spans="2:28">
      <c r="B905" s="12"/>
      <c r="C905" s="14"/>
      <c r="D905" s="14"/>
      <c r="E905" s="15"/>
      <c r="F905" s="14"/>
      <c r="G905" s="12" t="str">
        <f t="shared" si="253"/>
        <v/>
      </c>
      <c r="H905" s="13" t="str">
        <f t="shared" si="256"/>
        <v/>
      </c>
      <c r="I905" s="12" t="str">
        <f t="shared" si="261"/>
        <v/>
      </c>
      <c r="J905" s="12" t="str">
        <f t="shared" si="261"/>
        <v/>
      </c>
      <c r="K905" s="13" t="str">
        <f t="shared" si="257"/>
        <v/>
      </c>
      <c r="L905" s="12" t="str">
        <f t="shared" si="262"/>
        <v/>
      </c>
      <c r="M905" s="12" t="str">
        <f t="shared" si="262"/>
        <v/>
      </c>
      <c r="N905" s="13" t="str">
        <f t="shared" si="258"/>
        <v/>
      </c>
      <c r="O905" s="12" t="str">
        <f t="shared" si="263"/>
        <v/>
      </c>
      <c r="P905" s="12" t="str">
        <f t="shared" si="263"/>
        <v/>
      </c>
      <c r="Q905" s="13" t="str">
        <f t="shared" si="259"/>
        <v/>
      </c>
      <c r="R905" s="12" t="str">
        <f t="shared" si="254"/>
        <v/>
      </c>
      <c r="S905" s="12" t="str">
        <f t="shared" si="255"/>
        <v/>
      </c>
      <c r="T905" s="12" t="str">
        <f t="shared" si="260"/>
        <v/>
      </c>
      <c r="W905" s="88" t="str">
        <f>IF('BASE DATOS CONDUCTORES'!F905="","",'BASE DATOS CONDUCTORES'!F905)</f>
        <v/>
      </c>
      <c r="X905" s="88" t="str">
        <f>'BASE DATOS CONDUCTORES'!J905</f>
        <v/>
      </c>
      <c r="Y905" s="88" t="str">
        <f>'BASE DATOS CONDUCTORES'!M905</f>
        <v/>
      </c>
      <c r="Z905" s="88" t="str">
        <f>'BASE DATOS CONDUCTORES'!P905</f>
        <v/>
      </c>
      <c r="AA905" s="88" t="str">
        <f>'BASE DATOS CONDUCTORES'!S905</f>
        <v/>
      </c>
      <c r="AB905" s="88" t="str">
        <f>IF('BASE DATOS CONDUCTORES'!D905="","",'BASE DATOS CONDUCTORES'!D905)</f>
        <v/>
      </c>
    </row>
    <row r="906" spans="2:28">
      <c r="B906" s="12"/>
      <c r="C906" s="14"/>
      <c r="D906" s="14"/>
      <c r="E906" s="15"/>
      <c r="F906" s="14"/>
      <c r="G906" s="12" t="str">
        <f t="shared" si="253"/>
        <v/>
      </c>
      <c r="H906" s="13" t="str">
        <f t="shared" si="256"/>
        <v/>
      </c>
      <c r="I906" s="12" t="str">
        <f t="shared" si="261"/>
        <v/>
      </c>
      <c r="J906" s="12" t="str">
        <f t="shared" si="261"/>
        <v/>
      </c>
      <c r="K906" s="13" t="str">
        <f t="shared" si="257"/>
        <v/>
      </c>
      <c r="L906" s="12" t="str">
        <f t="shared" si="262"/>
        <v/>
      </c>
      <c r="M906" s="12" t="str">
        <f t="shared" si="262"/>
        <v/>
      </c>
      <c r="N906" s="13" t="str">
        <f t="shared" si="258"/>
        <v/>
      </c>
      <c r="O906" s="12" t="str">
        <f t="shared" si="263"/>
        <v/>
      </c>
      <c r="P906" s="12" t="str">
        <f t="shared" si="263"/>
        <v/>
      </c>
      <c r="Q906" s="13" t="str">
        <f t="shared" si="259"/>
        <v/>
      </c>
      <c r="R906" s="12" t="str">
        <f t="shared" si="254"/>
        <v/>
      </c>
      <c r="S906" s="12" t="str">
        <f t="shared" si="255"/>
        <v/>
      </c>
      <c r="T906" s="12" t="str">
        <f t="shared" si="260"/>
        <v/>
      </c>
      <c r="W906" s="88" t="str">
        <f>IF('BASE DATOS CONDUCTORES'!F906="","",'BASE DATOS CONDUCTORES'!F906)</f>
        <v/>
      </c>
      <c r="X906" s="88" t="str">
        <f>'BASE DATOS CONDUCTORES'!J906</f>
        <v/>
      </c>
      <c r="Y906" s="88" t="str">
        <f>'BASE DATOS CONDUCTORES'!M906</f>
        <v/>
      </c>
      <c r="Z906" s="88" t="str">
        <f>'BASE DATOS CONDUCTORES'!P906</f>
        <v/>
      </c>
      <c r="AA906" s="88" t="str">
        <f>'BASE DATOS CONDUCTORES'!S906</f>
        <v/>
      </c>
      <c r="AB906" s="88" t="str">
        <f>IF('BASE DATOS CONDUCTORES'!D906="","",'BASE DATOS CONDUCTORES'!D906)</f>
        <v/>
      </c>
    </row>
    <row r="907" spans="2:28">
      <c r="B907" s="12"/>
      <c r="C907" s="14"/>
      <c r="D907" s="14"/>
      <c r="E907" s="15"/>
      <c r="F907" s="14"/>
      <c r="G907" s="12" t="str">
        <f t="shared" si="253"/>
        <v/>
      </c>
      <c r="H907" s="13" t="str">
        <f t="shared" si="256"/>
        <v/>
      </c>
      <c r="I907" s="12" t="str">
        <f t="shared" si="261"/>
        <v/>
      </c>
      <c r="J907" s="12" t="str">
        <f t="shared" si="261"/>
        <v/>
      </c>
      <c r="K907" s="13" t="str">
        <f t="shared" si="257"/>
        <v/>
      </c>
      <c r="L907" s="12" t="str">
        <f t="shared" si="262"/>
        <v/>
      </c>
      <c r="M907" s="12" t="str">
        <f t="shared" si="262"/>
        <v/>
      </c>
      <c r="N907" s="13" t="str">
        <f t="shared" si="258"/>
        <v/>
      </c>
      <c r="O907" s="12" t="str">
        <f t="shared" si="263"/>
        <v/>
      </c>
      <c r="P907" s="12" t="str">
        <f t="shared" si="263"/>
        <v/>
      </c>
      <c r="Q907" s="13" t="str">
        <f t="shared" si="259"/>
        <v/>
      </c>
      <c r="R907" s="12" t="str">
        <f t="shared" si="254"/>
        <v/>
      </c>
      <c r="S907" s="12" t="str">
        <f t="shared" si="255"/>
        <v/>
      </c>
      <c r="T907" s="12" t="str">
        <f t="shared" si="260"/>
        <v/>
      </c>
      <c r="W907" s="88" t="str">
        <f>IF('BASE DATOS CONDUCTORES'!F907="","",'BASE DATOS CONDUCTORES'!F907)</f>
        <v/>
      </c>
      <c r="X907" s="88" t="str">
        <f>'BASE DATOS CONDUCTORES'!J907</f>
        <v/>
      </c>
      <c r="Y907" s="88" t="str">
        <f>'BASE DATOS CONDUCTORES'!M907</f>
        <v/>
      </c>
      <c r="Z907" s="88" t="str">
        <f>'BASE DATOS CONDUCTORES'!P907</f>
        <v/>
      </c>
      <c r="AA907" s="88" t="str">
        <f>'BASE DATOS CONDUCTORES'!S907</f>
        <v/>
      </c>
      <c r="AB907" s="88" t="str">
        <f>IF('BASE DATOS CONDUCTORES'!D907="","",'BASE DATOS CONDUCTORES'!D907)</f>
        <v/>
      </c>
    </row>
    <row r="908" spans="2:28">
      <c r="B908" s="12"/>
      <c r="C908" s="14"/>
      <c r="D908" s="14"/>
      <c r="E908" s="15"/>
      <c r="F908" s="14"/>
      <c r="G908" s="12" t="str">
        <f t="shared" si="253"/>
        <v/>
      </c>
      <c r="H908" s="13" t="str">
        <f t="shared" si="256"/>
        <v/>
      </c>
      <c r="I908" s="12" t="str">
        <f t="shared" si="261"/>
        <v/>
      </c>
      <c r="J908" s="12" t="str">
        <f t="shared" si="261"/>
        <v/>
      </c>
      <c r="K908" s="13" t="str">
        <f t="shared" si="257"/>
        <v/>
      </c>
      <c r="L908" s="12" t="str">
        <f t="shared" si="262"/>
        <v/>
      </c>
      <c r="M908" s="12" t="str">
        <f t="shared" si="262"/>
        <v/>
      </c>
      <c r="N908" s="13" t="str">
        <f t="shared" si="258"/>
        <v/>
      </c>
      <c r="O908" s="12" t="str">
        <f t="shared" si="263"/>
        <v/>
      </c>
      <c r="P908" s="12" t="str">
        <f t="shared" si="263"/>
        <v/>
      </c>
      <c r="Q908" s="13" t="str">
        <f t="shared" si="259"/>
        <v/>
      </c>
      <c r="R908" s="12" t="str">
        <f t="shared" si="254"/>
        <v/>
      </c>
      <c r="S908" s="12" t="str">
        <f t="shared" si="255"/>
        <v/>
      </c>
      <c r="T908" s="12" t="str">
        <f t="shared" si="260"/>
        <v/>
      </c>
      <c r="W908" s="88" t="str">
        <f>IF('BASE DATOS CONDUCTORES'!F908="","",'BASE DATOS CONDUCTORES'!F908)</f>
        <v/>
      </c>
      <c r="X908" s="88" t="str">
        <f>'BASE DATOS CONDUCTORES'!J908</f>
        <v/>
      </c>
      <c r="Y908" s="88" t="str">
        <f>'BASE DATOS CONDUCTORES'!M908</f>
        <v/>
      </c>
      <c r="Z908" s="88" t="str">
        <f>'BASE DATOS CONDUCTORES'!P908</f>
        <v/>
      </c>
      <c r="AA908" s="88" t="str">
        <f>'BASE DATOS CONDUCTORES'!S908</f>
        <v/>
      </c>
      <c r="AB908" s="88" t="str">
        <f>IF('BASE DATOS CONDUCTORES'!D908="","",'BASE DATOS CONDUCTORES'!D908)</f>
        <v/>
      </c>
    </row>
    <row r="909" spans="2:28">
      <c r="B909" s="12"/>
      <c r="C909" s="14"/>
      <c r="D909" s="14"/>
      <c r="E909" s="15"/>
      <c r="F909" s="14"/>
      <c r="G909" s="12" t="str">
        <f t="shared" si="253"/>
        <v/>
      </c>
      <c r="H909" s="13" t="str">
        <f t="shared" si="256"/>
        <v/>
      </c>
      <c r="I909" s="12" t="str">
        <f t="shared" si="261"/>
        <v/>
      </c>
      <c r="J909" s="12" t="str">
        <f t="shared" si="261"/>
        <v/>
      </c>
      <c r="K909" s="13" t="str">
        <f t="shared" si="257"/>
        <v/>
      </c>
      <c r="L909" s="12" t="str">
        <f t="shared" si="262"/>
        <v/>
      </c>
      <c r="M909" s="12" t="str">
        <f t="shared" si="262"/>
        <v/>
      </c>
      <c r="N909" s="13" t="str">
        <f t="shared" si="258"/>
        <v/>
      </c>
      <c r="O909" s="12" t="str">
        <f t="shared" si="263"/>
        <v/>
      </c>
      <c r="P909" s="12" t="str">
        <f t="shared" si="263"/>
        <v/>
      </c>
      <c r="Q909" s="13" t="str">
        <f t="shared" si="259"/>
        <v/>
      </c>
      <c r="R909" s="12" t="str">
        <f t="shared" si="254"/>
        <v/>
      </c>
      <c r="S909" s="12" t="str">
        <f t="shared" si="255"/>
        <v/>
      </c>
      <c r="T909" s="12" t="str">
        <f t="shared" si="260"/>
        <v/>
      </c>
      <c r="W909" s="88" t="str">
        <f>IF('BASE DATOS CONDUCTORES'!F909="","",'BASE DATOS CONDUCTORES'!F909)</f>
        <v/>
      </c>
      <c r="X909" s="88" t="str">
        <f>'BASE DATOS CONDUCTORES'!J909</f>
        <v/>
      </c>
      <c r="Y909" s="88" t="str">
        <f>'BASE DATOS CONDUCTORES'!M909</f>
        <v/>
      </c>
      <c r="Z909" s="88" t="str">
        <f>'BASE DATOS CONDUCTORES'!P909</f>
        <v/>
      </c>
      <c r="AA909" s="88" t="str">
        <f>'BASE DATOS CONDUCTORES'!S909</f>
        <v/>
      </c>
      <c r="AB909" s="88" t="str">
        <f>IF('BASE DATOS CONDUCTORES'!D909="","",'BASE DATOS CONDUCTORES'!D909)</f>
        <v/>
      </c>
    </row>
    <row r="910" spans="2:28">
      <c r="B910" s="12"/>
      <c r="C910" s="14"/>
      <c r="D910" s="14"/>
      <c r="E910" s="15"/>
      <c r="F910" s="14"/>
      <c r="G910" s="12" t="str">
        <f t="shared" si="253"/>
        <v/>
      </c>
      <c r="H910" s="13" t="str">
        <f t="shared" si="256"/>
        <v/>
      </c>
      <c r="I910" s="12" t="str">
        <f t="shared" si="261"/>
        <v/>
      </c>
      <c r="J910" s="12" t="str">
        <f t="shared" si="261"/>
        <v/>
      </c>
      <c r="K910" s="13" t="str">
        <f t="shared" si="257"/>
        <v/>
      </c>
      <c r="L910" s="12" t="str">
        <f t="shared" si="262"/>
        <v/>
      </c>
      <c r="M910" s="12" t="str">
        <f t="shared" si="262"/>
        <v/>
      </c>
      <c r="N910" s="13" t="str">
        <f t="shared" si="258"/>
        <v/>
      </c>
      <c r="O910" s="12" t="str">
        <f t="shared" si="263"/>
        <v/>
      </c>
      <c r="P910" s="12" t="str">
        <f t="shared" si="263"/>
        <v/>
      </c>
      <c r="Q910" s="13" t="str">
        <f t="shared" si="259"/>
        <v/>
      </c>
      <c r="R910" s="12" t="str">
        <f t="shared" si="254"/>
        <v/>
      </c>
      <c r="S910" s="12" t="str">
        <f t="shared" si="255"/>
        <v/>
      </c>
      <c r="T910" s="12" t="str">
        <f t="shared" si="260"/>
        <v/>
      </c>
      <c r="W910" s="88" t="str">
        <f>IF('BASE DATOS CONDUCTORES'!F910="","",'BASE DATOS CONDUCTORES'!F910)</f>
        <v/>
      </c>
      <c r="X910" s="88" t="str">
        <f>'BASE DATOS CONDUCTORES'!J910</f>
        <v/>
      </c>
      <c r="Y910" s="88" t="str">
        <f>'BASE DATOS CONDUCTORES'!M910</f>
        <v/>
      </c>
      <c r="Z910" s="88" t="str">
        <f>'BASE DATOS CONDUCTORES'!P910</f>
        <v/>
      </c>
      <c r="AA910" s="88" t="str">
        <f>'BASE DATOS CONDUCTORES'!S910</f>
        <v/>
      </c>
      <c r="AB910" s="88" t="str">
        <f>IF('BASE DATOS CONDUCTORES'!D910="","",'BASE DATOS CONDUCTORES'!D910)</f>
        <v/>
      </c>
    </row>
    <row r="911" spans="2:28">
      <c r="B911" s="12"/>
      <c r="C911" s="14"/>
      <c r="D911" s="14"/>
      <c r="E911" s="15"/>
      <c r="F911" s="14"/>
      <c r="G911" s="12" t="str">
        <f t="shared" si="253"/>
        <v/>
      </c>
      <c r="H911" s="13" t="str">
        <f t="shared" si="256"/>
        <v/>
      </c>
      <c r="I911" s="12" t="str">
        <f t="shared" si="261"/>
        <v/>
      </c>
      <c r="J911" s="12" t="str">
        <f t="shared" si="261"/>
        <v/>
      </c>
      <c r="K911" s="13" t="str">
        <f t="shared" si="257"/>
        <v/>
      </c>
      <c r="L911" s="12" t="str">
        <f t="shared" si="262"/>
        <v/>
      </c>
      <c r="M911" s="12" t="str">
        <f t="shared" si="262"/>
        <v/>
      </c>
      <c r="N911" s="13" t="str">
        <f t="shared" si="258"/>
        <v/>
      </c>
      <c r="O911" s="12" t="str">
        <f t="shared" si="263"/>
        <v/>
      </c>
      <c r="P911" s="12" t="str">
        <f t="shared" si="263"/>
        <v/>
      </c>
      <c r="Q911" s="13" t="str">
        <f t="shared" si="259"/>
        <v/>
      </c>
      <c r="R911" s="12" t="str">
        <f t="shared" si="254"/>
        <v/>
      </c>
      <c r="S911" s="12" t="str">
        <f t="shared" si="255"/>
        <v/>
      </c>
      <c r="T911" s="12" t="str">
        <f t="shared" si="260"/>
        <v/>
      </c>
      <c r="W911" s="88" t="str">
        <f>IF('BASE DATOS CONDUCTORES'!F911="","",'BASE DATOS CONDUCTORES'!F911)</f>
        <v/>
      </c>
      <c r="X911" s="88" t="str">
        <f>'BASE DATOS CONDUCTORES'!J911</f>
        <v/>
      </c>
      <c r="Y911" s="88" t="str">
        <f>'BASE DATOS CONDUCTORES'!M911</f>
        <v/>
      </c>
      <c r="Z911" s="88" t="str">
        <f>'BASE DATOS CONDUCTORES'!P911</f>
        <v/>
      </c>
      <c r="AA911" s="88" t="str">
        <f>'BASE DATOS CONDUCTORES'!S911</f>
        <v/>
      </c>
      <c r="AB911" s="88" t="str">
        <f>IF('BASE DATOS CONDUCTORES'!D911="","",'BASE DATOS CONDUCTORES'!D911)</f>
        <v/>
      </c>
    </row>
    <row r="912" spans="2:28">
      <c r="B912" s="12"/>
      <c r="C912" s="14"/>
      <c r="D912" s="14"/>
      <c r="E912" s="15"/>
      <c r="F912" s="14"/>
      <c r="G912" s="12" t="str">
        <f t="shared" si="253"/>
        <v/>
      </c>
      <c r="H912" s="13" t="str">
        <f t="shared" si="256"/>
        <v/>
      </c>
      <c r="I912" s="12" t="str">
        <f t="shared" si="261"/>
        <v/>
      </c>
      <c r="J912" s="12" t="str">
        <f t="shared" si="261"/>
        <v/>
      </c>
      <c r="K912" s="13" t="str">
        <f t="shared" si="257"/>
        <v/>
      </c>
      <c r="L912" s="12" t="str">
        <f t="shared" si="262"/>
        <v/>
      </c>
      <c r="M912" s="12" t="str">
        <f t="shared" si="262"/>
        <v/>
      </c>
      <c r="N912" s="13" t="str">
        <f t="shared" si="258"/>
        <v/>
      </c>
      <c r="O912" s="12" t="str">
        <f t="shared" si="263"/>
        <v/>
      </c>
      <c r="P912" s="12" t="str">
        <f t="shared" si="263"/>
        <v/>
      </c>
      <c r="Q912" s="13" t="str">
        <f t="shared" si="259"/>
        <v/>
      </c>
      <c r="R912" s="12" t="str">
        <f t="shared" si="254"/>
        <v/>
      </c>
      <c r="S912" s="12" t="str">
        <f t="shared" si="255"/>
        <v/>
      </c>
      <c r="T912" s="12" t="str">
        <f t="shared" si="260"/>
        <v/>
      </c>
      <c r="W912" s="88" t="str">
        <f>IF('BASE DATOS CONDUCTORES'!F912="","",'BASE DATOS CONDUCTORES'!F912)</f>
        <v/>
      </c>
      <c r="X912" s="88" t="str">
        <f>'BASE DATOS CONDUCTORES'!J912</f>
        <v/>
      </c>
      <c r="Y912" s="88" t="str">
        <f>'BASE DATOS CONDUCTORES'!M912</f>
        <v/>
      </c>
      <c r="Z912" s="88" t="str">
        <f>'BASE DATOS CONDUCTORES'!P912</f>
        <v/>
      </c>
      <c r="AA912" s="88" t="str">
        <f>'BASE DATOS CONDUCTORES'!S912</f>
        <v/>
      </c>
      <c r="AB912" s="88" t="str">
        <f>IF('BASE DATOS CONDUCTORES'!D912="","",'BASE DATOS CONDUCTORES'!D912)</f>
        <v/>
      </c>
    </row>
    <row r="913" spans="2:28">
      <c r="B913" s="12"/>
      <c r="C913" s="14"/>
      <c r="D913" s="14"/>
      <c r="E913" s="15"/>
      <c r="F913" s="14"/>
      <c r="G913" s="12" t="str">
        <f t="shared" si="253"/>
        <v/>
      </c>
      <c r="H913" s="13" t="str">
        <f t="shared" si="256"/>
        <v/>
      </c>
      <c r="I913" s="12" t="str">
        <f t="shared" si="261"/>
        <v/>
      </c>
      <c r="J913" s="12" t="str">
        <f t="shared" si="261"/>
        <v/>
      </c>
      <c r="K913" s="13" t="str">
        <f t="shared" si="257"/>
        <v/>
      </c>
      <c r="L913" s="12" t="str">
        <f t="shared" si="262"/>
        <v/>
      </c>
      <c r="M913" s="12" t="str">
        <f t="shared" si="262"/>
        <v/>
      </c>
      <c r="N913" s="13" t="str">
        <f t="shared" si="258"/>
        <v/>
      </c>
      <c r="O913" s="12" t="str">
        <f t="shared" si="263"/>
        <v/>
      </c>
      <c r="P913" s="12" t="str">
        <f t="shared" si="263"/>
        <v/>
      </c>
      <c r="Q913" s="13" t="str">
        <f t="shared" si="259"/>
        <v/>
      </c>
      <c r="R913" s="12" t="str">
        <f t="shared" si="254"/>
        <v/>
      </c>
      <c r="S913" s="12" t="str">
        <f t="shared" si="255"/>
        <v/>
      </c>
      <c r="T913" s="12" t="str">
        <f t="shared" si="260"/>
        <v/>
      </c>
      <c r="W913" s="88" t="str">
        <f>IF('BASE DATOS CONDUCTORES'!F913="","",'BASE DATOS CONDUCTORES'!F913)</f>
        <v/>
      </c>
      <c r="X913" s="88" t="str">
        <f>'BASE DATOS CONDUCTORES'!J913</f>
        <v/>
      </c>
      <c r="Y913" s="88" t="str">
        <f>'BASE DATOS CONDUCTORES'!M913</f>
        <v/>
      </c>
      <c r="Z913" s="88" t="str">
        <f>'BASE DATOS CONDUCTORES'!P913</f>
        <v/>
      </c>
      <c r="AA913" s="88" t="str">
        <f>'BASE DATOS CONDUCTORES'!S913</f>
        <v/>
      </c>
      <c r="AB913" s="88" t="str">
        <f>IF('BASE DATOS CONDUCTORES'!D913="","",'BASE DATOS CONDUCTORES'!D913)</f>
        <v/>
      </c>
    </row>
    <row r="914" spans="2:28">
      <c r="B914" s="12"/>
      <c r="C914" s="14"/>
      <c r="D914" s="14"/>
      <c r="E914" s="15"/>
      <c r="F914" s="14"/>
      <c r="G914" s="12" t="str">
        <f t="shared" si="253"/>
        <v/>
      </c>
      <c r="H914" s="13" t="str">
        <f t="shared" si="256"/>
        <v/>
      </c>
      <c r="I914" s="12" t="str">
        <f t="shared" si="261"/>
        <v/>
      </c>
      <c r="J914" s="12" t="str">
        <f t="shared" si="261"/>
        <v/>
      </c>
      <c r="K914" s="13" t="str">
        <f t="shared" si="257"/>
        <v/>
      </c>
      <c r="L914" s="12" t="str">
        <f t="shared" si="262"/>
        <v/>
      </c>
      <c r="M914" s="12" t="str">
        <f t="shared" si="262"/>
        <v/>
      </c>
      <c r="N914" s="13" t="str">
        <f t="shared" si="258"/>
        <v/>
      </c>
      <c r="O914" s="12" t="str">
        <f t="shared" si="263"/>
        <v/>
      </c>
      <c r="P914" s="12" t="str">
        <f t="shared" si="263"/>
        <v/>
      </c>
      <c r="Q914" s="13" t="str">
        <f t="shared" si="259"/>
        <v/>
      </c>
      <c r="R914" s="12" t="str">
        <f t="shared" si="254"/>
        <v/>
      </c>
      <c r="S914" s="12" t="str">
        <f t="shared" si="255"/>
        <v/>
      </c>
      <c r="T914" s="12" t="str">
        <f t="shared" si="260"/>
        <v/>
      </c>
      <c r="W914" s="88" t="str">
        <f>IF('BASE DATOS CONDUCTORES'!F914="","",'BASE DATOS CONDUCTORES'!F914)</f>
        <v/>
      </c>
      <c r="X914" s="88" t="str">
        <f>'BASE DATOS CONDUCTORES'!J914</f>
        <v/>
      </c>
      <c r="Y914" s="88" t="str">
        <f>'BASE DATOS CONDUCTORES'!M914</f>
        <v/>
      </c>
      <c r="Z914" s="88" t="str">
        <f>'BASE DATOS CONDUCTORES'!P914</f>
        <v/>
      </c>
      <c r="AA914" s="88" t="str">
        <f>'BASE DATOS CONDUCTORES'!S914</f>
        <v/>
      </c>
      <c r="AB914" s="88" t="str">
        <f>IF('BASE DATOS CONDUCTORES'!D914="","",'BASE DATOS CONDUCTORES'!D914)</f>
        <v/>
      </c>
    </row>
    <row r="915" spans="2:28">
      <c r="B915" s="12"/>
      <c r="C915" s="14"/>
      <c r="D915" s="14"/>
      <c r="E915" s="15"/>
      <c r="F915" s="14"/>
      <c r="G915" s="12" t="str">
        <f t="shared" si="253"/>
        <v/>
      </c>
      <c r="H915" s="13" t="str">
        <f t="shared" si="256"/>
        <v/>
      </c>
      <c r="I915" s="12" t="str">
        <f t="shared" si="261"/>
        <v/>
      </c>
      <c r="J915" s="12" t="str">
        <f t="shared" si="261"/>
        <v/>
      </c>
      <c r="K915" s="13" t="str">
        <f t="shared" si="257"/>
        <v/>
      </c>
      <c r="L915" s="12" t="str">
        <f t="shared" si="262"/>
        <v/>
      </c>
      <c r="M915" s="12" t="str">
        <f t="shared" si="262"/>
        <v/>
      </c>
      <c r="N915" s="13" t="str">
        <f t="shared" si="258"/>
        <v/>
      </c>
      <c r="O915" s="12" t="str">
        <f t="shared" si="263"/>
        <v/>
      </c>
      <c r="P915" s="12" t="str">
        <f t="shared" si="263"/>
        <v/>
      </c>
      <c r="Q915" s="13" t="str">
        <f t="shared" si="259"/>
        <v/>
      </c>
      <c r="R915" s="12" t="str">
        <f t="shared" si="254"/>
        <v/>
      </c>
      <c r="S915" s="12" t="str">
        <f t="shared" si="255"/>
        <v/>
      </c>
      <c r="T915" s="12" t="str">
        <f t="shared" si="260"/>
        <v/>
      </c>
      <c r="W915" s="88" t="str">
        <f>IF('BASE DATOS CONDUCTORES'!F915="","",'BASE DATOS CONDUCTORES'!F915)</f>
        <v/>
      </c>
      <c r="X915" s="88" t="str">
        <f>'BASE DATOS CONDUCTORES'!J915</f>
        <v/>
      </c>
      <c r="Y915" s="88" t="str">
        <f>'BASE DATOS CONDUCTORES'!M915</f>
        <v/>
      </c>
      <c r="Z915" s="88" t="str">
        <f>'BASE DATOS CONDUCTORES'!P915</f>
        <v/>
      </c>
      <c r="AA915" s="88" t="str">
        <f>'BASE DATOS CONDUCTORES'!S915</f>
        <v/>
      </c>
      <c r="AB915" s="88" t="str">
        <f>IF('BASE DATOS CONDUCTORES'!D915="","",'BASE DATOS CONDUCTORES'!D915)</f>
        <v/>
      </c>
    </row>
    <row r="916" spans="2:28">
      <c r="B916" s="12"/>
      <c r="C916" s="14"/>
      <c r="D916" s="14"/>
      <c r="E916" s="15"/>
      <c r="F916" s="14"/>
      <c r="G916" s="12" t="str">
        <f t="shared" si="253"/>
        <v/>
      </c>
      <c r="H916" s="13" t="str">
        <f t="shared" si="256"/>
        <v/>
      </c>
      <c r="I916" s="12" t="str">
        <f t="shared" si="261"/>
        <v/>
      </c>
      <c r="J916" s="12" t="str">
        <f t="shared" si="261"/>
        <v/>
      </c>
      <c r="K916" s="13" t="str">
        <f t="shared" si="257"/>
        <v/>
      </c>
      <c r="L916" s="12" t="str">
        <f t="shared" si="262"/>
        <v/>
      </c>
      <c r="M916" s="12" t="str">
        <f t="shared" si="262"/>
        <v/>
      </c>
      <c r="N916" s="13" t="str">
        <f t="shared" si="258"/>
        <v/>
      </c>
      <c r="O916" s="12" t="str">
        <f t="shared" si="263"/>
        <v/>
      </c>
      <c r="P916" s="12" t="str">
        <f t="shared" si="263"/>
        <v/>
      </c>
      <c r="Q916" s="13" t="str">
        <f t="shared" si="259"/>
        <v/>
      </c>
      <c r="R916" s="12" t="str">
        <f t="shared" si="254"/>
        <v/>
      </c>
      <c r="S916" s="12" t="str">
        <f t="shared" si="255"/>
        <v/>
      </c>
      <c r="T916" s="12" t="str">
        <f t="shared" si="260"/>
        <v/>
      </c>
      <c r="W916" s="88" t="str">
        <f>IF('BASE DATOS CONDUCTORES'!F916="","",'BASE DATOS CONDUCTORES'!F916)</f>
        <v/>
      </c>
      <c r="X916" s="88" t="str">
        <f>'BASE DATOS CONDUCTORES'!J916</f>
        <v/>
      </c>
      <c r="Y916" s="88" t="str">
        <f>'BASE DATOS CONDUCTORES'!M916</f>
        <v/>
      </c>
      <c r="Z916" s="88" t="str">
        <f>'BASE DATOS CONDUCTORES'!P916</f>
        <v/>
      </c>
      <c r="AA916" s="88" t="str">
        <f>'BASE DATOS CONDUCTORES'!S916</f>
        <v/>
      </c>
      <c r="AB916" s="88" t="str">
        <f>IF('BASE DATOS CONDUCTORES'!D916="","",'BASE DATOS CONDUCTORES'!D916)</f>
        <v/>
      </c>
    </row>
    <row r="917" spans="2:28">
      <c r="B917" s="12"/>
      <c r="C917" s="14"/>
      <c r="D917" s="14"/>
      <c r="E917" s="15"/>
      <c r="F917" s="14"/>
      <c r="G917" s="12" t="str">
        <f t="shared" si="253"/>
        <v/>
      </c>
      <c r="H917" s="13" t="str">
        <f t="shared" si="256"/>
        <v/>
      </c>
      <c r="I917" s="12" t="str">
        <f t="shared" si="261"/>
        <v/>
      </c>
      <c r="J917" s="12" t="str">
        <f t="shared" si="261"/>
        <v/>
      </c>
      <c r="K917" s="13" t="str">
        <f t="shared" si="257"/>
        <v/>
      </c>
      <c r="L917" s="12" t="str">
        <f t="shared" si="262"/>
        <v/>
      </c>
      <c r="M917" s="12" t="str">
        <f t="shared" si="262"/>
        <v/>
      </c>
      <c r="N917" s="13" t="str">
        <f t="shared" si="258"/>
        <v/>
      </c>
      <c r="O917" s="12" t="str">
        <f t="shared" si="263"/>
        <v/>
      </c>
      <c r="P917" s="12" t="str">
        <f t="shared" si="263"/>
        <v/>
      </c>
      <c r="Q917" s="13" t="str">
        <f t="shared" si="259"/>
        <v/>
      </c>
      <c r="R917" s="12" t="str">
        <f t="shared" si="254"/>
        <v/>
      </c>
      <c r="S917" s="12" t="str">
        <f t="shared" si="255"/>
        <v/>
      </c>
      <c r="T917" s="12" t="str">
        <f t="shared" si="260"/>
        <v/>
      </c>
      <c r="W917" s="88" t="str">
        <f>IF('BASE DATOS CONDUCTORES'!F917="","",'BASE DATOS CONDUCTORES'!F917)</f>
        <v/>
      </c>
      <c r="X917" s="88" t="str">
        <f>'BASE DATOS CONDUCTORES'!J917</f>
        <v/>
      </c>
      <c r="Y917" s="88" t="str">
        <f>'BASE DATOS CONDUCTORES'!M917</f>
        <v/>
      </c>
      <c r="Z917" s="88" t="str">
        <f>'BASE DATOS CONDUCTORES'!P917</f>
        <v/>
      </c>
      <c r="AA917" s="88" t="str">
        <f>'BASE DATOS CONDUCTORES'!S917</f>
        <v/>
      </c>
      <c r="AB917" s="88" t="str">
        <f>IF('BASE DATOS CONDUCTORES'!D917="","",'BASE DATOS CONDUCTORES'!D917)</f>
        <v/>
      </c>
    </row>
    <row r="918" spans="2:28">
      <c r="B918" s="12"/>
      <c r="C918" s="14"/>
      <c r="D918" s="14"/>
      <c r="E918" s="15"/>
      <c r="F918" s="14"/>
      <c r="G918" s="12" t="str">
        <f t="shared" si="253"/>
        <v/>
      </c>
      <c r="H918" s="13" t="str">
        <f t="shared" si="256"/>
        <v/>
      </c>
      <c r="I918" s="12" t="str">
        <f t="shared" si="261"/>
        <v/>
      </c>
      <c r="J918" s="12" t="str">
        <f t="shared" si="261"/>
        <v/>
      </c>
      <c r="K918" s="13" t="str">
        <f t="shared" si="257"/>
        <v/>
      </c>
      <c r="L918" s="12" t="str">
        <f t="shared" si="262"/>
        <v/>
      </c>
      <c r="M918" s="12" t="str">
        <f t="shared" si="262"/>
        <v/>
      </c>
      <c r="N918" s="13" t="str">
        <f t="shared" si="258"/>
        <v/>
      </c>
      <c r="O918" s="12" t="str">
        <f t="shared" si="263"/>
        <v/>
      </c>
      <c r="P918" s="12" t="str">
        <f t="shared" si="263"/>
        <v/>
      </c>
      <c r="Q918" s="13" t="str">
        <f t="shared" si="259"/>
        <v/>
      </c>
      <c r="R918" s="12" t="str">
        <f t="shared" si="254"/>
        <v/>
      </c>
      <c r="S918" s="12" t="str">
        <f t="shared" si="255"/>
        <v/>
      </c>
      <c r="T918" s="12" t="str">
        <f t="shared" si="260"/>
        <v/>
      </c>
      <c r="W918" s="88" t="str">
        <f>IF('BASE DATOS CONDUCTORES'!F918="","",'BASE DATOS CONDUCTORES'!F918)</f>
        <v/>
      </c>
      <c r="X918" s="88" t="str">
        <f>'BASE DATOS CONDUCTORES'!J918</f>
        <v/>
      </c>
      <c r="Y918" s="88" t="str">
        <f>'BASE DATOS CONDUCTORES'!M918</f>
        <v/>
      </c>
      <c r="Z918" s="88" t="str">
        <f>'BASE DATOS CONDUCTORES'!P918</f>
        <v/>
      </c>
      <c r="AA918" s="88" t="str">
        <f>'BASE DATOS CONDUCTORES'!S918</f>
        <v/>
      </c>
      <c r="AB918" s="88" t="str">
        <f>IF('BASE DATOS CONDUCTORES'!D918="","",'BASE DATOS CONDUCTORES'!D918)</f>
        <v/>
      </c>
    </row>
    <row r="919" spans="2:28">
      <c r="B919" s="12"/>
      <c r="C919" s="14"/>
      <c r="D919" s="14"/>
      <c r="E919" s="15"/>
      <c r="F919" s="14"/>
      <c r="G919" s="12" t="str">
        <f t="shared" si="253"/>
        <v/>
      </c>
      <c r="H919" s="13" t="str">
        <f t="shared" si="256"/>
        <v/>
      </c>
      <c r="I919" s="12" t="str">
        <f t="shared" si="261"/>
        <v/>
      </c>
      <c r="J919" s="12" t="str">
        <f t="shared" si="261"/>
        <v/>
      </c>
      <c r="K919" s="13" t="str">
        <f t="shared" si="257"/>
        <v/>
      </c>
      <c r="L919" s="12" t="str">
        <f t="shared" si="262"/>
        <v/>
      </c>
      <c r="M919" s="12" t="str">
        <f t="shared" si="262"/>
        <v/>
      </c>
      <c r="N919" s="13" t="str">
        <f t="shared" si="258"/>
        <v/>
      </c>
      <c r="O919" s="12" t="str">
        <f t="shared" si="263"/>
        <v/>
      </c>
      <c r="P919" s="12" t="str">
        <f t="shared" si="263"/>
        <v/>
      </c>
      <c r="Q919" s="13" t="str">
        <f t="shared" si="259"/>
        <v/>
      </c>
      <c r="R919" s="12" t="str">
        <f t="shared" si="254"/>
        <v/>
      </c>
      <c r="S919" s="12" t="str">
        <f t="shared" si="255"/>
        <v/>
      </c>
      <c r="T919" s="12" t="str">
        <f t="shared" si="260"/>
        <v/>
      </c>
      <c r="W919" s="88" t="str">
        <f>IF('BASE DATOS CONDUCTORES'!F919="","",'BASE DATOS CONDUCTORES'!F919)</f>
        <v/>
      </c>
      <c r="X919" s="88" t="str">
        <f>'BASE DATOS CONDUCTORES'!J919</f>
        <v/>
      </c>
      <c r="Y919" s="88" t="str">
        <f>'BASE DATOS CONDUCTORES'!M919</f>
        <v/>
      </c>
      <c r="Z919" s="88" t="str">
        <f>'BASE DATOS CONDUCTORES'!P919</f>
        <v/>
      </c>
      <c r="AA919" s="88" t="str">
        <f>'BASE DATOS CONDUCTORES'!S919</f>
        <v/>
      </c>
      <c r="AB919" s="88" t="str">
        <f>IF('BASE DATOS CONDUCTORES'!D919="","",'BASE DATOS CONDUCTORES'!D919)</f>
        <v/>
      </c>
    </row>
    <row r="920" spans="2:28">
      <c r="B920" s="12"/>
      <c r="C920" s="14"/>
      <c r="D920" s="14"/>
      <c r="E920" s="15"/>
      <c r="F920" s="14"/>
      <c r="G920" s="12" t="str">
        <f t="shared" si="253"/>
        <v/>
      </c>
      <c r="H920" s="13" t="str">
        <f t="shared" si="256"/>
        <v/>
      </c>
      <c r="I920" s="12" t="str">
        <f t="shared" si="261"/>
        <v/>
      </c>
      <c r="J920" s="12" t="str">
        <f t="shared" si="261"/>
        <v/>
      </c>
      <c r="K920" s="13" t="str">
        <f t="shared" si="257"/>
        <v/>
      </c>
      <c r="L920" s="12" t="str">
        <f t="shared" si="262"/>
        <v/>
      </c>
      <c r="M920" s="12" t="str">
        <f t="shared" si="262"/>
        <v/>
      </c>
      <c r="N920" s="13" t="str">
        <f t="shared" si="258"/>
        <v/>
      </c>
      <c r="O920" s="12" t="str">
        <f t="shared" si="263"/>
        <v/>
      </c>
      <c r="P920" s="12" t="str">
        <f t="shared" si="263"/>
        <v/>
      </c>
      <c r="Q920" s="13" t="str">
        <f t="shared" si="259"/>
        <v/>
      </c>
      <c r="R920" s="12" t="str">
        <f t="shared" si="254"/>
        <v/>
      </c>
      <c r="S920" s="12" t="str">
        <f t="shared" si="255"/>
        <v/>
      </c>
      <c r="T920" s="12" t="str">
        <f t="shared" si="260"/>
        <v/>
      </c>
      <c r="W920" s="88" t="str">
        <f>IF('BASE DATOS CONDUCTORES'!F920="","",'BASE DATOS CONDUCTORES'!F920)</f>
        <v/>
      </c>
      <c r="X920" s="88" t="str">
        <f>'BASE DATOS CONDUCTORES'!J920</f>
        <v/>
      </c>
      <c r="Y920" s="88" t="str">
        <f>'BASE DATOS CONDUCTORES'!M920</f>
        <v/>
      </c>
      <c r="Z920" s="88" t="str">
        <f>'BASE DATOS CONDUCTORES'!P920</f>
        <v/>
      </c>
      <c r="AA920" s="88" t="str">
        <f>'BASE DATOS CONDUCTORES'!S920</f>
        <v/>
      </c>
      <c r="AB920" s="88" t="str">
        <f>IF('BASE DATOS CONDUCTORES'!D920="","",'BASE DATOS CONDUCTORES'!D920)</f>
        <v/>
      </c>
    </row>
    <row r="921" spans="2:28">
      <c r="B921" s="12"/>
      <c r="C921" s="14"/>
      <c r="D921" s="14"/>
      <c r="E921" s="15"/>
      <c r="F921" s="14"/>
      <c r="G921" s="12" t="str">
        <f t="shared" si="253"/>
        <v/>
      </c>
      <c r="H921" s="13" t="str">
        <f t="shared" si="256"/>
        <v/>
      </c>
      <c r="I921" s="12" t="str">
        <f t="shared" si="261"/>
        <v/>
      </c>
      <c r="J921" s="12" t="str">
        <f t="shared" si="261"/>
        <v/>
      </c>
      <c r="K921" s="13" t="str">
        <f t="shared" si="257"/>
        <v/>
      </c>
      <c r="L921" s="12" t="str">
        <f t="shared" si="262"/>
        <v/>
      </c>
      <c r="M921" s="12" t="str">
        <f t="shared" si="262"/>
        <v/>
      </c>
      <c r="N921" s="13" t="str">
        <f t="shared" si="258"/>
        <v/>
      </c>
      <c r="O921" s="12" t="str">
        <f t="shared" si="263"/>
        <v/>
      </c>
      <c r="P921" s="12" t="str">
        <f t="shared" si="263"/>
        <v/>
      </c>
      <c r="Q921" s="13" t="str">
        <f t="shared" si="259"/>
        <v/>
      </c>
      <c r="R921" s="12" t="str">
        <f t="shared" si="254"/>
        <v/>
      </c>
      <c r="S921" s="12" t="str">
        <f t="shared" si="255"/>
        <v/>
      </c>
      <c r="T921" s="12" t="str">
        <f t="shared" si="260"/>
        <v/>
      </c>
      <c r="W921" s="88" t="str">
        <f>IF('BASE DATOS CONDUCTORES'!F921="","",'BASE DATOS CONDUCTORES'!F921)</f>
        <v/>
      </c>
      <c r="X921" s="88" t="str">
        <f>'BASE DATOS CONDUCTORES'!J921</f>
        <v/>
      </c>
      <c r="Y921" s="88" t="str">
        <f>'BASE DATOS CONDUCTORES'!M921</f>
        <v/>
      </c>
      <c r="Z921" s="88" t="str">
        <f>'BASE DATOS CONDUCTORES'!P921</f>
        <v/>
      </c>
      <c r="AA921" s="88" t="str">
        <f>'BASE DATOS CONDUCTORES'!S921</f>
        <v/>
      </c>
      <c r="AB921" s="88" t="str">
        <f>IF('BASE DATOS CONDUCTORES'!D921="","",'BASE DATOS CONDUCTORES'!D921)</f>
        <v/>
      </c>
    </row>
    <row r="922" spans="2:28">
      <c r="B922" s="12"/>
      <c r="C922" s="14"/>
      <c r="D922" s="14"/>
      <c r="E922" s="15"/>
      <c r="F922" s="14"/>
      <c r="G922" s="12" t="str">
        <f t="shared" si="253"/>
        <v/>
      </c>
      <c r="H922" s="13" t="str">
        <f t="shared" si="256"/>
        <v/>
      </c>
      <c r="I922" s="12" t="str">
        <f t="shared" si="261"/>
        <v/>
      </c>
      <c r="J922" s="12" t="str">
        <f t="shared" si="261"/>
        <v/>
      </c>
      <c r="K922" s="13" t="str">
        <f t="shared" si="257"/>
        <v/>
      </c>
      <c r="L922" s="12" t="str">
        <f t="shared" si="262"/>
        <v/>
      </c>
      <c r="M922" s="12" t="str">
        <f t="shared" si="262"/>
        <v/>
      </c>
      <c r="N922" s="13" t="str">
        <f t="shared" si="258"/>
        <v/>
      </c>
      <c r="O922" s="12" t="str">
        <f t="shared" si="263"/>
        <v/>
      </c>
      <c r="P922" s="12" t="str">
        <f t="shared" si="263"/>
        <v/>
      </c>
      <c r="Q922" s="13" t="str">
        <f t="shared" si="259"/>
        <v/>
      </c>
      <c r="R922" s="12" t="str">
        <f t="shared" si="254"/>
        <v/>
      </c>
      <c r="S922" s="12" t="str">
        <f t="shared" si="255"/>
        <v/>
      </c>
      <c r="T922" s="12" t="str">
        <f t="shared" si="260"/>
        <v/>
      </c>
      <c r="W922" s="88" t="str">
        <f>IF('BASE DATOS CONDUCTORES'!F922="","",'BASE DATOS CONDUCTORES'!F922)</f>
        <v/>
      </c>
      <c r="X922" s="88" t="str">
        <f>'BASE DATOS CONDUCTORES'!J922</f>
        <v/>
      </c>
      <c r="Y922" s="88" t="str">
        <f>'BASE DATOS CONDUCTORES'!M922</f>
        <v/>
      </c>
      <c r="Z922" s="88" t="str">
        <f>'BASE DATOS CONDUCTORES'!P922</f>
        <v/>
      </c>
      <c r="AA922" s="88" t="str">
        <f>'BASE DATOS CONDUCTORES'!S922</f>
        <v/>
      </c>
      <c r="AB922" s="88" t="str">
        <f>IF('BASE DATOS CONDUCTORES'!D922="","",'BASE DATOS CONDUCTORES'!D922)</f>
        <v/>
      </c>
    </row>
    <row r="923" spans="2:28">
      <c r="B923" s="12"/>
      <c r="C923" s="14"/>
      <c r="D923" s="14"/>
      <c r="E923" s="15"/>
      <c r="F923" s="14"/>
      <c r="G923" s="12" t="str">
        <f t="shared" si="253"/>
        <v/>
      </c>
      <c r="H923" s="13" t="str">
        <f t="shared" si="256"/>
        <v/>
      </c>
      <c r="I923" s="12" t="str">
        <f t="shared" si="261"/>
        <v/>
      </c>
      <c r="J923" s="12" t="str">
        <f t="shared" si="261"/>
        <v/>
      </c>
      <c r="K923" s="13" t="str">
        <f t="shared" si="257"/>
        <v/>
      </c>
      <c r="L923" s="12" t="str">
        <f t="shared" si="262"/>
        <v/>
      </c>
      <c r="M923" s="12" t="str">
        <f t="shared" si="262"/>
        <v/>
      </c>
      <c r="N923" s="13" t="str">
        <f t="shared" si="258"/>
        <v/>
      </c>
      <c r="O923" s="12" t="str">
        <f t="shared" si="263"/>
        <v/>
      </c>
      <c r="P923" s="12" t="str">
        <f t="shared" si="263"/>
        <v/>
      </c>
      <c r="Q923" s="13" t="str">
        <f t="shared" si="259"/>
        <v/>
      </c>
      <c r="R923" s="12" t="str">
        <f t="shared" si="254"/>
        <v/>
      </c>
      <c r="S923" s="12" t="str">
        <f t="shared" si="255"/>
        <v/>
      </c>
      <c r="T923" s="12" t="str">
        <f t="shared" si="260"/>
        <v/>
      </c>
      <c r="W923" s="88" t="str">
        <f>IF('BASE DATOS CONDUCTORES'!F923="","",'BASE DATOS CONDUCTORES'!F923)</f>
        <v/>
      </c>
      <c r="X923" s="88" t="str">
        <f>'BASE DATOS CONDUCTORES'!J923</f>
        <v/>
      </c>
      <c r="Y923" s="88" t="str">
        <f>'BASE DATOS CONDUCTORES'!M923</f>
        <v/>
      </c>
      <c r="Z923" s="88" t="str">
        <f>'BASE DATOS CONDUCTORES'!P923</f>
        <v/>
      </c>
      <c r="AA923" s="88" t="str">
        <f>'BASE DATOS CONDUCTORES'!S923</f>
        <v/>
      </c>
      <c r="AB923" s="88" t="str">
        <f>IF('BASE DATOS CONDUCTORES'!D923="","",'BASE DATOS CONDUCTORES'!D923)</f>
        <v/>
      </c>
    </row>
    <row r="924" spans="2:28">
      <c r="B924" s="12"/>
      <c r="C924" s="14"/>
      <c r="D924" s="14"/>
      <c r="E924" s="15"/>
      <c r="F924" s="14"/>
      <c r="G924" s="12" t="str">
        <f t="shared" si="253"/>
        <v/>
      </c>
      <c r="H924" s="13" t="str">
        <f t="shared" si="256"/>
        <v/>
      </c>
      <c r="I924" s="12" t="str">
        <f t="shared" ref="I924:J943" si="264">IF(H924="","",RANK(H924,H$4:H$1001))</f>
        <v/>
      </c>
      <c r="J924" s="12" t="str">
        <f t="shared" si="264"/>
        <v/>
      </c>
      <c r="K924" s="13" t="str">
        <f t="shared" si="257"/>
        <v/>
      </c>
      <c r="L924" s="12" t="str">
        <f t="shared" ref="L924:M943" si="265">IF(K924="","",RANK(K924,K$4:K$1001))</f>
        <v/>
      </c>
      <c r="M924" s="12" t="str">
        <f t="shared" si="265"/>
        <v/>
      </c>
      <c r="N924" s="13" t="str">
        <f t="shared" si="258"/>
        <v/>
      </c>
      <c r="O924" s="12" t="str">
        <f t="shared" ref="O924:P943" si="266">IF(N924="","",RANK(N924,N$4:N$1001))</f>
        <v/>
      </c>
      <c r="P924" s="12" t="str">
        <f t="shared" si="266"/>
        <v/>
      </c>
      <c r="Q924" s="13" t="str">
        <f t="shared" si="259"/>
        <v/>
      </c>
      <c r="R924" s="12" t="str">
        <f t="shared" si="254"/>
        <v/>
      </c>
      <c r="S924" s="12" t="str">
        <f t="shared" si="255"/>
        <v/>
      </c>
      <c r="T924" s="12" t="str">
        <f t="shared" si="260"/>
        <v/>
      </c>
      <c r="W924" s="88" t="str">
        <f>IF('BASE DATOS CONDUCTORES'!F924="","",'BASE DATOS CONDUCTORES'!F924)</f>
        <v/>
      </c>
      <c r="X924" s="88" t="str">
        <f>'BASE DATOS CONDUCTORES'!J924</f>
        <v/>
      </c>
      <c r="Y924" s="88" t="str">
        <f>'BASE DATOS CONDUCTORES'!M924</f>
        <v/>
      </c>
      <c r="Z924" s="88" t="str">
        <f>'BASE DATOS CONDUCTORES'!P924</f>
        <v/>
      </c>
      <c r="AA924" s="88" t="str">
        <f>'BASE DATOS CONDUCTORES'!S924</f>
        <v/>
      </c>
      <c r="AB924" s="88" t="str">
        <f>IF('BASE DATOS CONDUCTORES'!D924="","",'BASE DATOS CONDUCTORES'!D924)</f>
        <v/>
      </c>
    </row>
    <row r="925" spans="2:28">
      <c r="B925" s="12"/>
      <c r="C925" s="14"/>
      <c r="D925" s="14"/>
      <c r="E925" s="15"/>
      <c r="F925" s="14"/>
      <c r="G925" s="12" t="str">
        <f t="shared" si="253"/>
        <v/>
      </c>
      <c r="H925" s="13" t="str">
        <f t="shared" si="256"/>
        <v/>
      </c>
      <c r="I925" s="12" t="str">
        <f t="shared" si="264"/>
        <v/>
      </c>
      <c r="J925" s="12" t="str">
        <f t="shared" si="264"/>
        <v/>
      </c>
      <c r="K925" s="13" t="str">
        <f t="shared" si="257"/>
        <v/>
      </c>
      <c r="L925" s="12" t="str">
        <f t="shared" si="265"/>
        <v/>
      </c>
      <c r="M925" s="12" t="str">
        <f t="shared" si="265"/>
        <v/>
      </c>
      <c r="N925" s="13" t="str">
        <f t="shared" si="258"/>
        <v/>
      </c>
      <c r="O925" s="12" t="str">
        <f t="shared" si="266"/>
        <v/>
      </c>
      <c r="P925" s="12" t="str">
        <f t="shared" si="266"/>
        <v/>
      </c>
      <c r="Q925" s="13" t="str">
        <f t="shared" si="259"/>
        <v/>
      </c>
      <c r="R925" s="12" t="str">
        <f t="shared" si="254"/>
        <v/>
      </c>
      <c r="S925" s="12" t="str">
        <f t="shared" si="255"/>
        <v/>
      </c>
      <c r="T925" s="12" t="str">
        <f t="shared" si="260"/>
        <v/>
      </c>
      <c r="W925" s="88" t="str">
        <f>IF('BASE DATOS CONDUCTORES'!F925="","",'BASE DATOS CONDUCTORES'!F925)</f>
        <v/>
      </c>
      <c r="X925" s="88" t="str">
        <f>'BASE DATOS CONDUCTORES'!J925</f>
        <v/>
      </c>
      <c r="Y925" s="88" t="str">
        <f>'BASE DATOS CONDUCTORES'!M925</f>
        <v/>
      </c>
      <c r="Z925" s="88" t="str">
        <f>'BASE DATOS CONDUCTORES'!P925</f>
        <v/>
      </c>
      <c r="AA925" s="88" t="str">
        <f>'BASE DATOS CONDUCTORES'!S925</f>
        <v/>
      </c>
      <c r="AB925" s="88" t="str">
        <f>IF('BASE DATOS CONDUCTORES'!D925="","",'BASE DATOS CONDUCTORES'!D925)</f>
        <v/>
      </c>
    </row>
    <row r="926" spans="2:28">
      <c r="B926" s="12"/>
      <c r="C926" s="14"/>
      <c r="D926" s="14"/>
      <c r="E926" s="15"/>
      <c r="F926" s="14"/>
      <c r="G926" s="12" t="str">
        <f t="shared" si="253"/>
        <v/>
      </c>
      <c r="H926" s="13" t="str">
        <f t="shared" si="256"/>
        <v/>
      </c>
      <c r="I926" s="12" t="str">
        <f t="shared" si="264"/>
        <v/>
      </c>
      <c r="J926" s="12" t="str">
        <f t="shared" si="264"/>
        <v/>
      </c>
      <c r="K926" s="13" t="str">
        <f t="shared" si="257"/>
        <v/>
      </c>
      <c r="L926" s="12" t="str">
        <f t="shared" si="265"/>
        <v/>
      </c>
      <c r="M926" s="12" t="str">
        <f t="shared" si="265"/>
        <v/>
      </c>
      <c r="N926" s="13" t="str">
        <f t="shared" si="258"/>
        <v/>
      </c>
      <c r="O926" s="12" t="str">
        <f t="shared" si="266"/>
        <v/>
      </c>
      <c r="P926" s="12" t="str">
        <f t="shared" si="266"/>
        <v/>
      </c>
      <c r="Q926" s="13" t="str">
        <f t="shared" si="259"/>
        <v/>
      </c>
      <c r="R926" s="12" t="str">
        <f t="shared" si="254"/>
        <v/>
      </c>
      <c r="S926" s="12" t="str">
        <f t="shared" si="255"/>
        <v/>
      </c>
      <c r="T926" s="12" t="str">
        <f t="shared" si="260"/>
        <v/>
      </c>
      <c r="W926" s="88" t="str">
        <f>IF('BASE DATOS CONDUCTORES'!F926="","",'BASE DATOS CONDUCTORES'!F926)</f>
        <v/>
      </c>
      <c r="X926" s="88" t="str">
        <f>'BASE DATOS CONDUCTORES'!J926</f>
        <v/>
      </c>
      <c r="Y926" s="88" t="str">
        <f>'BASE DATOS CONDUCTORES'!M926</f>
        <v/>
      </c>
      <c r="Z926" s="88" t="str">
        <f>'BASE DATOS CONDUCTORES'!P926</f>
        <v/>
      </c>
      <c r="AA926" s="88" t="str">
        <f>'BASE DATOS CONDUCTORES'!S926</f>
        <v/>
      </c>
      <c r="AB926" s="88" t="str">
        <f>IF('BASE DATOS CONDUCTORES'!D926="","",'BASE DATOS CONDUCTORES'!D926)</f>
        <v/>
      </c>
    </row>
    <row r="927" spans="2:28">
      <c r="B927" s="12"/>
      <c r="C927" s="14"/>
      <c r="D927" s="14"/>
      <c r="E927" s="15"/>
      <c r="F927" s="14"/>
      <c r="G927" s="12" t="str">
        <f t="shared" si="253"/>
        <v/>
      </c>
      <c r="H927" s="13" t="str">
        <f t="shared" si="256"/>
        <v/>
      </c>
      <c r="I927" s="12" t="str">
        <f t="shared" si="264"/>
        <v/>
      </c>
      <c r="J927" s="12" t="str">
        <f t="shared" si="264"/>
        <v/>
      </c>
      <c r="K927" s="13" t="str">
        <f t="shared" si="257"/>
        <v/>
      </c>
      <c r="L927" s="12" t="str">
        <f t="shared" si="265"/>
        <v/>
      </c>
      <c r="M927" s="12" t="str">
        <f t="shared" si="265"/>
        <v/>
      </c>
      <c r="N927" s="13" t="str">
        <f t="shared" si="258"/>
        <v/>
      </c>
      <c r="O927" s="12" t="str">
        <f t="shared" si="266"/>
        <v/>
      </c>
      <c r="P927" s="12" t="str">
        <f t="shared" si="266"/>
        <v/>
      </c>
      <c r="Q927" s="13" t="str">
        <f t="shared" si="259"/>
        <v/>
      </c>
      <c r="R927" s="12" t="str">
        <f t="shared" si="254"/>
        <v/>
      </c>
      <c r="S927" s="12" t="str">
        <f t="shared" si="255"/>
        <v/>
      </c>
      <c r="T927" s="12" t="str">
        <f t="shared" si="260"/>
        <v/>
      </c>
      <c r="W927" s="88" t="str">
        <f>IF('BASE DATOS CONDUCTORES'!F927="","",'BASE DATOS CONDUCTORES'!F927)</f>
        <v/>
      </c>
      <c r="X927" s="88" t="str">
        <f>'BASE DATOS CONDUCTORES'!J927</f>
        <v/>
      </c>
      <c r="Y927" s="88" t="str">
        <f>'BASE DATOS CONDUCTORES'!M927</f>
        <v/>
      </c>
      <c r="Z927" s="88" t="str">
        <f>'BASE DATOS CONDUCTORES'!P927</f>
        <v/>
      </c>
      <c r="AA927" s="88" t="str">
        <f>'BASE DATOS CONDUCTORES'!S927</f>
        <v/>
      </c>
      <c r="AB927" s="88" t="str">
        <f>IF('BASE DATOS CONDUCTORES'!D927="","",'BASE DATOS CONDUCTORES'!D927)</f>
        <v/>
      </c>
    </row>
    <row r="928" spans="2:28">
      <c r="B928" s="12"/>
      <c r="C928" s="14"/>
      <c r="D928" s="14"/>
      <c r="E928" s="15"/>
      <c r="F928" s="14"/>
      <c r="G928" s="12" t="str">
        <f t="shared" si="253"/>
        <v/>
      </c>
      <c r="H928" s="13" t="str">
        <f t="shared" si="256"/>
        <v/>
      </c>
      <c r="I928" s="12" t="str">
        <f t="shared" si="264"/>
        <v/>
      </c>
      <c r="J928" s="12" t="str">
        <f t="shared" si="264"/>
        <v/>
      </c>
      <c r="K928" s="13" t="str">
        <f t="shared" si="257"/>
        <v/>
      </c>
      <c r="L928" s="12" t="str">
        <f t="shared" si="265"/>
        <v/>
      </c>
      <c r="M928" s="12" t="str">
        <f t="shared" si="265"/>
        <v/>
      </c>
      <c r="N928" s="13" t="str">
        <f t="shared" si="258"/>
        <v/>
      </c>
      <c r="O928" s="12" t="str">
        <f t="shared" si="266"/>
        <v/>
      </c>
      <c r="P928" s="12" t="str">
        <f t="shared" si="266"/>
        <v/>
      </c>
      <c r="Q928" s="13" t="str">
        <f t="shared" si="259"/>
        <v/>
      </c>
      <c r="R928" s="12" t="str">
        <f t="shared" si="254"/>
        <v/>
      </c>
      <c r="S928" s="12" t="str">
        <f t="shared" si="255"/>
        <v/>
      </c>
      <c r="T928" s="12" t="str">
        <f t="shared" si="260"/>
        <v/>
      </c>
      <c r="W928" s="88" t="str">
        <f>IF('BASE DATOS CONDUCTORES'!F928="","",'BASE DATOS CONDUCTORES'!F928)</f>
        <v/>
      </c>
      <c r="X928" s="88" t="str">
        <f>'BASE DATOS CONDUCTORES'!J928</f>
        <v/>
      </c>
      <c r="Y928" s="88" t="str">
        <f>'BASE DATOS CONDUCTORES'!M928</f>
        <v/>
      </c>
      <c r="Z928" s="88" t="str">
        <f>'BASE DATOS CONDUCTORES'!P928</f>
        <v/>
      </c>
      <c r="AA928" s="88" t="str">
        <f>'BASE DATOS CONDUCTORES'!S928</f>
        <v/>
      </c>
      <c r="AB928" s="88" t="str">
        <f>IF('BASE DATOS CONDUCTORES'!D928="","",'BASE DATOS CONDUCTORES'!D928)</f>
        <v/>
      </c>
    </row>
    <row r="929" spans="2:28">
      <c r="B929" s="12"/>
      <c r="C929" s="14"/>
      <c r="D929" s="14"/>
      <c r="E929" s="15"/>
      <c r="F929" s="14"/>
      <c r="G929" s="12" t="str">
        <f t="shared" si="253"/>
        <v/>
      </c>
      <c r="H929" s="13" t="str">
        <f t="shared" si="256"/>
        <v/>
      </c>
      <c r="I929" s="12" t="str">
        <f t="shared" si="264"/>
        <v/>
      </c>
      <c r="J929" s="12" t="str">
        <f t="shared" si="264"/>
        <v/>
      </c>
      <c r="K929" s="13" t="str">
        <f t="shared" si="257"/>
        <v/>
      </c>
      <c r="L929" s="12" t="str">
        <f t="shared" si="265"/>
        <v/>
      </c>
      <c r="M929" s="12" t="str">
        <f t="shared" si="265"/>
        <v/>
      </c>
      <c r="N929" s="13" t="str">
        <f t="shared" si="258"/>
        <v/>
      </c>
      <c r="O929" s="12" t="str">
        <f t="shared" si="266"/>
        <v/>
      </c>
      <c r="P929" s="12" t="str">
        <f t="shared" si="266"/>
        <v/>
      </c>
      <c r="Q929" s="13" t="str">
        <f t="shared" si="259"/>
        <v/>
      </c>
      <c r="R929" s="12" t="str">
        <f t="shared" si="254"/>
        <v/>
      </c>
      <c r="S929" s="12" t="str">
        <f t="shared" si="255"/>
        <v/>
      </c>
      <c r="T929" s="12" t="str">
        <f t="shared" si="260"/>
        <v/>
      </c>
      <c r="W929" s="88" t="str">
        <f>IF('BASE DATOS CONDUCTORES'!F929="","",'BASE DATOS CONDUCTORES'!F929)</f>
        <v/>
      </c>
      <c r="X929" s="88" t="str">
        <f>'BASE DATOS CONDUCTORES'!J929</f>
        <v/>
      </c>
      <c r="Y929" s="88" t="str">
        <f>'BASE DATOS CONDUCTORES'!M929</f>
        <v/>
      </c>
      <c r="Z929" s="88" t="str">
        <f>'BASE DATOS CONDUCTORES'!P929</f>
        <v/>
      </c>
      <c r="AA929" s="88" t="str">
        <f>'BASE DATOS CONDUCTORES'!S929</f>
        <v/>
      </c>
      <c r="AB929" s="88" t="str">
        <f>IF('BASE DATOS CONDUCTORES'!D929="","",'BASE DATOS CONDUCTORES'!D929)</f>
        <v/>
      </c>
    </row>
    <row r="930" spans="2:28">
      <c r="B930" s="12"/>
      <c r="C930" s="14"/>
      <c r="D930" s="14"/>
      <c r="E930" s="15"/>
      <c r="F930" s="14"/>
      <c r="G930" s="12" t="str">
        <f t="shared" si="253"/>
        <v/>
      </c>
      <c r="H930" s="13" t="str">
        <f t="shared" si="256"/>
        <v/>
      </c>
      <c r="I930" s="12" t="str">
        <f t="shared" si="264"/>
        <v/>
      </c>
      <c r="J930" s="12" t="str">
        <f t="shared" si="264"/>
        <v/>
      </c>
      <c r="K930" s="13" t="str">
        <f t="shared" si="257"/>
        <v/>
      </c>
      <c r="L930" s="12" t="str">
        <f t="shared" si="265"/>
        <v/>
      </c>
      <c r="M930" s="12" t="str">
        <f t="shared" si="265"/>
        <v/>
      </c>
      <c r="N930" s="13" t="str">
        <f t="shared" si="258"/>
        <v/>
      </c>
      <c r="O930" s="12" t="str">
        <f t="shared" si="266"/>
        <v/>
      </c>
      <c r="P930" s="12" t="str">
        <f t="shared" si="266"/>
        <v/>
      </c>
      <c r="Q930" s="13" t="str">
        <f t="shared" si="259"/>
        <v/>
      </c>
      <c r="R930" s="12" t="str">
        <f t="shared" si="254"/>
        <v/>
      </c>
      <c r="S930" s="12" t="str">
        <f t="shared" si="255"/>
        <v/>
      </c>
      <c r="T930" s="12" t="str">
        <f t="shared" si="260"/>
        <v/>
      </c>
      <c r="W930" s="88" t="str">
        <f>IF('BASE DATOS CONDUCTORES'!F930="","",'BASE DATOS CONDUCTORES'!F930)</f>
        <v/>
      </c>
      <c r="X930" s="88" t="str">
        <f>'BASE DATOS CONDUCTORES'!J930</f>
        <v/>
      </c>
      <c r="Y930" s="88" t="str">
        <f>'BASE DATOS CONDUCTORES'!M930</f>
        <v/>
      </c>
      <c r="Z930" s="88" t="str">
        <f>'BASE DATOS CONDUCTORES'!P930</f>
        <v/>
      </c>
      <c r="AA930" s="88" t="str">
        <f>'BASE DATOS CONDUCTORES'!S930</f>
        <v/>
      </c>
      <c r="AB930" s="88" t="str">
        <f>IF('BASE DATOS CONDUCTORES'!D930="","",'BASE DATOS CONDUCTORES'!D930)</f>
        <v/>
      </c>
    </row>
    <row r="931" spans="2:28">
      <c r="B931" s="12"/>
      <c r="C931" s="14"/>
      <c r="D931" s="14"/>
      <c r="E931" s="15"/>
      <c r="F931" s="14"/>
      <c r="G931" s="12" t="str">
        <f t="shared" si="253"/>
        <v/>
      </c>
      <c r="H931" s="13" t="str">
        <f t="shared" si="256"/>
        <v/>
      </c>
      <c r="I931" s="12" t="str">
        <f t="shared" si="264"/>
        <v/>
      </c>
      <c r="J931" s="12" t="str">
        <f t="shared" si="264"/>
        <v/>
      </c>
      <c r="K931" s="13" t="str">
        <f t="shared" si="257"/>
        <v/>
      </c>
      <c r="L931" s="12" t="str">
        <f t="shared" si="265"/>
        <v/>
      </c>
      <c r="M931" s="12" t="str">
        <f t="shared" si="265"/>
        <v/>
      </c>
      <c r="N931" s="13" t="str">
        <f t="shared" si="258"/>
        <v/>
      </c>
      <c r="O931" s="12" t="str">
        <f t="shared" si="266"/>
        <v/>
      </c>
      <c r="P931" s="12" t="str">
        <f t="shared" si="266"/>
        <v/>
      </c>
      <c r="Q931" s="13" t="str">
        <f t="shared" si="259"/>
        <v/>
      </c>
      <c r="R931" s="12" t="str">
        <f t="shared" si="254"/>
        <v/>
      </c>
      <c r="S931" s="12" t="str">
        <f t="shared" si="255"/>
        <v/>
      </c>
      <c r="T931" s="12" t="str">
        <f t="shared" si="260"/>
        <v/>
      </c>
      <c r="W931" s="88" t="str">
        <f>IF('BASE DATOS CONDUCTORES'!F931="","",'BASE DATOS CONDUCTORES'!F931)</f>
        <v/>
      </c>
      <c r="X931" s="88" t="str">
        <f>'BASE DATOS CONDUCTORES'!J931</f>
        <v/>
      </c>
      <c r="Y931" s="88" t="str">
        <f>'BASE DATOS CONDUCTORES'!M931</f>
        <v/>
      </c>
      <c r="Z931" s="88" t="str">
        <f>'BASE DATOS CONDUCTORES'!P931</f>
        <v/>
      </c>
      <c r="AA931" s="88" t="str">
        <f>'BASE DATOS CONDUCTORES'!S931</f>
        <v/>
      </c>
      <c r="AB931" s="88" t="str">
        <f>IF('BASE DATOS CONDUCTORES'!D931="","",'BASE DATOS CONDUCTORES'!D931)</f>
        <v/>
      </c>
    </row>
    <row r="932" spans="2:28">
      <c r="B932" s="12"/>
      <c r="C932" s="14"/>
      <c r="D932" s="14"/>
      <c r="E932" s="15"/>
      <c r="F932" s="14"/>
      <c r="G932" s="12" t="str">
        <f t="shared" si="253"/>
        <v/>
      </c>
      <c r="H932" s="13" t="str">
        <f t="shared" si="256"/>
        <v/>
      </c>
      <c r="I932" s="12" t="str">
        <f t="shared" si="264"/>
        <v/>
      </c>
      <c r="J932" s="12" t="str">
        <f t="shared" si="264"/>
        <v/>
      </c>
      <c r="K932" s="13" t="str">
        <f t="shared" si="257"/>
        <v/>
      </c>
      <c r="L932" s="12" t="str">
        <f t="shared" si="265"/>
        <v/>
      </c>
      <c r="M932" s="12" t="str">
        <f t="shared" si="265"/>
        <v/>
      </c>
      <c r="N932" s="13" t="str">
        <f t="shared" si="258"/>
        <v/>
      </c>
      <c r="O932" s="12" t="str">
        <f t="shared" si="266"/>
        <v/>
      </c>
      <c r="P932" s="12" t="str">
        <f t="shared" si="266"/>
        <v/>
      </c>
      <c r="Q932" s="13" t="str">
        <f t="shared" si="259"/>
        <v/>
      </c>
      <c r="R932" s="12" t="str">
        <f t="shared" si="254"/>
        <v/>
      </c>
      <c r="S932" s="12" t="str">
        <f t="shared" si="255"/>
        <v/>
      </c>
      <c r="T932" s="12" t="str">
        <f t="shared" si="260"/>
        <v/>
      </c>
      <c r="W932" s="88" t="str">
        <f>IF('BASE DATOS CONDUCTORES'!F932="","",'BASE DATOS CONDUCTORES'!F932)</f>
        <v/>
      </c>
      <c r="X932" s="88" t="str">
        <f>'BASE DATOS CONDUCTORES'!J932</f>
        <v/>
      </c>
      <c r="Y932" s="88" t="str">
        <f>'BASE DATOS CONDUCTORES'!M932</f>
        <v/>
      </c>
      <c r="Z932" s="88" t="str">
        <f>'BASE DATOS CONDUCTORES'!P932</f>
        <v/>
      </c>
      <c r="AA932" s="88" t="str">
        <f>'BASE DATOS CONDUCTORES'!S932</f>
        <v/>
      </c>
      <c r="AB932" s="88" t="str">
        <f>IF('BASE DATOS CONDUCTORES'!D932="","",'BASE DATOS CONDUCTORES'!D932)</f>
        <v/>
      </c>
    </row>
    <row r="933" spans="2:28">
      <c r="B933" s="12"/>
      <c r="C933" s="14"/>
      <c r="D933" s="14"/>
      <c r="E933" s="15"/>
      <c r="F933" s="14"/>
      <c r="G933" s="12" t="str">
        <f t="shared" si="253"/>
        <v/>
      </c>
      <c r="H933" s="13" t="str">
        <f t="shared" si="256"/>
        <v/>
      </c>
      <c r="I933" s="12" t="str">
        <f t="shared" si="264"/>
        <v/>
      </c>
      <c r="J933" s="12" t="str">
        <f t="shared" si="264"/>
        <v/>
      </c>
      <c r="K933" s="13" t="str">
        <f t="shared" si="257"/>
        <v/>
      </c>
      <c r="L933" s="12" t="str">
        <f t="shared" si="265"/>
        <v/>
      </c>
      <c r="M933" s="12" t="str">
        <f t="shared" si="265"/>
        <v/>
      </c>
      <c r="N933" s="13" t="str">
        <f t="shared" si="258"/>
        <v/>
      </c>
      <c r="O933" s="12" t="str">
        <f t="shared" si="266"/>
        <v/>
      </c>
      <c r="P933" s="12" t="str">
        <f t="shared" si="266"/>
        <v/>
      </c>
      <c r="Q933" s="13" t="str">
        <f t="shared" si="259"/>
        <v/>
      </c>
      <c r="R933" s="12" t="str">
        <f t="shared" si="254"/>
        <v/>
      </c>
      <c r="S933" s="12" t="str">
        <f t="shared" si="255"/>
        <v/>
      </c>
      <c r="T933" s="12" t="str">
        <f t="shared" si="260"/>
        <v/>
      </c>
      <c r="W933" s="88" t="str">
        <f>IF('BASE DATOS CONDUCTORES'!F933="","",'BASE DATOS CONDUCTORES'!F933)</f>
        <v/>
      </c>
      <c r="X933" s="88" t="str">
        <f>'BASE DATOS CONDUCTORES'!J933</f>
        <v/>
      </c>
      <c r="Y933" s="88" t="str">
        <f>'BASE DATOS CONDUCTORES'!M933</f>
        <v/>
      </c>
      <c r="Z933" s="88" t="str">
        <f>'BASE DATOS CONDUCTORES'!P933</f>
        <v/>
      </c>
      <c r="AA933" s="88" t="str">
        <f>'BASE DATOS CONDUCTORES'!S933</f>
        <v/>
      </c>
      <c r="AB933" s="88" t="str">
        <f>IF('BASE DATOS CONDUCTORES'!D933="","",'BASE DATOS CONDUCTORES'!D933)</f>
        <v/>
      </c>
    </row>
    <row r="934" spans="2:28">
      <c r="B934" s="12"/>
      <c r="C934" s="14"/>
      <c r="D934" s="14"/>
      <c r="E934" s="15"/>
      <c r="F934" s="14"/>
      <c r="G934" s="12" t="str">
        <f t="shared" si="253"/>
        <v/>
      </c>
      <c r="H934" s="13" t="str">
        <f t="shared" si="256"/>
        <v/>
      </c>
      <c r="I934" s="12" t="str">
        <f t="shared" si="264"/>
        <v/>
      </c>
      <c r="J934" s="12" t="str">
        <f t="shared" si="264"/>
        <v/>
      </c>
      <c r="K934" s="13" t="str">
        <f t="shared" si="257"/>
        <v/>
      </c>
      <c r="L934" s="12" t="str">
        <f t="shared" si="265"/>
        <v/>
      </c>
      <c r="M934" s="12" t="str">
        <f t="shared" si="265"/>
        <v/>
      </c>
      <c r="N934" s="13" t="str">
        <f t="shared" si="258"/>
        <v/>
      </c>
      <c r="O934" s="12" t="str">
        <f t="shared" si="266"/>
        <v/>
      </c>
      <c r="P934" s="12" t="str">
        <f t="shared" si="266"/>
        <v/>
      </c>
      <c r="Q934" s="13" t="str">
        <f t="shared" si="259"/>
        <v/>
      </c>
      <c r="R934" s="12" t="str">
        <f t="shared" si="254"/>
        <v/>
      </c>
      <c r="S934" s="12" t="str">
        <f t="shared" si="255"/>
        <v/>
      </c>
      <c r="T934" s="12" t="str">
        <f t="shared" si="260"/>
        <v/>
      </c>
      <c r="W934" s="88" t="str">
        <f>IF('BASE DATOS CONDUCTORES'!F934="","",'BASE DATOS CONDUCTORES'!F934)</f>
        <v/>
      </c>
      <c r="X934" s="88" t="str">
        <f>'BASE DATOS CONDUCTORES'!J934</f>
        <v/>
      </c>
      <c r="Y934" s="88" t="str">
        <f>'BASE DATOS CONDUCTORES'!M934</f>
        <v/>
      </c>
      <c r="Z934" s="88" t="str">
        <f>'BASE DATOS CONDUCTORES'!P934</f>
        <v/>
      </c>
      <c r="AA934" s="88" t="str">
        <f>'BASE DATOS CONDUCTORES'!S934</f>
        <v/>
      </c>
      <c r="AB934" s="88" t="str">
        <f>IF('BASE DATOS CONDUCTORES'!D934="","",'BASE DATOS CONDUCTORES'!D934)</f>
        <v/>
      </c>
    </row>
    <row r="935" spans="2:28">
      <c r="B935" s="12"/>
      <c r="C935" s="14"/>
      <c r="D935" s="14"/>
      <c r="E935" s="15"/>
      <c r="F935" s="14"/>
      <c r="G935" s="12" t="str">
        <f t="shared" si="253"/>
        <v/>
      </c>
      <c r="H935" s="13" t="str">
        <f t="shared" si="256"/>
        <v/>
      </c>
      <c r="I935" s="12" t="str">
        <f t="shared" si="264"/>
        <v/>
      </c>
      <c r="J935" s="12" t="str">
        <f t="shared" si="264"/>
        <v/>
      </c>
      <c r="K935" s="13" t="str">
        <f t="shared" si="257"/>
        <v/>
      </c>
      <c r="L935" s="12" t="str">
        <f t="shared" si="265"/>
        <v/>
      </c>
      <c r="M935" s="12" t="str">
        <f t="shared" si="265"/>
        <v/>
      </c>
      <c r="N935" s="13" t="str">
        <f t="shared" si="258"/>
        <v/>
      </c>
      <c r="O935" s="12" t="str">
        <f t="shared" si="266"/>
        <v/>
      </c>
      <c r="P935" s="12" t="str">
        <f t="shared" si="266"/>
        <v/>
      </c>
      <c r="Q935" s="13" t="str">
        <f t="shared" si="259"/>
        <v/>
      </c>
      <c r="R935" s="12" t="str">
        <f t="shared" si="254"/>
        <v/>
      </c>
      <c r="S935" s="12" t="str">
        <f t="shared" si="255"/>
        <v/>
      </c>
      <c r="T935" s="12" t="str">
        <f t="shared" si="260"/>
        <v/>
      </c>
      <c r="W935" s="88" t="str">
        <f>IF('BASE DATOS CONDUCTORES'!F935="","",'BASE DATOS CONDUCTORES'!F935)</f>
        <v/>
      </c>
      <c r="X935" s="88" t="str">
        <f>'BASE DATOS CONDUCTORES'!J935</f>
        <v/>
      </c>
      <c r="Y935" s="88" t="str">
        <f>'BASE DATOS CONDUCTORES'!M935</f>
        <v/>
      </c>
      <c r="Z935" s="88" t="str">
        <f>'BASE DATOS CONDUCTORES'!P935</f>
        <v/>
      </c>
      <c r="AA935" s="88" t="str">
        <f>'BASE DATOS CONDUCTORES'!S935</f>
        <v/>
      </c>
      <c r="AB935" s="88" t="str">
        <f>IF('BASE DATOS CONDUCTORES'!D935="","",'BASE DATOS CONDUCTORES'!D935)</f>
        <v/>
      </c>
    </row>
    <row r="936" spans="2:28">
      <c r="B936" s="12"/>
      <c r="C936" s="14"/>
      <c r="D936" s="14"/>
      <c r="E936" s="15"/>
      <c r="F936" s="14"/>
      <c r="G936" s="12" t="str">
        <f t="shared" si="253"/>
        <v/>
      </c>
      <c r="H936" s="13" t="str">
        <f t="shared" si="256"/>
        <v/>
      </c>
      <c r="I936" s="12" t="str">
        <f t="shared" si="264"/>
        <v/>
      </c>
      <c r="J936" s="12" t="str">
        <f t="shared" si="264"/>
        <v/>
      </c>
      <c r="K936" s="13" t="str">
        <f t="shared" si="257"/>
        <v/>
      </c>
      <c r="L936" s="12" t="str">
        <f t="shared" si="265"/>
        <v/>
      </c>
      <c r="M936" s="12" t="str">
        <f t="shared" si="265"/>
        <v/>
      </c>
      <c r="N936" s="13" t="str">
        <f t="shared" si="258"/>
        <v/>
      </c>
      <c r="O936" s="12" t="str">
        <f t="shared" si="266"/>
        <v/>
      </c>
      <c r="P936" s="12" t="str">
        <f t="shared" si="266"/>
        <v/>
      </c>
      <c r="Q936" s="13" t="str">
        <f t="shared" si="259"/>
        <v/>
      </c>
      <c r="R936" s="12" t="str">
        <f t="shared" si="254"/>
        <v/>
      </c>
      <c r="S936" s="12" t="str">
        <f t="shared" si="255"/>
        <v/>
      </c>
      <c r="T936" s="12" t="str">
        <f t="shared" si="260"/>
        <v/>
      </c>
      <c r="W936" s="88" t="str">
        <f>IF('BASE DATOS CONDUCTORES'!F936="","",'BASE DATOS CONDUCTORES'!F936)</f>
        <v/>
      </c>
      <c r="X936" s="88" t="str">
        <f>'BASE DATOS CONDUCTORES'!J936</f>
        <v/>
      </c>
      <c r="Y936" s="88" t="str">
        <f>'BASE DATOS CONDUCTORES'!M936</f>
        <v/>
      </c>
      <c r="Z936" s="88" t="str">
        <f>'BASE DATOS CONDUCTORES'!P936</f>
        <v/>
      </c>
      <c r="AA936" s="88" t="str">
        <f>'BASE DATOS CONDUCTORES'!S936</f>
        <v/>
      </c>
      <c r="AB936" s="88" t="str">
        <f>IF('BASE DATOS CONDUCTORES'!D936="","",'BASE DATOS CONDUCTORES'!D936)</f>
        <v/>
      </c>
    </row>
    <row r="937" spans="2:28">
      <c r="B937" s="12"/>
      <c r="C937" s="14"/>
      <c r="D937" s="14"/>
      <c r="E937" s="15"/>
      <c r="F937" s="14"/>
      <c r="G937" s="12" t="str">
        <f t="shared" si="253"/>
        <v/>
      </c>
      <c r="H937" s="13" t="str">
        <f t="shared" si="256"/>
        <v/>
      </c>
      <c r="I937" s="12" t="str">
        <f t="shared" si="264"/>
        <v/>
      </c>
      <c r="J937" s="12" t="str">
        <f t="shared" si="264"/>
        <v/>
      </c>
      <c r="K937" s="13" t="str">
        <f t="shared" si="257"/>
        <v/>
      </c>
      <c r="L937" s="12" t="str">
        <f t="shared" si="265"/>
        <v/>
      </c>
      <c r="M937" s="12" t="str">
        <f t="shared" si="265"/>
        <v/>
      </c>
      <c r="N937" s="13" t="str">
        <f t="shared" si="258"/>
        <v/>
      </c>
      <c r="O937" s="12" t="str">
        <f t="shared" si="266"/>
        <v/>
      </c>
      <c r="P937" s="12" t="str">
        <f t="shared" si="266"/>
        <v/>
      </c>
      <c r="Q937" s="13" t="str">
        <f t="shared" si="259"/>
        <v/>
      </c>
      <c r="R937" s="12" t="str">
        <f t="shared" si="254"/>
        <v/>
      </c>
      <c r="S937" s="12" t="str">
        <f t="shared" si="255"/>
        <v/>
      </c>
      <c r="T937" s="12" t="str">
        <f t="shared" si="260"/>
        <v/>
      </c>
      <c r="W937" s="88" t="str">
        <f>IF('BASE DATOS CONDUCTORES'!F937="","",'BASE DATOS CONDUCTORES'!F937)</f>
        <v/>
      </c>
      <c r="X937" s="88" t="str">
        <f>'BASE DATOS CONDUCTORES'!J937</f>
        <v/>
      </c>
      <c r="Y937" s="88" t="str">
        <f>'BASE DATOS CONDUCTORES'!M937</f>
        <v/>
      </c>
      <c r="Z937" s="88" t="str">
        <f>'BASE DATOS CONDUCTORES'!P937</f>
        <v/>
      </c>
      <c r="AA937" s="88" t="str">
        <f>'BASE DATOS CONDUCTORES'!S937</f>
        <v/>
      </c>
      <c r="AB937" s="88" t="str">
        <f>IF('BASE DATOS CONDUCTORES'!D937="","",'BASE DATOS CONDUCTORES'!D937)</f>
        <v/>
      </c>
    </row>
    <row r="938" spans="2:28">
      <c r="B938" s="12"/>
      <c r="C938" s="14"/>
      <c r="D938" s="14"/>
      <c r="E938" s="15"/>
      <c r="F938" s="14"/>
      <c r="G938" s="12" t="str">
        <f t="shared" si="253"/>
        <v/>
      </c>
      <c r="H938" s="13" t="str">
        <f t="shared" si="256"/>
        <v/>
      </c>
      <c r="I938" s="12" t="str">
        <f t="shared" si="264"/>
        <v/>
      </c>
      <c r="J938" s="12" t="str">
        <f t="shared" si="264"/>
        <v/>
      </c>
      <c r="K938" s="13" t="str">
        <f t="shared" si="257"/>
        <v/>
      </c>
      <c r="L938" s="12" t="str">
        <f t="shared" si="265"/>
        <v/>
      </c>
      <c r="M938" s="12" t="str">
        <f t="shared" si="265"/>
        <v/>
      </c>
      <c r="N938" s="13" t="str">
        <f t="shared" si="258"/>
        <v/>
      </c>
      <c r="O938" s="12" t="str">
        <f t="shared" si="266"/>
        <v/>
      </c>
      <c r="P938" s="12" t="str">
        <f t="shared" si="266"/>
        <v/>
      </c>
      <c r="Q938" s="13" t="str">
        <f t="shared" si="259"/>
        <v/>
      </c>
      <c r="R938" s="12" t="str">
        <f t="shared" si="254"/>
        <v/>
      </c>
      <c r="S938" s="12" t="str">
        <f t="shared" si="255"/>
        <v/>
      </c>
      <c r="T938" s="12" t="str">
        <f t="shared" si="260"/>
        <v/>
      </c>
      <c r="W938" s="88" t="str">
        <f>IF('BASE DATOS CONDUCTORES'!F938="","",'BASE DATOS CONDUCTORES'!F938)</f>
        <v/>
      </c>
      <c r="X938" s="88" t="str">
        <f>'BASE DATOS CONDUCTORES'!J938</f>
        <v/>
      </c>
      <c r="Y938" s="88" t="str">
        <f>'BASE DATOS CONDUCTORES'!M938</f>
        <v/>
      </c>
      <c r="Z938" s="88" t="str">
        <f>'BASE DATOS CONDUCTORES'!P938</f>
        <v/>
      </c>
      <c r="AA938" s="88" t="str">
        <f>'BASE DATOS CONDUCTORES'!S938</f>
        <v/>
      </c>
      <c r="AB938" s="88" t="str">
        <f>IF('BASE DATOS CONDUCTORES'!D938="","",'BASE DATOS CONDUCTORES'!D938)</f>
        <v/>
      </c>
    </row>
    <row r="939" spans="2:28">
      <c r="B939" s="12"/>
      <c r="C939" s="14"/>
      <c r="D939" s="14"/>
      <c r="E939" s="15"/>
      <c r="F939" s="14"/>
      <c r="G939" s="12" t="str">
        <f t="shared" si="253"/>
        <v/>
      </c>
      <c r="H939" s="13" t="str">
        <f t="shared" si="256"/>
        <v/>
      </c>
      <c r="I939" s="12" t="str">
        <f t="shared" si="264"/>
        <v/>
      </c>
      <c r="J939" s="12" t="str">
        <f t="shared" si="264"/>
        <v/>
      </c>
      <c r="K939" s="13" t="str">
        <f t="shared" si="257"/>
        <v/>
      </c>
      <c r="L939" s="12" t="str">
        <f t="shared" si="265"/>
        <v/>
      </c>
      <c r="M939" s="12" t="str">
        <f t="shared" si="265"/>
        <v/>
      </c>
      <c r="N939" s="13" t="str">
        <f t="shared" si="258"/>
        <v/>
      </c>
      <c r="O939" s="12" t="str">
        <f t="shared" si="266"/>
        <v/>
      </c>
      <c r="P939" s="12" t="str">
        <f t="shared" si="266"/>
        <v/>
      </c>
      <c r="Q939" s="13" t="str">
        <f t="shared" si="259"/>
        <v/>
      </c>
      <c r="R939" s="12" t="str">
        <f t="shared" si="254"/>
        <v/>
      </c>
      <c r="S939" s="12" t="str">
        <f t="shared" si="255"/>
        <v/>
      </c>
      <c r="T939" s="12" t="str">
        <f t="shared" si="260"/>
        <v/>
      </c>
      <c r="W939" s="88" t="str">
        <f>IF('BASE DATOS CONDUCTORES'!F939="","",'BASE DATOS CONDUCTORES'!F939)</f>
        <v/>
      </c>
      <c r="X939" s="88" t="str">
        <f>'BASE DATOS CONDUCTORES'!J939</f>
        <v/>
      </c>
      <c r="Y939" s="88" t="str">
        <f>'BASE DATOS CONDUCTORES'!M939</f>
        <v/>
      </c>
      <c r="Z939" s="88" t="str">
        <f>'BASE DATOS CONDUCTORES'!P939</f>
        <v/>
      </c>
      <c r="AA939" s="88" t="str">
        <f>'BASE DATOS CONDUCTORES'!S939</f>
        <v/>
      </c>
      <c r="AB939" s="88" t="str">
        <f>IF('BASE DATOS CONDUCTORES'!D939="","",'BASE DATOS CONDUCTORES'!D939)</f>
        <v/>
      </c>
    </row>
    <row r="940" spans="2:28">
      <c r="B940" s="12"/>
      <c r="C940" s="14"/>
      <c r="D940" s="14"/>
      <c r="E940" s="15"/>
      <c r="F940" s="14"/>
      <c r="G940" s="12" t="str">
        <f t="shared" si="253"/>
        <v/>
      </c>
      <c r="H940" s="13" t="str">
        <f t="shared" si="256"/>
        <v/>
      </c>
      <c r="I940" s="12" t="str">
        <f t="shared" si="264"/>
        <v/>
      </c>
      <c r="J940" s="12" t="str">
        <f t="shared" si="264"/>
        <v/>
      </c>
      <c r="K940" s="13" t="str">
        <f t="shared" si="257"/>
        <v/>
      </c>
      <c r="L940" s="12" t="str">
        <f t="shared" si="265"/>
        <v/>
      </c>
      <c r="M940" s="12" t="str">
        <f t="shared" si="265"/>
        <v/>
      </c>
      <c r="N940" s="13" t="str">
        <f t="shared" si="258"/>
        <v/>
      </c>
      <c r="O940" s="12" t="str">
        <f t="shared" si="266"/>
        <v/>
      </c>
      <c r="P940" s="12" t="str">
        <f t="shared" si="266"/>
        <v/>
      </c>
      <c r="Q940" s="13" t="str">
        <f t="shared" si="259"/>
        <v/>
      </c>
      <c r="R940" s="12" t="str">
        <f t="shared" si="254"/>
        <v/>
      </c>
      <c r="S940" s="12" t="str">
        <f t="shared" si="255"/>
        <v/>
      </c>
      <c r="T940" s="12" t="str">
        <f t="shared" si="260"/>
        <v/>
      </c>
      <c r="W940" s="88" t="str">
        <f>IF('BASE DATOS CONDUCTORES'!F940="","",'BASE DATOS CONDUCTORES'!F940)</f>
        <v/>
      </c>
      <c r="X940" s="88" t="str">
        <f>'BASE DATOS CONDUCTORES'!J940</f>
        <v/>
      </c>
      <c r="Y940" s="88" t="str">
        <f>'BASE DATOS CONDUCTORES'!M940</f>
        <v/>
      </c>
      <c r="Z940" s="88" t="str">
        <f>'BASE DATOS CONDUCTORES'!P940</f>
        <v/>
      </c>
      <c r="AA940" s="88" t="str">
        <f>'BASE DATOS CONDUCTORES'!S940</f>
        <v/>
      </c>
      <c r="AB940" s="88" t="str">
        <f>IF('BASE DATOS CONDUCTORES'!D940="","",'BASE DATOS CONDUCTORES'!D940)</f>
        <v/>
      </c>
    </row>
    <row r="941" spans="2:28">
      <c r="B941" s="12"/>
      <c r="C941" s="14"/>
      <c r="D941" s="14"/>
      <c r="E941" s="15"/>
      <c r="F941" s="14"/>
      <c r="G941" s="12" t="str">
        <f t="shared" si="253"/>
        <v/>
      </c>
      <c r="H941" s="13" t="str">
        <f t="shared" si="256"/>
        <v/>
      </c>
      <c r="I941" s="12" t="str">
        <f t="shared" si="264"/>
        <v/>
      </c>
      <c r="J941" s="12" t="str">
        <f t="shared" si="264"/>
        <v/>
      </c>
      <c r="K941" s="13" t="str">
        <f t="shared" si="257"/>
        <v/>
      </c>
      <c r="L941" s="12" t="str">
        <f t="shared" si="265"/>
        <v/>
      </c>
      <c r="M941" s="12" t="str">
        <f t="shared" si="265"/>
        <v/>
      </c>
      <c r="N941" s="13" t="str">
        <f t="shared" si="258"/>
        <v/>
      </c>
      <c r="O941" s="12" t="str">
        <f t="shared" si="266"/>
        <v/>
      </c>
      <c r="P941" s="12" t="str">
        <f t="shared" si="266"/>
        <v/>
      </c>
      <c r="Q941" s="13" t="str">
        <f t="shared" si="259"/>
        <v/>
      </c>
      <c r="R941" s="12" t="str">
        <f t="shared" si="254"/>
        <v/>
      </c>
      <c r="S941" s="12" t="str">
        <f t="shared" si="255"/>
        <v/>
      </c>
      <c r="T941" s="12" t="str">
        <f t="shared" si="260"/>
        <v/>
      </c>
      <c r="W941" s="88" t="str">
        <f>IF('BASE DATOS CONDUCTORES'!F941="","",'BASE DATOS CONDUCTORES'!F941)</f>
        <v/>
      </c>
      <c r="X941" s="88" t="str">
        <f>'BASE DATOS CONDUCTORES'!J941</f>
        <v/>
      </c>
      <c r="Y941" s="88" t="str">
        <f>'BASE DATOS CONDUCTORES'!M941</f>
        <v/>
      </c>
      <c r="Z941" s="88" t="str">
        <f>'BASE DATOS CONDUCTORES'!P941</f>
        <v/>
      </c>
      <c r="AA941" s="88" t="str">
        <f>'BASE DATOS CONDUCTORES'!S941</f>
        <v/>
      </c>
      <c r="AB941" s="88" t="str">
        <f>IF('BASE DATOS CONDUCTORES'!D941="","",'BASE DATOS CONDUCTORES'!D941)</f>
        <v/>
      </c>
    </row>
    <row r="942" spans="2:28">
      <c r="B942" s="12"/>
      <c r="C942" s="14"/>
      <c r="D942" s="14"/>
      <c r="E942" s="15"/>
      <c r="F942" s="14"/>
      <c r="G942" s="12" t="str">
        <f t="shared" si="253"/>
        <v/>
      </c>
      <c r="H942" s="13" t="str">
        <f t="shared" si="256"/>
        <v/>
      </c>
      <c r="I942" s="12" t="str">
        <f t="shared" si="264"/>
        <v/>
      </c>
      <c r="J942" s="12" t="str">
        <f t="shared" si="264"/>
        <v/>
      </c>
      <c r="K942" s="13" t="str">
        <f t="shared" si="257"/>
        <v/>
      </c>
      <c r="L942" s="12" t="str">
        <f t="shared" si="265"/>
        <v/>
      </c>
      <c r="M942" s="12" t="str">
        <f t="shared" si="265"/>
        <v/>
      </c>
      <c r="N942" s="13" t="str">
        <f t="shared" si="258"/>
        <v/>
      </c>
      <c r="O942" s="12" t="str">
        <f t="shared" si="266"/>
        <v/>
      </c>
      <c r="P942" s="12" t="str">
        <f t="shared" si="266"/>
        <v/>
      </c>
      <c r="Q942" s="13" t="str">
        <f t="shared" si="259"/>
        <v/>
      </c>
      <c r="R942" s="12" t="str">
        <f t="shared" si="254"/>
        <v/>
      </c>
      <c r="S942" s="12" t="str">
        <f t="shared" si="255"/>
        <v/>
      </c>
      <c r="T942" s="12" t="str">
        <f t="shared" si="260"/>
        <v/>
      </c>
      <c r="W942" s="88" t="str">
        <f>IF('BASE DATOS CONDUCTORES'!F942="","",'BASE DATOS CONDUCTORES'!F942)</f>
        <v/>
      </c>
      <c r="X942" s="88" t="str">
        <f>'BASE DATOS CONDUCTORES'!J942</f>
        <v/>
      </c>
      <c r="Y942" s="88" t="str">
        <f>'BASE DATOS CONDUCTORES'!M942</f>
        <v/>
      </c>
      <c r="Z942" s="88" t="str">
        <f>'BASE DATOS CONDUCTORES'!P942</f>
        <v/>
      </c>
      <c r="AA942" s="88" t="str">
        <f>'BASE DATOS CONDUCTORES'!S942</f>
        <v/>
      </c>
      <c r="AB942" s="88" t="str">
        <f>IF('BASE DATOS CONDUCTORES'!D942="","",'BASE DATOS CONDUCTORES'!D942)</f>
        <v/>
      </c>
    </row>
    <row r="943" spans="2:28">
      <c r="B943" s="12"/>
      <c r="C943" s="14"/>
      <c r="D943" s="14"/>
      <c r="E943" s="15"/>
      <c r="F943" s="14"/>
      <c r="G943" s="12" t="str">
        <f t="shared" si="253"/>
        <v/>
      </c>
      <c r="H943" s="13" t="str">
        <f t="shared" si="256"/>
        <v/>
      </c>
      <c r="I943" s="12" t="str">
        <f t="shared" si="264"/>
        <v/>
      </c>
      <c r="J943" s="12" t="str">
        <f t="shared" si="264"/>
        <v/>
      </c>
      <c r="K943" s="13" t="str">
        <f t="shared" si="257"/>
        <v/>
      </c>
      <c r="L943" s="12" t="str">
        <f t="shared" si="265"/>
        <v/>
      </c>
      <c r="M943" s="12" t="str">
        <f t="shared" si="265"/>
        <v/>
      </c>
      <c r="N943" s="13" t="str">
        <f t="shared" si="258"/>
        <v/>
      </c>
      <c r="O943" s="12" t="str">
        <f t="shared" si="266"/>
        <v/>
      </c>
      <c r="P943" s="12" t="str">
        <f t="shared" si="266"/>
        <v/>
      </c>
      <c r="Q943" s="13" t="str">
        <f t="shared" si="259"/>
        <v/>
      </c>
      <c r="R943" s="12" t="str">
        <f t="shared" si="254"/>
        <v/>
      </c>
      <c r="S943" s="12" t="str">
        <f t="shared" si="255"/>
        <v/>
      </c>
      <c r="T943" s="12" t="str">
        <f t="shared" si="260"/>
        <v/>
      </c>
      <c r="W943" s="88" t="str">
        <f>IF('BASE DATOS CONDUCTORES'!F943="","",'BASE DATOS CONDUCTORES'!F943)</f>
        <v/>
      </c>
      <c r="X943" s="88" t="str">
        <f>'BASE DATOS CONDUCTORES'!J943</f>
        <v/>
      </c>
      <c r="Y943" s="88" t="str">
        <f>'BASE DATOS CONDUCTORES'!M943</f>
        <v/>
      </c>
      <c r="Z943" s="88" t="str">
        <f>'BASE DATOS CONDUCTORES'!P943</f>
        <v/>
      </c>
      <c r="AA943" s="88" t="str">
        <f>'BASE DATOS CONDUCTORES'!S943</f>
        <v/>
      </c>
      <c r="AB943" s="88" t="str">
        <f>IF('BASE DATOS CONDUCTORES'!D943="","",'BASE DATOS CONDUCTORES'!D943)</f>
        <v/>
      </c>
    </row>
    <row r="944" spans="2:28">
      <c r="B944" s="12"/>
      <c r="C944" s="14"/>
      <c r="D944" s="14"/>
      <c r="E944" s="15"/>
      <c r="F944" s="14"/>
      <c r="G944" s="12" t="str">
        <f t="shared" si="253"/>
        <v/>
      </c>
      <c r="H944" s="13" t="str">
        <f t="shared" si="256"/>
        <v/>
      </c>
      <c r="I944" s="12" t="str">
        <f t="shared" ref="I944:J963" si="267">IF(H944="","",RANK(H944,H$4:H$1001))</f>
        <v/>
      </c>
      <c r="J944" s="12" t="str">
        <f t="shared" si="267"/>
        <v/>
      </c>
      <c r="K944" s="13" t="str">
        <f t="shared" si="257"/>
        <v/>
      </c>
      <c r="L944" s="12" t="str">
        <f t="shared" ref="L944:M963" si="268">IF(K944="","",RANK(K944,K$4:K$1001))</f>
        <v/>
      </c>
      <c r="M944" s="12" t="str">
        <f t="shared" si="268"/>
        <v/>
      </c>
      <c r="N944" s="13" t="str">
        <f t="shared" si="258"/>
        <v/>
      </c>
      <c r="O944" s="12" t="str">
        <f t="shared" ref="O944:P963" si="269">IF(N944="","",RANK(N944,N$4:N$1001))</f>
        <v/>
      </c>
      <c r="P944" s="12" t="str">
        <f t="shared" si="269"/>
        <v/>
      </c>
      <c r="Q944" s="13" t="str">
        <f t="shared" si="259"/>
        <v/>
      </c>
      <c r="R944" s="12" t="str">
        <f t="shared" si="254"/>
        <v/>
      </c>
      <c r="S944" s="12" t="str">
        <f t="shared" si="255"/>
        <v/>
      </c>
      <c r="T944" s="12" t="str">
        <f t="shared" si="260"/>
        <v/>
      </c>
      <c r="W944" s="88" t="str">
        <f>IF('BASE DATOS CONDUCTORES'!F944="","",'BASE DATOS CONDUCTORES'!F944)</f>
        <v/>
      </c>
      <c r="X944" s="88" t="str">
        <f>'BASE DATOS CONDUCTORES'!J944</f>
        <v/>
      </c>
      <c r="Y944" s="88" t="str">
        <f>'BASE DATOS CONDUCTORES'!M944</f>
        <v/>
      </c>
      <c r="Z944" s="88" t="str">
        <f>'BASE DATOS CONDUCTORES'!P944</f>
        <v/>
      </c>
      <c r="AA944" s="88" t="str">
        <f>'BASE DATOS CONDUCTORES'!S944</f>
        <v/>
      </c>
      <c r="AB944" s="88" t="str">
        <f>IF('BASE DATOS CONDUCTORES'!D944="","",'BASE DATOS CONDUCTORES'!D944)</f>
        <v/>
      </c>
    </row>
    <row r="945" spans="2:28">
      <c r="B945" s="12"/>
      <c r="C945" s="14"/>
      <c r="D945" s="14"/>
      <c r="E945" s="15"/>
      <c r="F945" s="14"/>
      <c r="G945" s="12" t="str">
        <f t="shared" si="253"/>
        <v/>
      </c>
      <c r="H945" s="13" t="str">
        <f t="shared" si="256"/>
        <v/>
      </c>
      <c r="I945" s="12" t="str">
        <f t="shared" si="267"/>
        <v/>
      </c>
      <c r="J945" s="12" t="str">
        <f t="shared" si="267"/>
        <v/>
      </c>
      <c r="K945" s="13" t="str">
        <f t="shared" si="257"/>
        <v/>
      </c>
      <c r="L945" s="12" t="str">
        <f t="shared" si="268"/>
        <v/>
      </c>
      <c r="M945" s="12" t="str">
        <f t="shared" si="268"/>
        <v/>
      </c>
      <c r="N945" s="13" t="str">
        <f t="shared" si="258"/>
        <v/>
      </c>
      <c r="O945" s="12" t="str">
        <f t="shared" si="269"/>
        <v/>
      </c>
      <c r="P945" s="12" t="str">
        <f t="shared" si="269"/>
        <v/>
      </c>
      <c r="Q945" s="13" t="str">
        <f t="shared" si="259"/>
        <v/>
      </c>
      <c r="R945" s="12" t="str">
        <f t="shared" si="254"/>
        <v/>
      </c>
      <c r="S945" s="12" t="str">
        <f t="shared" si="255"/>
        <v/>
      </c>
      <c r="T945" s="12" t="str">
        <f t="shared" si="260"/>
        <v/>
      </c>
      <c r="W945" s="88" t="str">
        <f>IF('BASE DATOS CONDUCTORES'!F945="","",'BASE DATOS CONDUCTORES'!F945)</f>
        <v/>
      </c>
      <c r="X945" s="88" t="str">
        <f>'BASE DATOS CONDUCTORES'!J945</f>
        <v/>
      </c>
      <c r="Y945" s="88" t="str">
        <f>'BASE DATOS CONDUCTORES'!M945</f>
        <v/>
      </c>
      <c r="Z945" s="88" t="str">
        <f>'BASE DATOS CONDUCTORES'!P945</f>
        <v/>
      </c>
      <c r="AA945" s="88" t="str">
        <f>'BASE DATOS CONDUCTORES'!S945</f>
        <v/>
      </c>
      <c r="AB945" s="88" t="str">
        <f>IF('BASE DATOS CONDUCTORES'!D945="","",'BASE DATOS CONDUCTORES'!D945)</f>
        <v/>
      </c>
    </row>
    <row r="946" spans="2:28">
      <c r="B946" s="12"/>
      <c r="C946" s="14"/>
      <c r="D946" s="14"/>
      <c r="E946" s="15"/>
      <c r="F946" s="14"/>
      <c r="G946" s="12" t="str">
        <f t="shared" si="253"/>
        <v/>
      </c>
      <c r="H946" s="13" t="str">
        <f t="shared" si="256"/>
        <v/>
      </c>
      <c r="I946" s="12" t="str">
        <f t="shared" si="267"/>
        <v/>
      </c>
      <c r="J946" s="12" t="str">
        <f t="shared" si="267"/>
        <v/>
      </c>
      <c r="K946" s="13" t="str">
        <f t="shared" si="257"/>
        <v/>
      </c>
      <c r="L946" s="12" t="str">
        <f t="shared" si="268"/>
        <v/>
      </c>
      <c r="M946" s="12" t="str">
        <f t="shared" si="268"/>
        <v/>
      </c>
      <c r="N946" s="13" t="str">
        <f t="shared" si="258"/>
        <v/>
      </c>
      <c r="O946" s="12" t="str">
        <f t="shared" si="269"/>
        <v/>
      </c>
      <c r="P946" s="12" t="str">
        <f t="shared" si="269"/>
        <v/>
      </c>
      <c r="Q946" s="13" t="str">
        <f t="shared" si="259"/>
        <v/>
      </c>
      <c r="R946" s="12" t="str">
        <f t="shared" si="254"/>
        <v/>
      </c>
      <c r="S946" s="12" t="str">
        <f t="shared" si="255"/>
        <v/>
      </c>
      <c r="T946" s="12" t="str">
        <f t="shared" si="260"/>
        <v/>
      </c>
      <c r="W946" s="88" t="str">
        <f>IF('BASE DATOS CONDUCTORES'!F946="","",'BASE DATOS CONDUCTORES'!F946)</f>
        <v/>
      </c>
      <c r="X946" s="88" t="str">
        <f>'BASE DATOS CONDUCTORES'!J946</f>
        <v/>
      </c>
      <c r="Y946" s="88" t="str">
        <f>'BASE DATOS CONDUCTORES'!M946</f>
        <v/>
      </c>
      <c r="Z946" s="88" t="str">
        <f>'BASE DATOS CONDUCTORES'!P946</f>
        <v/>
      </c>
      <c r="AA946" s="88" t="str">
        <f>'BASE DATOS CONDUCTORES'!S946</f>
        <v/>
      </c>
      <c r="AB946" s="88" t="str">
        <f>IF('BASE DATOS CONDUCTORES'!D946="","",'BASE DATOS CONDUCTORES'!D946)</f>
        <v/>
      </c>
    </row>
    <row r="947" spans="2:28">
      <c r="B947" s="12"/>
      <c r="C947" s="14"/>
      <c r="D947" s="14"/>
      <c r="E947" s="15"/>
      <c r="F947" s="14"/>
      <c r="G947" s="12" t="str">
        <f t="shared" si="253"/>
        <v/>
      </c>
      <c r="H947" s="13" t="str">
        <f t="shared" si="256"/>
        <v/>
      </c>
      <c r="I947" s="12" t="str">
        <f t="shared" si="267"/>
        <v/>
      </c>
      <c r="J947" s="12" t="str">
        <f t="shared" si="267"/>
        <v/>
      </c>
      <c r="K947" s="13" t="str">
        <f t="shared" si="257"/>
        <v/>
      </c>
      <c r="L947" s="12" t="str">
        <f t="shared" si="268"/>
        <v/>
      </c>
      <c r="M947" s="12" t="str">
        <f t="shared" si="268"/>
        <v/>
      </c>
      <c r="N947" s="13" t="str">
        <f t="shared" si="258"/>
        <v/>
      </c>
      <c r="O947" s="12" t="str">
        <f t="shared" si="269"/>
        <v/>
      </c>
      <c r="P947" s="12" t="str">
        <f t="shared" si="269"/>
        <v/>
      </c>
      <c r="Q947" s="13" t="str">
        <f t="shared" si="259"/>
        <v/>
      </c>
      <c r="R947" s="12" t="str">
        <f t="shared" si="254"/>
        <v/>
      </c>
      <c r="S947" s="12" t="str">
        <f t="shared" si="255"/>
        <v/>
      </c>
      <c r="T947" s="12" t="str">
        <f t="shared" si="260"/>
        <v/>
      </c>
      <c r="W947" s="88" t="str">
        <f>IF('BASE DATOS CONDUCTORES'!F947="","",'BASE DATOS CONDUCTORES'!F947)</f>
        <v/>
      </c>
      <c r="X947" s="88" t="str">
        <f>'BASE DATOS CONDUCTORES'!J947</f>
        <v/>
      </c>
      <c r="Y947" s="88" t="str">
        <f>'BASE DATOS CONDUCTORES'!M947</f>
        <v/>
      </c>
      <c r="Z947" s="88" t="str">
        <f>'BASE DATOS CONDUCTORES'!P947</f>
        <v/>
      </c>
      <c r="AA947" s="88" t="str">
        <f>'BASE DATOS CONDUCTORES'!S947</f>
        <v/>
      </c>
      <c r="AB947" s="88" t="str">
        <f>IF('BASE DATOS CONDUCTORES'!D947="","",'BASE DATOS CONDUCTORES'!D947)</f>
        <v/>
      </c>
    </row>
    <row r="948" spans="2:28">
      <c r="B948" s="12"/>
      <c r="C948" s="14"/>
      <c r="D948" s="14"/>
      <c r="E948" s="15"/>
      <c r="F948" s="14"/>
      <c r="G948" s="12" t="str">
        <f t="shared" si="253"/>
        <v/>
      </c>
      <c r="H948" s="13" t="str">
        <f t="shared" si="256"/>
        <v/>
      </c>
      <c r="I948" s="12" t="str">
        <f t="shared" si="267"/>
        <v/>
      </c>
      <c r="J948" s="12" t="str">
        <f t="shared" si="267"/>
        <v/>
      </c>
      <c r="K948" s="13" t="str">
        <f t="shared" si="257"/>
        <v/>
      </c>
      <c r="L948" s="12" t="str">
        <f t="shared" si="268"/>
        <v/>
      </c>
      <c r="M948" s="12" t="str">
        <f t="shared" si="268"/>
        <v/>
      </c>
      <c r="N948" s="13" t="str">
        <f t="shared" si="258"/>
        <v/>
      </c>
      <c r="O948" s="12" t="str">
        <f t="shared" si="269"/>
        <v/>
      </c>
      <c r="P948" s="12" t="str">
        <f t="shared" si="269"/>
        <v/>
      </c>
      <c r="Q948" s="13" t="str">
        <f t="shared" si="259"/>
        <v/>
      </c>
      <c r="R948" s="12" t="str">
        <f t="shared" si="254"/>
        <v/>
      </c>
      <c r="S948" s="12" t="str">
        <f t="shared" si="255"/>
        <v/>
      </c>
      <c r="T948" s="12" t="str">
        <f t="shared" si="260"/>
        <v/>
      </c>
      <c r="W948" s="88" t="str">
        <f>IF('BASE DATOS CONDUCTORES'!F948="","",'BASE DATOS CONDUCTORES'!F948)</f>
        <v/>
      </c>
      <c r="X948" s="88" t="str">
        <f>'BASE DATOS CONDUCTORES'!J948</f>
        <v/>
      </c>
      <c r="Y948" s="88" t="str">
        <f>'BASE DATOS CONDUCTORES'!M948</f>
        <v/>
      </c>
      <c r="Z948" s="88" t="str">
        <f>'BASE DATOS CONDUCTORES'!P948</f>
        <v/>
      </c>
      <c r="AA948" s="88" t="str">
        <f>'BASE DATOS CONDUCTORES'!S948</f>
        <v/>
      </c>
      <c r="AB948" s="88" t="str">
        <f>IF('BASE DATOS CONDUCTORES'!D948="","",'BASE DATOS CONDUCTORES'!D948)</f>
        <v/>
      </c>
    </row>
    <row r="949" spans="2:28">
      <c r="B949" s="12"/>
      <c r="C949" s="14"/>
      <c r="D949" s="14"/>
      <c r="E949" s="15"/>
      <c r="F949" s="14"/>
      <c r="G949" s="12" t="str">
        <f t="shared" si="253"/>
        <v/>
      </c>
      <c r="H949" s="13" t="str">
        <f t="shared" si="256"/>
        <v/>
      </c>
      <c r="I949" s="12" t="str">
        <f t="shared" si="267"/>
        <v/>
      </c>
      <c r="J949" s="12" t="str">
        <f t="shared" si="267"/>
        <v/>
      </c>
      <c r="K949" s="13" t="str">
        <f t="shared" si="257"/>
        <v/>
      </c>
      <c r="L949" s="12" t="str">
        <f t="shared" si="268"/>
        <v/>
      </c>
      <c r="M949" s="12" t="str">
        <f t="shared" si="268"/>
        <v/>
      </c>
      <c r="N949" s="13" t="str">
        <f t="shared" si="258"/>
        <v/>
      </c>
      <c r="O949" s="12" t="str">
        <f t="shared" si="269"/>
        <v/>
      </c>
      <c r="P949" s="12" t="str">
        <f t="shared" si="269"/>
        <v/>
      </c>
      <c r="Q949" s="13" t="str">
        <f t="shared" si="259"/>
        <v/>
      </c>
      <c r="R949" s="12" t="str">
        <f t="shared" si="254"/>
        <v/>
      </c>
      <c r="S949" s="12" t="str">
        <f t="shared" si="255"/>
        <v/>
      </c>
      <c r="T949" s="12" t="str">
        <f t="shared" si="260"/>
        <v/>
      </c>
      <c r="W949" s="88" t="str">
        <f>IF('BASE DATOS CONDUCTORES'!F949="","",'BASE DATOS CONDUCTORES'!F949)</f>
        <v/>
      </c>
      <c r="X949" s="88" t="str">
        <f>'BASE DATOS CONDUCTORES'!J949</f>
        <v/>
      </c>
      <c r="Y949" s="88" t="str">
        <f>'BASE DATOS CONDUCTORES'!M949</f>
        <v/>
      </c>
      <c r="Z949" s="88" t="str">
        <f>'BASE DATOS CONDUCTORES'!P949</f>
        <v/>
      </c>
      <c r="AA949" s="88" t="str">
        <f>'BASE DATOS CONDUCTORES'!S949</f>
        <v/>
      </c>
      <c r="AB949" s="88" t="str">
        <f>IF('BASE DATOS CONDUCTORES'!D949="","",'BASE DATOS CONDUCTORES'!D949)</f>
        <v/>
      </c>
    </row>
    <row r="950" spans="2:28">
      <c r="B950" s="12"/>
      <c r="C950" s="14"/>
      <c r="D950" s="14"/>
      <c r="E950" s="15"/>
      <c r="F950" s="14"/>
      <c r="G950" s="12" t="str">
        <f t="shared" si="253"/>
        <v/>
      </c>
      <c r="H950" s="13" t="str">
        <f t="shared" si="256"/>
        <v/>
      </c>
      <c r="I950" s="12" t="str">
        <f t="shared" si="267"/>
        <v/>
      </c>
      <c r="J950" s="12" t="str">
        <f t="shared" si="267"/>
        <v/>
      </c>
      <c r="K950" s="13" t="str">
        <f t="shared" si="257"/>
        <v/>
      </c>
      <c r="L950" s="12" t="str">
        <f t="shared" si="268"/>
        <v/>
      </c>
      <c r="M950" s="12" t="str">
        <f t="shared" si="268"/>
        <v/>
      </c>
      <c r="N950" s="13" t="str">
        <f t="shared" si="258"/>
        <v/>
      </c>
      <c r="O950" s="12" t="str">
        <f t="shared" si="269"/>
        <v/>
      </c>
      <c r="P950" s="12" t="str">
        <f t="shared" si="269"/>
        <v/>
      </c>
      <c r="Q950" s="13" t="str">
        <f t="shared" si="259"/>
        <v/>
      </c>
      <c r="R950" s="12" t="str">
        <f t="shared" si="254"/>
        <v/>
      </c>
      <c r="S950" s="12" t="str">
        <f t="shared" si="255"/>
        <v/>
      </c>
      <c r="T950" s="12" t="str">
        <f t="shared" si="260"/>
        <v/>
      </c>
      <c r="W950" s="88" t="str">
        <f>IF('BASE DATOS CONDUCTORES'!F950="","",'BASE DATOS CONDUCTORES'!F950)</f>
        <v/>
      </c>
      <c r="X950" s="88" t="str">
        <f>'BASE DATOS CONDUCTORES'!J950</f>
        <v/>
      </c>
      <c r="Y950" s="88" t="str">
        <f>'BASE DATOS CONDUCTORES'!M950</f>
        <v/>
      </c>
      <c r="Z950" s="88" t="str">
        <f>'BASE DATOS CONDUCTORES'!P950</f>
        <v/>
      </c>
      <c r="AA950" s="88" t="str">
        <f>'BASE DATOS CONDUCTORES'!S950</f>
        <v/>
      </c>
      <c r="AB950" s="88" t="str">
        <f>IF('BASE DATOS CONDUCTORES'!D950="","",'BASE DATOS CONDUCTORES'!D950)</f>
        <v/>
      </c>
    </row>
    <row r="951" spans="2:28">
      <c r="B951" s="12"/>
      <c r="C951" s="14"/>
      <c r="D951" s="14"/>
      <c r="E951" s="15"/>
      <c r="F951" s="14"/>
      <c r="G951" s="12" t="str">
        <f t="shared" si="253"/>
        <v/>
      </c>
      <c r="H951" s="13" t="str">
        <f t="shared" si="256"/>
        <v/>
      </c>
      <c r="I951" s="12" t="str">
        <f t="shared" si="267"/>
        <v/>
      </c>
      <c r="J951" s="12" t="str">
        <f t="shared" si="267"/>
        <v/>
      </c>
      <c r="K951" s="13" t="str">
        <f t="shared" si="257"/>
        <v/>
      </c>
      <c r="L951" s="12" t="str">
        <f t="shared" si="268"/>
        <v/>
      </c>
      <c r="M951" s="12" t="str">
        <f t="shared" si="268"/>
        <v/>
      </c>
      <c r="N951" s="13" t="str">
        <f t="shared" si="258"/>
        <v/>
      </c>
      <c r="O951" s="12" t="str">
        <f t="shared" si="269"/>
        <v/>
      </c>
      <c r="P951" s="12" t="str">
        <f t="shared" si="269"/>
        <v/>
      </c>
      <c r="Q951" s="13" t="str">
        <f t="shared" si="259"/>
        <v/>
      </c>
      <c r="R951" s="12" t="str">
        <f t="shared" si="254"/>
        <v/>
      </c>
      <c r="S951" s="12" t="str">
        <f t="shared" si="255"/>
        <v/>
      </c>
      <c r="T951" s="12" t="str">
        <f t="shared" si="260"/>
        <v/>
      </c>
      <c r="W951" s="88" t="str">
        <f>IF('BASE DATOS CONDUCTORES'!F951="","",'BASE DATOS CONDUCTORES'!F951)</f>
        <v/>
      </c>
      <c r="X951" s="88" t="str">
        <f>'BASE DATOS CONDUCTORES'!J951</f>
        <v/>
      </c>
      <c r="Y951" s="88" t="str">
        <f>'BASE DATOS CONDUCTORES'!M951</f>
        <v/>
      </c>
      <c r="Z951" s="88" t="str">
        <f>'BASE DATOS CONDUCTORES'!P951</f>
        <v/>
      </c>
      <c r="AA951" s="88" t="str">
        <f>'BASE DATOS CONDUCTORES'!S951</f>
        <v/>
      </c>
      <c r="AB951" s="88" t="str">
        <f>IF('BASE DATOS CONDUCTORES'!D951="","",'BASE DATOS CONDUCTORES'!D951)</f>
        <v/>
      </c>
    </row>
    <row r="952" spans="2:28">
      <c r="B952" s="12"/>
      <c r="C952" s="14"/>
      <c r="D952" s="14"/>
      <c r="E952" s="15"/>
      <c r="F952" s="14"/>
      <c r="G952" s="12" t="str">
        <f t="shared" si="253"/>
        <v/>
      </c>
      <c r="H952" s="13" t="str">
        <f t="shared" si="256"/>
        <v/>
      </c>
      <c r="I952" s="12" t="str">
        <f t="shared" si="267"/>
        <v/>
      </c>
      <c r="J952" s="12" t="str">
        <f t="shared" si="267"/>
        <v/>
      </c>
      <c r="K952" s="13" t="str">
        <f t="shared" si="257"/>
        <v/>
      </c>
      <c r="L952" s="12" t="str">
        <f t="shared" si="268"/>
        <v/>
      </c>
      <c r="M952" s="12" t="str">
        <f t="shared" si="268"/>
        <v/>
      </c>
      <c r="N952" s="13" t="str">
        <f t="shared" si="258"/>
        <v/>
      </c>
      <c r="O952" s="12" t="str">
        <f t="shared" si="269"/>
        <v/>
      </c>
      <c r="P952" s="12" t="str">
        <f t="shared" si="269"/>
        <v/>
      </c>
      <c r="Q952" s="13" t="str">
        <f t="shared" si="259"/>
        <v/>
      </c>
      <c r="R952" s="12" t="str">
        <f t="shared" si="254"/>
        <v/>
      </c>
      <c r="S952" s="12" t="str">
        <f t="shared" si="255"/>
        <v/>
      </c>
      <c r="T952" s="12" t="str">
        <f t="shared" si="260"/>
        <v/>
      </c>
      <c r="W952" s="88" t="str">
        <f>IF('BASE DATOS CONDUCTORES'!F952="","",'BASE DATOS CONDUCTORES'!F952)</f>
        <v/>
      </c>
      <c r="X952" s="88" t="str">
        <f>'BASE DATOS CONDUCTORES'!J952</f>
        <v/>
      </c>
      <c r="Y952" s="88" t="str">
        <f>'BASE DATOS CONDUCTORES'!M952</f>
        <v/>
      </c>
      <c r="Z952" s="88" t="str">
        <f>'BASE DATOS CONDUCTORES'!P952</f>
        <v/>
      </c>
      <c r="AA952" s="88" t="str">
        <f>'BASE DATOS CONDUCTORES'!S952</f>
        <v/>
      </c>
      <c r="AB952" s="88" t="str">
        <f>IF('BASE DATOS CONDUCTORES'!D952="","",'BASE DATOS CONDUCTORES'!D952)</f>
        <v/>
      </c>
    </row>
    <row r="953" spans="2:28">
      <c r="B953" s="12"/>
      <c r="C953" s="14"/>
      <c r="D953" s="14"/>
      <c r="E953" s="15"/>
      <c r="F953" s="14"/>
      <c r="G953" s="12" t="str">
        <f t="shared" si="253"/>
        <v/>
      </c>
      <c r="H953" s="13" t="str">
        <f t="shared" si="256"/>
        <v/>
      </c>
      <c r="I953" s="12" t="str">
        <f t="shared" si="267"/>
        <v/>
      </c>
      <c r="J953" s="12" t="str">
        <f t="shared" si="267"/>
        <v/>
      </c>
      <c r="K953" s="13" t="str">
        <f t="shared" si="257"/>
        <v/>
      </c>
      <c r="L953" s="12" t="str">
        <f t="shared" si="268"/>
        <v/>
      </c>
      <c r="M953" s="12" t="str">
        <f t="shared" si="268"/>
        <v/>
      </c>
      <c r="N953" s="13" t="str">
        <f t="shared" si="258"/>
        <v/>
      </c>
      <c r="O953" s="12" t="str">
        <f t="shared" si="269"/>
        <v/>
      </c>
      <c r="P953" s="12" t="str">
        <f t="shared" si="269"/>
        <v/>
      </c>
      <c r="Q953" s="13" t="str">
        <f t="shared" si="259"/>
        <v/>
      </c>
      <c r="R953" s="12" t="str">
        <f t="shared" si="254"/>
        <v/>
      </c>
      <c r="S953" s="12" t="str">
        <f t="shared" si="255"/>
        <v/>
      </c>
      <c r="T953" s="12" t="str">
        <f t="shared" si="260"/>
        <v/>
      </c>
      <c r="W953" s="88" t="str">
        <f>IF('BASE DATOS CONDUCTORES'!F953="","",'BASE DATOS CONDUCTORES'!F953)</f>
        <v/>
      </c>
      <c r="X953" s="88" t="str">
        <f>'BASE DATOS CONDUCTORES'!J953</f>
        <v/>
      </c>
      <c r="Y953" s="88" t="str">
        <f>'BASE DATOS CONDUCTORES'!M953</f>
        <v/>
      </c>
      <c r="Z953" s="88" t="str">
        <f>'BASE DATOS CONDUCTORES'!P953</f>
        <v/>
      </c>
      <c r="AA953" s="88" t="str">
        <f>'BASE DATOS CONDUCTORES'!S953</f>
        <v/>
      </c>
      <c r="AB953" s="88" t="str">
        <f>IF('BASE DATOS CONDUCTORES'!D953="","",'BASE DATOS CONDUCTORES'!D953)</f>
        <v/>
      </c>
    </row>
    <row r="954" spans="2:28">
      <c r="B954" s="12"/>
      <c r="C954" s="14"/>
      <c r="D954" s="14"/>
      <c r="E954" s="15"/>
      <c r="F954" s="14"/>
      <c r="G954" s="12" t="str">
        <f t="shared" si="253"/>
        <v/>
      </c>
      <c r="H954" s="13" t="str">
        <f t="shared" si="256"/>
        <v/>
      </c>
      <c r="I954" s="12" t="str">
        <f t="shared" si="267"/>
        <v/>
      </c>
      <c r="J954" s="12" t="str">
        <f t="shared" si="267"/>
        <v/>
      </c>
      <c r="K954" s="13" t="str">
        <f t="shared" si="257"/>
        <v/>
      </c>
      <c r="L954" s="12" t="str">
        <f t="shared" si="268"/>
        <v/>
      </c>
      <c r="M954" s="12" t="str">
        <f t="shared" si="268"/>
        <v/>
      </c>
      <c r="N954" s="13" t="str">
        <f t="shared" si="258"/>
        <v/>
      </c>
      <c r="O954" s="12" t="str">
        <f t="shared" si="269"/>
        <v/>
      </c>
      <c r="P954" s="12" t="str">
        <f t="shared" si="269"/>
        <v/>
      </c>
      <c r="Q954" s="13" t="str">
        <f t="shared" si="259"/>
        <v/>
      </c>
      <c r="R954" s="12" t="str">
        <f t="shared" si="254"/>
        <v/>
      </c>
      <c r="S954" s="12" t="str">
        <f t="shared" si="255"/>
        <v/>
      </c>
      <c r="T954" s="12" t="str">
        <f t="shared" si="260"/>
        <v/>
      </c>
      <c r="W954" s="88" t="str">
        <f>IF('BASE DATOS CONDUCTORES'!F954="","",'BASE DATOS CONDUCTORES'!F954)</f>
        <v/>
      </c>
      <c r="X954" s="88" t="str">
        <f>'BASE DATOS CONDUCTORES'!J954</f>
        <v/>
      </c>
      <c r="Y954" s="88" t="str">
        <f>'BASE DATOS CONDUCTORES'!M954</f>
        <v/>
      </c>
      <c r="Z954" s="88" t="str">
        <f>'BASE DATOS CONDUCTORES'!P954</f>
        <v/>
      </c>
      <c r="AA954" s="88" t="str">
        <f>'BASE DATOS CONDUCTORES'!S954</f>
        <v/>
      </c>
      <c r="AB954" s="88" t="str">
        <f>IF('BASE DATOS CONDUCTORES'!D954="","",'BASE DATOS CONDUCTORES'!D954)</f>
        <v/>
      </c>
    </row>
    <row r="955" spans="2:28">
      <c r="B955" s="12"/>
      <c r="C955" s="14"/>
      <c r="D955" s="14"/>
      <c r="E955" s="15"/>
      <c r="F955" s="14"/>
      <c r="G955" s="12" t="str">
        <f t="shared" si="253"/>
        <v/>
      </c>
      <c r="H955" s="13" t="str">
        <f t="shared" si="256"/>
        <v/>
      </c>
      <c r="I955" s="12" t="str">
        <f t="shared" si="267"/>
        <v/>
      </c>
      <c r="J955" s="12" t="str">
        <f t="shared" si="267"/>
        <v/>
      </c>
      <c r="K955" s="13" t="str">
        <f t="shared" si="257"/>
        <v/>
      </c>
      <c r="L955" s="12" t="str">
        <f t="shared" si="268"/>
        <v/>
      </c>
      <c r="M955" s="12" t="str">
        <f t="shared" si="268"/>
        <v/>
      </c>
      <c r="N955" s="13" t="str">
        <f t="shared" si="258"/>
        <v/>
      </c>
      <c r="O955" s="12" t="str">
        <f t="shared" si="269"/>
        <v/>
      </c>
      <c r="P955" s="12" t="str">
        <f t="shared" si="269"/>
        <v/>
      </c>
      <c r="Q955" s="13" t="str">
        <f t="shared" si="259"/>
        <v/>
      </c>
      <c r="R955" s="12" t="str">
        <f t="shared" si="254"/>
        <v/>
      </c>
      <c r="S955" s="12" t="str">
        <f t="shared" si="255"/>
        <v/>
      </c>
      <c r="T955" s="12" t="str">
        <f t="shared" si="260"/>
        <v/>
      </c>
      <c r="W955" s="88" t="str">
        <f>IF('BASE DATOS CONDUCTORES'!F955="","",'BASE DATOS CONDUCTORES'!F955)</f>
        <v/>
      </c>
      <c r="X955" s="88" t="str">
        <f>'BASE DATOS CONDUCTORES'!J955</f>
        <v/>
      </c>
      <c r="Y955" s="88" t="str">
        <f>'BASE DATOS CONDUCTORES'!M955</f>
        <v/>
      </c>
      <c r="Z955" s="88" t="str">
        <f>'BASE DATOS CONDUCTORES'!P955</f>
        <v/>
      </c>
      <c r="AA955" s="88" t="str">
        <f>'BASE DATOS CONDUCTORES'!S955</f>
        <v/>
      </c>
      <c r="AB955" s="88" t="str">
        <f>IF('BASE DATOS CONDUCTORES'!D955="","",'BASE DATOS CONDUCTORES'!D955)</f>
        <v/>
      </c>
    </row>
    <row r="956" spans="2:28">
      <c r="B956" s="12"/>
      <c r="C956" s="14"/>
      <c r="D956" s="14"/>
      <c r="E956" s="15"/>
      <c r="F956" s="14"/>
      <c r="G956" s="12" t="str">
        <f t="shared" si="253"/>
        <v/>
      </c>
      <c r="H956" s="13" t="str">
        <f t="shared" si="256"/>
        <v/>
      </c>
      <c r="I956" s="12" t="str">
        <f t="shared" si="267"/>
        <v/>
      </c>
      <c r="J956" s="12" t="str">
        <f t="shared" si="267"/>
        <v/>
      </c>
      <c r="K956" s="13" t="str">
        <f t="shared" si="257"/>
        <v/>
      </c>
      <c r="L956" s="12" t="str">
        <f t="shared" si="268"/>
        <v/>
      </c>
      <c r="M956" s="12" t="str">
        <f t="shared" si="268"/>
        <v/>
      </c>
      <c r="N956" s="13" t="str">
        <f t="shared" si="258"/>
        <v/>
      </c>
      <c r="O956" s="12" t="str">
        <f t="shared" si="269"/>
        <v/>
      </c>
      <c r="P956" s="12" t="str">
        <f t="shared" si="269"/>
        <v/>
      </c>
      <c r="Q956" s="13" t="str">
        <f t="shared" si="259"/>
        <v/>
      </c>
      <c r="R956" s="12" t="str">
        <f t="shared" si="254"/>
        <v/>
      </c>
      <c r="S956" s="12" t="str">
        <f t="shared" si="255"/>
        <v/>
      </c>
      <c r="T956" s="12" t="str">
        <f t="shared" si="260"/>
        <v/>
      </c>
      <c r="W956" s="88" t="str">
        <f>IF('BASE DATOS CONDUCTORES'!F956="","",'BASE DATOS CONDUCTORES'!F956)</f>
        <v/>
      </c>
      <c r="X956" s="88" t="str">
        <f>'BASE DATOS CONDUCTORES'!J956</f>
        <v/>
      </c>
      <c r="Y956" s="88" t="str">
        <f>'BASE DATOS CONDUCTORES'!M956</f>
        <v/>
      </c>
      <c r="Z956" s="88" t="str">
        <f>'BASE DATOS CONDUCTORES'!P956</f>
        <v/>
      </c>
      <c r="AA956" s="88" t="str">
        <f>'BASE DATOS CONDUCTORES'!S956</f>
        <v/>
      </c>
      <c r="AB956" s="88" t="str">
        <f>IF('BASE DATOS CONDUCTORES'!D956="","",'BASE DATOS CONDUCTORES'!D956)</f>
        <v/>
      </c>
    </row>
    <row r="957" spans="2:28">
      <c r="B957" s="12"/>
      <c r="C957" s="14"/>
      <c r="D957" s="14"/>
      <c r="E957" s="15"/>
      <c r="F957" s="14"/>
      <c r="G957" s="12" t="str">
        <f t="shared" si="253"/>
        <v/>
      </c>
      <c r="H957" s="13" t="str">
        <f t="shared" si="256"/>
        <v/>
      </c>
      <c r="I957" s="12" t="str">
        <f t="shared" si="267"/>
        <v/>
      </c>
      <c r="J957" s="12" t="str">
        <f t="shared" si="267"/>
        <v/>
      </c>
      <c r="K957" s="13" t="str">
        <f t="shared" si="257"/>
        <v/>
      </c>
      <c r="L957" s="12" t="str">
        <f t="shared" si="268"/>
        <v/>
      </c>
      <c r="M957" s="12" t="str">
        <f t="shared" si="268"/>
        <v/>
      </c>
      <c r="N957" s="13" t="str">
        <f t="shared" si="258"/>
        <v/>
      </c>
      <c r="O957" s="12" t="str">
        <f t="shared" si="269"/>
        <v/>
      </c>
      <c r="P957" s="12" t="str">
        <f t="shared" si="269"/>
        <v/>
      </c>
      <c r="Q957" s="13" t="str">
        <f t="shared" si="259"/>
        <v/>
      </c>
      <c r="R957" s="12" t="str">
        <f t="shared" si="254"/>
        <v/>
      </c>
      <c r="S957" s="12" t="str">
        <f t="shared" si="255"/>
        <v/>
      </c>
      <c r="T957" s="12" t="str">
        <f t="shared" si="260"/>
        <v/>
      </c>
      <c r="W957" s="88" t="str">
        <f>IF('BASE DATOS CONDUCTORES'!F957="","",'BASE DATOS CONDUCTORES'!F957)</f>
        <v/>
      </c>
      <c r="X957" s="88" t="str">
        <f>'BASE DATOS CONDUCTORES'!J957</f>
        <v/>
      </c>
      <c r="Y957" s="88" t="str">
        <f>'BASE DATOS CONDUCTORES'!M957</f>
        <v/>
      </c>
      <c r="Z957" s="88" t="str">
        <f>'BASE DATOS CONDUCTORES'!P957</f>
        <v/>
      </c>
      <c r="AA957" s="88" t="str">
        <f>'BASE DATOS CONDUCTORES'!S957</f>
        <v/>
      </c>
      <c r="AB957" s="88" t="str">
        <f>IF('BASE DATOS CONDUCTORES'!D957="","",'BASE DATOS CONDUCTORES'!D957)</f>
        <v/>
      </c>
    </row>
    <row r="958" spans="2:28">
      <c r="B958" s="12"/>
      <c r="C958" s="14"/>
      <c r="D958" s="14"/>
      <c r="E958" s="15"/>
      <c r="F958" s="14"/>
      <c r="G958" s="12" t="str">
        <f t="shared" si="253"/>
        <v/>
      </c>
      <c r="H958" s="13" t="str">
        <f t="shared" si="256"/>
        <v/>
      </c>
      <c r="I958" s="12" t="str">
        <f t="shared" si="267"/>
        <v/>
      </c>
      <c r="J958" s="12" t="str">
        <f t="shared" si="267"/>
        <v/>
      </c>
      <c r="K958" s="13" t="str">
        <f t="shared" si="257"/>
        <v/>
      </c>
      <c r="L958" s="12" t="str">
        <f t="shared" si="268"/>
        <v/>
      </c>
      <c r="M958" s="12" t="str">
        <f t="shared" si="268"/>
        <v/>
      </c>
      <c r="N958" s="13" t="str">
        <f t="shared" si="258"/>
        <v/>
      </c>
      <c r="O958" s="12" t="str">
        <f t="shared" si="269"/>
        <v/>
      </c>
      <c r="P958" s="12" t="str">
        <f t="shared" si="269"/>
        <v/>
      </c>
      <c r="Q958" s="13" t="str">
        <f t="shared" si="259"/>
        <v/>
      </c>
      <c r="R958" s="12" t="str">
        <f t="shared" si="254"/>
        <v/>
      </c>
      <c r="S958" s="12" t="str">
        <f t="shared" si="255"/>
        <v/>
      </c>
      <c r="T958" s="12" t="str">
        <f t="shared" si="260"/>
        <v/>
      </c>
      <c r="W958" s="88" t="str">
        <f>IF('BASE DATOS CONDUCTORES'!F958="","",'BASE DATOS CONDUCTORES'!F958)</f>
        <v/>
      </c>
      <c r="X958" s="88" t="str">
        <f>'BASE DATOS CONDUCTORES'!J958</f>
        <v/>
      </c>
      <c r="Y958" s="88" t="str">
        <f>'BASE DATOS CONDUCTORES'!M958</f>
        <v/>
      </c>
      <c r="Z958" s="88" t="str">
        <f>'BASE DATOS CONDUCTORES'!P958</f>
        <v/>
      </c>
      <c r="AA958" s="88" t="str">
        <f>'BASE DATOS CONDUCTORES'!S958</f>
        <v/>
      </c>
      <c r="AB958" s="88" t="str">
        <f>IF('BASE DATOS CONDUCTORES'!D958="","",'BASE DATOS CONDUCTORES'!D958)</f>
        <v/>
      </c>
    </row>
    <row r="959" spans="2:28">
      <c r="B959" s="12"/>
      <c r="C959" s="14"/>
      <c r="D959" s="14"/>
      <c r="E959" s="15"/>
      <c r="F959" s="14"/>
      <c r="G959" s="12" t="str">
        <f t="shared" si="253"/>
        <v/>
      </c>
      <c r="H959" s="13" t="str">
        <f t="shared" si="256"/>
        <v/>
      </c>
      <c r="I959" s="12" t="str">
        <f t="shared" si="267"/>
        <v/>
      </c>
      <c r="J959" s="12" t="str">
        <f t="shared" si="267"/>
        <v/>
      </c>
      <c r="K959" s="13" t="str">
        <f t="shared" si="257"/>
        <v/>
      </c>
      <c r="L959" s="12" t="str">
        <f t="shared" si="268"/>
        <v/>
      </c>
      <c r="M959" s="12" t="str">
        <f t="shared" si="268"/>
        <v/>
      </c>
      <c r="N959" s="13" t="str">
        <f t="shared" si="258"/>
        <v/>
      </c>
      <c r="O959" s="12" t="str">
        <f t="shared" si="269"/>
        <v/>
      </c>
      <c r="P959" s="12" t="str">
        <f t="shared" si="269"/>
        <v/>
      </c>
      <c r="Q959" s="13" t="str">
        <f t="shared" si="259"/>
        <v/>
      </c>
      <c r="R959" s="12" t="str">
        <f t="shared" si="254"/>
        <v/>
      </c>
      <c r="S959" s="12" t="str">
        <f t="shared" si="255"/>
        <v/>
      </c>
      <c r="T959" s="12" t="str">
        <f t="shared" si="260"/>
        <v/>
      </c>
      <c r="W959" s="88" t="str">
        <f>IF('BASE DATOS CONDUCTORES'!F959="","",'BASE DATOS CONDUCTORES'!F959)</f>
        <v/>
      </c>
      <c r="X959" s="88" t="str">
        <f>'BASE DATOS CONDUCTORES'!J959</f>
        <v/>
      </c>
      <c r="Y959" s="88" t="str">
        <f>'BASE DATOS CONDUCTORES'!M959</f>
        <v/>
      </c>
      <c r="Z959" s="88" t="str">
        <f>'BASE DATOS CONDUCTORES'!P959</f>
        <v/>
      </c>
      <c r="AA959" s="88" t="str">
        <f>'BASE DATOS CONDUCTORES'!S959</f>
        <v/>
      </c>
      <c r="AB959" s="88" t="str">
        <f>IF('BASE DATOS CONDUCTORES'!D959="","",'BASE DATOS CONDUCTORES'!D959)</f>
        <v/>
      </c>
    </row>
    <row r="960" spans="2:28">
      <c r="B960" s="12"/>
      <c r="C960" s="14"/>
      <c r="D960" s="14"/>
      <c r="E960" s="15"/>
      <c r="F960" s="14"/>
      <c r="G960" s="12" t="str">
        <f t="shared" si="253"/>
        <v/>
      </c>
      <c r="H960" s="13" t="str">
        <f t="shared" si="256"/>
        <v/>
      </c>
      <c r="I960" s="12" t="str">
        <f t="shared" si="267"/>
        <v/>
      </c>
      <c r="J960" s="12" t="str">
        <f t="shared" si="267"/>
        <v/>
      </c>
      <c r="K960" s="13" t="str">
        <f t="shared" si="257"/>
        <v/>
      </c>
      <c r="L960" s="12" t="str">
        <f t="shared" si="268"/>
        <v/>
      </c>
      <c r="M960" s="12" t="str">
        <f t="shared" si="268"/>
        <v/>
      </c>
      <c r="N960" s="13" t="str">
        <f t="shared" si="258"/>
        <v/>
      </c>
      <c r="O960" s="12" t="str">
        <f t="shared" si="269"/>
        <v/>
      </c>
      <c r="P960" s="12" t="str">
        <f t="shared" si="269"/>
        <v/>
      </c>
      <c r="Q960" s="13" t="str">
        <f t="shared" si="259"/>
        <v/>
      </c>
      <c r="R960" s="12" t="str">
        <f t="shared" si="254"/>
        <v/>
      </c>
      <c r="S960" s="12" t="str">
        <f t="shared" si="255"/>
        <v/>
      </c>
      <c r="T960" s="12" t="str">
        <f t="shared" si="260"/>
        <v/>
      </c>
      <c r="W960" s="88" t="str">
        <f>IF('BASE DATOS CONDUCTORES'!F960="","",'BASE DATOS CONDUCTORES'!F960)</f>
        <v/>
      </c>
      <c r="X960" s="88" t="str">
        <f>'BASE DATOS CONDUCTORES'!J960</f>
        <v/>
      </c>
      <c r="Y960" s="88" t="str">
        <f>'BASE DATOS CONDUCTORES'!M960</f>
        <v/>
      </c>
      <c r="Z960" s="88" t="str">
        <f>'BASE DATOS CONDUCTORES'!P960</f>
        <v/>
      </c>
      <c r="AA960" s="88" t="str">
        <f>'BASE DATOS CONDUCTORES'!S960</f>
        <v/>
      </c>
      <c r="AB960" s="88" t="str">
        <f>IF('BASE DATOS CONDUCTORES'!D960="","",'BASE DATOS CONDUCTORES'!D960)</f>
        <v/>
      </c>
    </row>
    <row r="961" spans="2:28">
      <c r="B961" s="12"/>
      <c r="C961" s="14"/>
      <c r="D961" s="14"/>
      <c r="E961" s="15"/>
      <c r="F961" s="14"/>
      <c r="G961" s="12" t="str">
        <f t="shared" si="253"/>
        <v/>
      </c>
      <c r="H961" s="13" t="str">
        <f t="shared" si="256"/>
        <v/>
      </c>
      <c r="I961" s="12" t="str">
        <f t="shared" si="267"/>
        <v/>
      </c>
      <c r="J961" s="12" t="str">
        <f t="shared" si="267"/>
        <v/>
      </c>
      <c r="K961" s="13" t="str">
        <f t="shared" si="257"/>
        <v/>
      </c>
      <c r="L961" s="12" t="str">
        <f t="shared" si="268"/>
        <v/>
      </c>
      <c r="M961" s="12" t="str">
        <f t="shared" si="268"/>
        <v/>
      </c>
      <c r="N961" s="13" t="str">
        <f t="shared" si="258"/>
        <v/>
      </c>
      <c r="O961" s="12" t="str">
        <f t="shared" si="269"/>
        <v/>
      </c>
      <c r="P961" s="12" t="str">
        <f t="shared" si="269"/>
        <v/>
      </c>
      <c r="Q961" s="13" t="str">
        <f t="shared" si="259"/>
        <v/>
      </c>
      <c r="R961" s="12" t="str">
        <f t="shared" si="254"/>
        <v/>
      </c>
      <c r="S961" s="12" t="str">
        <f t="shared" si="255"/>
        <v/>
      </c>
      <c r="T961" s="12" t="str">
        <f t="shared" si="260"/>
        <v/>
      </c>
      <c r="W961" s="88" t="str">
        <f>IF('BASE DATOS CONDUCTORES'!F961="","",'BASE DATOS CONDUCTORES'!F961)</f>
        <v/>
      </c>
      <c r="X961" s="88" t="str">
        <f>'BASE DATOS CONDUCTORES'!J961</f>
        <v/>
      </c>
      <c r="Y961" s="88" t="str">
        <f>'BASE DATOS CONDUCTORES'!M961</f>
        <v/>
      </c>
      <c r="Z961" s="88" t="str">
        <f>'BASE DATOS CONDUCTORES'!P961</f>
        <v/>
      </c>
      <c r="AA961" s="88" t="str">
        <f>'BASE DATOS CONDUCTORES'!S961</f>
        <v/>
      </c>
      <c r="AB961" s="88" t="str">
        <f>IF('BASE DATOS CONDUCTORES'!D961="","",'BASE DATOS CONDUCTORES'!D961)</f>
        <v/>
      </c>
    </row>
    <row r="962" spans="2:28">
      <c r="B962" s="12"/>
      <c r="C962" s="14"/>
      <c r="D962" s="14"/>
      <c r="E962" s="15"/>
      <c r="F962" s="14"/>
      <c r="G962" s="12" t="str">
        <f t="shared" si="253"/>
        <v/>
      </c>
      <c r="H962" s="13" t="str">
        <f t="shared" si="256"/>
        <v/>
      </c>
      <c r="I962" s="12" t="str">
        <f t="shared" si="267"/>
        <v/>
      </c>
      <c r="J962" s="12" t="str">
        <f t="shared" si="267"/>
        <v/>
      </c>
      <c r="K962" s="13" t="str">
        <f t="shared" si="257"/>
        <v/>
      </c>
      <c r="L962" s="12" t="str">
        <f t="shared" si="268"/>
        <v/>
      </c>
      <c r="M962" s="12" t="str">
        <f t="shared" si="268"/>
        <v/>
      </c>
      <c r="N962" s="13" t="str">
        <f t="shared" si="258"/>
        <v/>
      </c>
      <c r="O962" s="12" t="str">
        <f t="shared" si="269"/>
        <v/>
      </c>
      <c r="P962" s="12" t="str">
        <f t="shared" si="269"/>
        <v/>
      </c>
      <c r="Q962" s="13" t="str">
        <f t="shared" si="259"/>
        <v/>
      </c>
      <c r="R962" s="12" t="str">
        <f t="shared" si="254"/>
        <v/>
      </c>
      <c r="S962" s="12" t="str">
        <f t="shared" si="255"/>
        <v/>
      </c>
      <c r="T962" s="12" t="str">
        <f t="shared" si="260"/>
        <v/>
      </c>
      <c r="W962" s="88" t="str">
        <f>IF('BASE DATOS CONDUCTORES'!F962="","",'BASE DATOS CONDUCTORES'!F962)</f>
        <v/>
      </c>
      <c r="X962" s="88" t="str">
        <f>'BASE DATOS CONDUCTORES'!J962</f>
        <v/>
      </c>
      <c r="Y962" s="88" t="str">
        <f>'BASE DATOS CONDUCTORES'!M962</f>
        <v/>
      </c>
      <c r="Z962" s="88" t="str">
        <f>'BASE DATOS CONDUCTORES'!P962</f>
        <v/>
      </c>
      <c r="AA962" s="88" t="str">
        <f>'BASE DATOS CONDUCTORES'!S962</f>
        <v/>
      </c>
      <c r="AB962" s="88" t="str">
        <f>IF('BASE DATOS CONDUCTORES'!D962="","",'BASE DATOS CONDUCTORES'!D962)</f>
        <v/>
      </c>
    </row>
    <row r="963" spans="2:28">
      <c r="B963" s="12"/>
      <c r="C963" s="14"/>
      <c r="D963" s="14"/>
      <c r="E963" s="15"/>
      <c r="F963" s="14"/>
      <c r="G963" s="12" t="str">
        <f t="shared" si="253"/>
        <v/>
      </c>
      <c r="H963" s="13" t="str">
        <f t="shared" si="256"/>
        <v/>
      </c>
      <c r="I963" s="12" t="str">
        <f t="shared" si="267"/>
        <v/>
      </c>
      <c r="J963" s="12" t="str">
        <f t="shared" si="267"/>
        <v/>
      </c>
      <c r="K963" s="13" t="str">
        <f t="shared" si="257"/>
        <v/>
      </c>
      <c r="L963" s="12" t="str">
        <f t="shared" si="268"/>
        <v/>
      </c>
      <c r="M963" s="12" t="str">
        <f t="shared" si="268"/>
        <v/>
      </c>
      <c r="N963" s="13" t="str">
        <f t="shared" si="258"/>
        <v/>
      </c>
      <c r="O963" s="12" t="str">
        <f t="shared" si="269"/>
        <v/>
      </c>
      <c r="P963" s="12" t="str">
        <f t="shared" si="269"/>
        <v/>
      </c>
      <c r="Q963" s="13" t="str">
        <f t="shared" si="259"/>
        <v/>
      </c>
      <c r="R963" s="12" t="str">
        <f t="shared" si="254"/>
        <v/>
      </c>
      <c r="S963" s="12" t="str">
        <f t="shared" si="255"/>
        <v/>
      </c>
      <c r="T963" s="12" t="str">
        <f t="shared" si="260"/>
        <v/>
      </c>
      <c r="W963" s="88" t="str">
        <f>IF('BASE DATOS CONDUCTORES'!F963="","",'BASE DATOS CONDUCTORES'!F963)</f>
        <v/>
      </c>
      <c r="X963" s="88" t="str">
        <f>'BASE DATOS CONDUCTORES'!J963</f>
        <v/>
      </c>
      <c r="Y963" s="88" t="str">
        <f>'BASE DATOS CONDUCTORES'!M963</f>
        <v/>
      </c>
      <c r="Z963" s="88" t="str">
        <f>'BASE DATOS CONDUCTORES'!P963</f>
        <v/>
      </c>
      <c r="AA963" s="88" t="str">
        <f>'BASE DATOS CONDUCTORES'!S963</f>
        <v/>
      </c>
      <c r="AB963" s="88" t="str">
        <f>IF('BASE DATOS CONDUCTORES'!D963="","",'BASE DATOS CONDUCTORES'!D963)</f>
        <v/>
      </c>
    </row>
    <row r="964" spans="2:28">
      <c r="B964" s="12"/>
      <c r="C964" s="14"/>
      <c r="D964" s="14"/>
      <c r="E964" s="15"/>
      <c r="F964" s="14"/>
      <c r="G964" s="12" t="str">
        <f t="shared" ref="G964:G1001" si="270">IF(D964="","",IF(F964="TRALUSA",1000,IF(F964="AULUSA",200,IF(F964="CASTROMIL",300,IF(F964="AULUSA TEO",4000,0))))+IF(F964="",0,RANK(D964,$D$4:$D$1001)))</f>
        <v/>
      </c>
      <c r="H964" s="13" t="str">
        <f t="shared" si="256"/>
        <v/>
      </c>
      <c r="I964" s="12" t="str">
        <f t="shared" ref="I964:J983" si="271">IF(H964="","",RANK(H964,H$4:H$1001))</f>
        <v/>
      </c>
      <c r="J964" s="12" t="str">
        <f t="shared" si="271"/>
        <v/>
      </c>
      <c r="K964" s="13" t="str">
        <f t="shared" si="257"/>
        <v/>
      </c>
      <c r="L964" s="12" t="str">
        <f t="shared" ref="L964:M983" si="272">IF(K964="","",RANK(K964,K$4:K$1001))</f>
        <v/>
      </c>
      <c r="M964" s="12" t="str">
        <f t="shared" si="272"/>
        <v/>
      </c>
      <c r="N964" s="13" t="str">
        <f t="shared" si="258"/>
        <v/>
      </c>
      <c r="O964" s="12" t="str">
        <f t="shared" ref="O964:P983" si="273">IF(N964="","",RANK(N964,N$4:N$1001))</f>
        <v/>
      </c>
      <c r="P964" s="12" t="str">
        <f t="shared" si="273"/>
        <v/>
      </c>
      <c r="Q964" s="13" t="str">
        <f t="shared" si="259"/>
        <v/>
      </c>
      <c r="R964" s="12" t="str">
        <f t="shared" ref="R964:R1001" si="274">IF(Q964="","",RANK(Q964,Q$4:Q$1001))</f>
        <v/>
      </c>
      <c r="S964" s="12" t="str">
        <f t="shared" ref="S964:S1001" si="275">IF(R964="","",RANK(R964,R$4:R$1001))</f>
        <v/>
      </c>
      <c r="T964" s="12" t="str">
        <f t="shared" si="260"/>
        <v/>
      </c>
      <c r="W964" s="88" t="str">
        <f>IF('BASE DATOS CONDUCTORES'!F964="","",'BASE DATOS CONDUCTORES'!F964)</f>
        <v/>
      </c>
      <c r="X964" s="88" t="str">
        <f>'BASE DATOS CONDUCTORES'!J964</f>
        <v/>
      </c>
      <c r="Y964" s="88" t="str">
        <f>'BASE DATOS CONDUCTORES'!M964</f>
        <v/>
      </c>
      <c r="Z964" s="88" t="str">
        <f>'BASE DATOS CONDUCTORES'!P964</f>
        <v/>
      </c>
      <c r="AA964" s="88" t="str">
        <f>'BASE DATOS CONDUCTORES'!S964</f>
        <v/>
      </c>
      <c r="AB964" s="88" t="str">
        <f>IF('BASE DATOS CONDUCTORES'!D964="","",'BASE DATOS CONDUCTORES'!D964)</f>
        <v/>
      </c>
    </row>
    <row r="965" spans="2:28">
      <c r="B965" s="12"/>
      <c r="C965" s="14"/>
      <c r="D965" s="14"/>
      <c r="E965" s="15"/>
      <c r="F965" s="14"/>
      <c r="G965" s="12" t="str">
        <f t="shared" si="270"/>
        <v/>
      </c>
      <c r="H965" s="13" t="str">
        <f t="shared" ref="H965:H1001" si="276">IF(D965="","",IF(F965=$H$1,RANK(G965,$G$4:$G$1001),""))</f>
        <v/>
      </c>
      <c r="I965" s="12" t="str">
        <f t="shared" si="271"/>
        <v/>
      </c>
      <c r="J965" s="12" t="str">
        <f t="shared" si="271"/>
        <v/>
      </c>
      <c r="K965" s="13" t="str">
        <f t="shared" ref="K965:K1001" si="277">IF(D965="","",IF(F965=$K$1,RANK(G965,$G$4:$G$1001),""))</f>
        <v/>
      </c>
      <c r="L965" s="12" t="str">
        <f t="shared" si="272"/>
        <v/>
      </c>
      <c r="M965" s="12" t="str">
        <f t="shared" si="272"/>
        <v/>
      </c>
      <c r="N965" s="13" t="str">
        <f t="shared" ref="N965:N1001" si="278">IF(D965="","",IF(F965=$N$1,RANK(G965,$G$4:$G$1001),""))</f>
        <v/>
      </c>
      <c r="O965" s="12" t="str">
        <f t="shared" si="273"/>
        <v/>
      </c>
      <c r="P965" s="12" t="str">
        <f t="shared" si="273"/>
        <v/>
      </c>
      <c r="Q965" s="13" t="str">
        <f t="shared" ref="Q965:Q1001" si="279">IF(D965="","",IF(F965=$Q$1,RANK(G965,$G$4:$G$1001),""))</f>
        <v/>
      </c>
      <c r="R965" s="12" t="str">
        <f t="shared" si="274"/>
        <v/>
      </c>
      <c r="S965" s="12" t="str">
        <f t="shared" si="275"/>
        <v/>
      </c>
      <c r="T965" s="12" t="str">
        <f t="shared" ref="T965:T1001" si="280">IF(F965="","",F965)</f>
        <v/>
      </c>
      <c r="W965" s="88" t="str">
        <f>IF('BASE DATOS CONDUCTORES'!F965="","",'BASE DATOS CONDUCTORES'!F965)</f>
        <v/>
      </c>
      <c r="X965" s="88" t="str">
        <f>'BASE DATOS CONDUCTORES'!J965</f>
        <v/>
      </c>
      <c r="Y965" s="88" t="str">
        <f>'BASE DATOS CONDUCTORES'!M965</f>
        <v/>
      </c>
      <c r="Z965" s="88" t="str">
        <f>'BASE DATOS CONDUCTORES'!P965</f>
        <v/>
      </c>
      <c r="AA965" s="88" t="str">
        <f>'BASE DATOS CONDUCTORES'!S965</f>
        <v/>
      </c>
      <c r="AB965" s="88" t="str">
        <f>IF('BASE DATOS CONDUCTORES'!D965="","",'BASE DATOS CONDUCTORES'!D965)</f>
        <v/>
      </c>
    </row>
    <row r="966" spans="2:28">
      <c r="B966" s="12"/>
      <c r="C966" s="14"/>
      <c r="D966" s="14"/>
      <c r="E966" s="15"/>
      <c r="F966" s="14"/>
      <c r="G966" s="12" t="str">
        <f t="shared" si="270"/>
        <v/>
      </c>
      <c r="H966" s="13" t="str">
        <f t="shared" si="276"/>
        <v/>
      </c>
      <c r="I966" s="12" t="str">
        <f t="shared" si="271"/>
        <v/>
      </c>
      <c r="J966" s="12" t="str">
        <f t="shared" si="271"/>
        <v/>
      </c>
      <c r="K966" s="13" t="str">
        <f t="shared" si="277"/>
        <v/>
      </c>
      <c r="L966" s="12" t="str">
        <f t="shared" si="272"/>
        <v/>
      </c>
      <c r="M966" s="12" t="str">
        <f t="shared" si="272"/>
        <v/>
      </c>
      <c r="N966" s="13" t="str">
        <f t="shared" si="278"/>
        <v/>
      </c>
      <c r="O966" s="12" t="str">
        <f t="shared" si="273"/>
        <v/>
      </c>
      <c r="P966" s="12" t="str">
        <f t="shared" si="273"/>
        <v/>
      </c>
      <c r="Q966" s="13" t="str">
        <f t="shared" si="279"/>
        <v/>
      </c>
      <c r="R966" s="12" t="str">
        <f t="shared" si="274"/>
        <v/>
      </c>
      <c r="S966" s="12" t="str">
        <f t="shared" si="275"/>
        <v/>
      </c>
      <c r="T966" s="12" t="str">
        <f t="shared" si="280"/>
        <v/>
      </c>
      <c r="W966" s="88" t="str">
        <f>IF('BASE DATOS CONDUCTORES'!F966="","",'BASE DATOS CONDUCTORES'!F966)</f>
        <v/>
      </c>
      <c r="X966" s="88" t="str">
        <f>'BASE DATOS CONDUCTORES'!J966</f>
        <v/>
      </c>
      <c r="Y966" s="88" t="str">
        <f>'BASE DATOS CONDUCTORES'!M966</f>
        <v/>
      </c>
      <c r="Z966" s="88" t="str">
        <f>'BASE DATOS CONDUCTORES'!P966</f>
        <v/>
      </c>
      <c r="AA966" s="88" t="str">
        <f>'BASE DATOS CONDUCTORES'!S966</f>
        <v/>
      </c>
      <c r="AB966" s="88" t="str">
        <f>IF('BASE DATOS CONDUCTORES'!D966="","",'BASE DATOS CONDUCTORES'!D966)</f>
        <v/>
      </c>
    </row>
    <row r="967" spans="2:28">
      <c r="B967" s="12"/>
      <c r="C967" s="14"/>
      <c r="D967" s="14"/>
      <c r="E967" s="15"/>
      <c r="F967" s="14"/>
      <c r="G967" s="12" t="str">
        <f t="shared" si="270"/>
        <v/>
      </c>
      <c r="H967" s="13" t="str">
        <f t="shared" si="276"/>
        <v/>
      </c>
      <c r="I967" s="12" t="str">
        <f t="shared" si="271"/>
        <v/>
      </c>
      <c r="J967" s="12" t="str">
        <f t="shared" si="271"/>
        <v/>
      </c>
      <c r="K967" s="13" t="str">
        <f t="shared" si="277"/>
        <v/>
      </c>
      <c r="L967" s="12" t="str">
        <f t="shared" si="272"/>
        <v/>
      </c>
      <c r="M967" s="12" t="str">
        <f t="shared" si="272"/>
        <v/>
      </c>
      <c r="N967" s="13" t="str">
        <f t="shared" si="278"/>
        <v/>
      </c>
      <c r="O967" s="12" t="str">
        <f t="shared" si="273"/>
        <v/>
      </c>
      <c r="P967" s="12" t="str">
        <f t="shared" si="273"/>
        <v/>
      </c>
      <c r="Q967" s="13" t="str">
        <f t="shared" si="279"/>
        <v/>
      </c>
      <c r="R967" s="12" t="str">
        <f t="shared" si="274"/>
        <v/>
      </c>
      <c r="S967" s="12" t="str">
        <f t="shared" si="275"/>
        <v/>
      </c>
      <c r="T967" s="12" t="str">
        <f t="shared" si="280"/>
        <v/>
      </c>
      <c r="W967" s="88" t="str">
        <f>IF('BASE DATOS CONDUCTORES'!F967="","",'BASE DATOS CONDUCTORES'!F967)</f>
        <v/>
      </c>
      <c r="X967" s="88" t="str">
        <f>'BASE DATOS CONDUCTORES'!J967</f>
        <v/>
      </c>
      <c r="Y967" s="88" t="str">
        <f>'BASE DATOS CONDUCTORES'!M967</f>
        <v/>
      </c>
      <c r="Z967" s="88" t="str">
        <f>'BASE DATOS CONDUCTORES'!P967</f>
        <v/>
      </c>
      <c r="AA967" s="88" t="str">
        <f>'BASE DATOS CONDUCTORES'!S967</f>
        <v/>
      </c>
      <c r="AB967" s="88" t="str">
        <f>IF('BASE DATOS CONDUCTORES'!D967="","",'BASE DATOS CONDUCTORES'!D967)</f>
        <v/>
      </c>
    </row>
    <row r="968" spans="2:28">
      <c r="B968" s="12"/>
      <c r="C968" s="14"/>
      <c r="D968" s="14"/>
      <c r="E968" s="15"/>
      <c r="F968" s="14"/>
      <c r="G968" s="12" t="str">
        <f t="shared" si="270"/>
        <v/>
      </c>
      <c r="H968" s="13" t="str">
        <f t="shared" si="276"/>
        <v/>
      </c>
      <c r="I968" s="12" t="str">
        <f t="shared" si="271"/>
        <v/>
      </c>
      <c r="J968" s="12" t="str">
        <f t="shared" si="271"/>
        <v/>
      </c>
      <c r="K968" s="13" t="str">
        <f t="shared" si="277"/>
        <v/>
      </c>
      <c r="L968" s="12" t="str">
        <f t="shared" si="272"/>
        <v/>
      </c>
      <c r="M968" s="12" t="str">
        <f t="shared" si="272"/>
        <v/>
      </c>
      <c r="N968" s="13" t="str">
        <f t="shared" si="278"/>
        <v/>
      </c>
      <c r="O968" s="12" t="str">
        <f t="shared" si="273"/>
        <v/>
      </c>
      <c r="P968" s="12" t="str">
        <f t="shared" si="273"/>
        <v/>
      </c>
      <c r="Q968" s="13" t="str">
        <f t="shared" si="279"/>
        <v/>
      </c>
      <c r="R968" s="12" t="str">
        <f t="shared" si="274"/>
        <v/>
      </c>
      <c r="S968" s="12" t="str">
        <f t="shared" si="275"/>
        <v/>
      </c>
      <c r="T968" s="12" t="str">
        <f t="shared" si="280"/>
        <v/>
      </c>
      <c r="W968" s="88" t="str">
        <f>IF('BASE DATOS CONDUCTORES'!F968="","",'BASE DATOS CONDUCTORES'!F968)</f>
        <v/>
      </c>
      <c r="X968" s="88" t="str">
        <f>'BASE DATOS CONDUCTORES'!J968</f>
        <v/>
      </c>
      <c r="Y968" s="88" t="str">
        <f>'BASE DATOS CONDUCTORES'!M968</f>
        <v/>
      </c>
      <c r="Z968" s="88" t="str">
        <f>'BASE DATOS CONDUCTORES'!P968</f>
        <v/>
      </c>
      <c r="AA968" s="88" t="str">
        <f>'BASE DATOS CONDUCTORES'!S968</f>
        <v/>
      </c>
      <c r="AB968" s="88" t="str">
        <f>IF('BASE DATOS CONDUCTORES'!D968="","",'BASE DATOS CONDUCTORES'!D968)</f>
        <v/>
      </c>
    </row>
    <row r="969" spans="2:28">
      <c r="B969" s="12"/>
      <c r="C969" s="14"/>
      <c r="D969" s="14"/>
      <c r="E969" s="15"/>
      <c r="F969" s="14"/>
      <c r="G969" s="12" t="str">
        <f t="shared" si="270"/>
        <v/>
      </c>
      <c r="H969" s="13" t="str">
        <f t="shared" si="276"/>
        <v/>
      </c>
      <c r="I969" s="12" t="str">
        <f t="shared" si="271"/>
        <v/>
      </c>
      <c r="J969" s="12" t="str">
        <f t="shared" si="271"/>
        <v/>
      </c>
      <c r="K969" s="13" t="str">
        <f t="shared" si="277"/>
        <v/>
      </c>
      <c r="L969" s="12" t="str">
        <f t="shared" si="272"/>
        <v/>
      </c>
      <c r="M969" s="12" t="str">
        <f t="shared" si="272"/>
        <v/>
      </c>
      <c r="N969" s="13" t="str">
        <f t="shared" si="278"/>
        <v/>
      </c>
      <c r="O969" s="12" t="str">
        <f t="shared" si="273"/>
        <v/>
      </c>
      <c r="P969" s="12" t="str">
        <f t="shared" si="273"/>
        <v/>
      </c>
      <c r="Q969" s="13" t="str">
        <f t="shared" si="279"/>
        <v/>
      </c>
      <c r="R969" s="12" t="str">
        <f t="shared" si="274"/>
        <v/>
      </c>
      <c r="S969" s="12" t="str">
        <f t="shared" si="275"/>
        <v/>
      </c>
      <c r="T969" s="12" t="str">
        <f t="shared" si="280"/>
        <v/>
      </c>
      <c r="W969" s="88" t="str">
        <f>IF('BASE DATOS CONDUCTORES'!F969="","",'BASE DATOS CONDUCTORES'!F969)</f>
        <v/>
      </c>
      <c r="X969" s="88" t="str">
        <f>'BASE DATOS CONDUCTORES'!J969</f>
        <v/>
      </c>
      <c r="Y969" s="88" t="str">
        <f>'BASE DATOS CONDUCTORES'!M969</f>
        <v/>
      </c>
      <c r="Z969" s="88" t="str">
        <f>'BASE DATOS CONDUCTORES'!P969</f>
        <v/>
      </c>
      <c r="AA969" s="88" t="str">
        <f>'BASE DATOS CONDUCTORES'!S969</f>
        <v/>
      </c>
      <c r="AB969" s="88" t="str">
        <f>IF('BASE DATOS CONDUCTORES'!D969="","",'BASE DATOS CONDUCTORES'!D969)</f>
        <v/>
      </c>
    </row>
    <row r="970" spans="2:28">
      <c r="B970" s="12"/>
      <c r="C970" s="14"/>
      <c r="D970" s="14"/>
      <c r="E970" s="15"/>
      <c r="F970" s="14"/>
      <c r="G970" s="12" t="str">
        <f t="shared" si="270"/>
        <v/>
      </c>
      <c r="H970" s="13" t="str">
        <f t="shared" si="276"/>
        <v/>
      </c>
      <c r="I970" s="12" t="str">
        <f t="shared" si="271"/>
        <v/>
      </c>
      <c r="J970" s="12" t="str">
        <f t="shared" si="271"/>
        <v/>
      </c>
      <c r="K970" s="13" t="str">
        <f t="shared" si="277"/>
        <v/>
      </c>
      <c r="L970" s="12" t="str">
        <f t="shared" si="272"/>
        <v/>
      </c>
      <c r="M970" s="12" t="str">
        <f t="shared" si="272"/>
        <v/>
      </c>
      <c r="N970" s="13" t="str">
        <f t="shared" si="278"/>
        <v/>
      </c>
      <c r="O970" s="12" t="str">
        <f t="shared" si="273"/>
        <v/>
      </c>
      <c r="P970" s="12" t="str">
        <f t="shared" si="273"/>
        <v/>
      </c>
      <c r="Q970" s="13" t="str">
        <f t="shared" si="279"/>
        <v/>
      </c>
      <c r="R970" s="12" t="str">
        <f t="shared" si="274"/>
        <v/>
      </c>
      <c r="S970" s="12" t="str">
        <f t="shared" si="275"/>
        <v/>
      </c>
      <c r="T970" s="12" t="str">
        <f t="shared" si="280"/>
        <v/>
      </c>
      <c r="W970" s="88" t="str">
        <f>IF('BASE DATOS CONDUCTORES'!F970="","",'BASE DATOS CONDUCTORES'!F970)</f>
        <v/>
      </c>
      <c r="X970" s="88" t="str">
        <f>'BASE DATOS CONDUCTORES'!J970</f>
        <v/>
      </c>
      <c r="Y970" s="88" t="str">
        <f>'BASE DATOS CONDUCTORES'!M970</f>
        <v/>
      </c>
      <c r="Z970" s="88" t="str">
        <f>'BASE DATOS CONDUCTORES'!P970</f>
        <v/>
      </c>
      <c r="AA970" s="88" t="str">
        <f>'BASE DATOS CONDUCTORES'!S970</f>
        <v/>
      </c>
      <c r="AB970" s="88" t="str">
        <f>IF('BASE DATOS CONDUCTORES'!D970="","",'BASE DATOS CONDUCTORES'!D970)</f>
        <v/>
      </c>
    </row>
    <row r="971" spans="2:28">
      <c r="B971" s="12"/>
      <c r="C971" s="14"/>
      <c r="D971" s="14"/>
      <c r="E971" s="15"/>
      <c r="F971" s="14"/>
      <c r="G971" s="12" t="str">
        <f t="shared" si="270"/>
        <v/>
      </c>
      <c r="H971" s="13" t="str">
        <f t="shared" si="276"/>
        <v/>
      </c>
      <c r="I971" s="12" t="str">
        <f t="shared" si="271"/>
        <v/>
      </c>
      <c r="J971" s="12" t="str">
        <f t="shared" si="271"/>
        <v/>
      </c>
      <c r="K971" s="13" t="str">
        <f t="shared" si="277"/>
        <v/>
      </c>
      <c r="L971" s="12" t="str">
        <f t="shared" si="272"/>
        <v/>
      </c>
      <c r="M971" s="12" t="str">
        <f t="shared" si="272"/>
        <v/>
      </c>
      <c r="N971" s="13" t="str">
        <f t="shared" si="278"/>
        <v/>
      </c>
      <c r="O971" s="12" t="str">
        <f t="shared" si="273"/>
        <v/>
      </c>
      <c r="P971" s="12" t="str">
        <f t="shared" si="273"/>
        <v/>
      </c>
      <c r="Q971" s="13" t="str">
        <f t="shared" si="279"/>
        <v/>
      </c>
      <c r="R971" s="12" t="str">
        <f t="shared" si="274"/>
        <v/>
      </c>
      <c r="S971" s="12" t="str">
        <f t="shared" si="275"/>
        <v/>
      </c>
      <c r="T971" s="12" t="str">
        <f t="shared" si="280"/>
        <v/>
      </c>
      <c r="W971" s="88" t="str">
        <f>IF('BASE DATOS CONDUCTORES'!F971="","",'BASE DATOS CONDUCTORES'!F971)</f>
        <v/>
      </c>
      <c r="X971" s="88" t="str">
        <f>'BASE DATOS CONDUCTORES'!J971</f>
        <v/>
      </c>
      <c r="Y971" s="88" t="str">
        <f>'BASE DATOS CONDUCTORES'!M971</f>
        <v/>
      </c>
      <c r="Z971" s="88" t="str">
        <f>'BASE DATOS CONDUCTORES'!P971</f>
        <v/>
      </c>
      <c r="AA971" s="88" t="str">
        <f>'BASE DATOS CONDUCTORES'!S971</f>
        <v/>
      </c>
      <c r="AB971" s="88" t="str">
        <f>IF('BASE DATOS CONDUCTORES'!D971="","",'BASE DATOS CONDUCTORES'!D971)</f>
        <v/>
      </c>
    </row>
    <row r="972" spans="2:28">
      <c r="B972" s="12"/>
      <c r="C972" s="14"/>
      <c r="D972" s="14"/>
      <c r="E972" s="15"/>
      <c r="F972" s="14"/>
      <c r="G972" s="12" t="str">
        <f t="shared" si="270"/>
        <v/>
      </c>
      <c r="H972" s="13" t="str">
        <f t="shared" si="276"/>
        <v/>
      </c>
      <c r="I972" s="12" t="str">
        <f t="shared" si="271"/>
        <v/>
      </c>
      <c r="J972" s="12" t="str">
        <f t="shared" si="271"/>
        <v/>
      </c>
      <c r="K972" s="13" t="str">
        <f t="shared" si="277"/>
        <v/>
      </c>
      <c r="L972" s="12" t="str">
        <f t="shared" si="272"/>
        <v/>
      </c>
      <c r="M972" s="12" t="str">
        <f t="shared" si="272"/>
        <v/>
      </c>
      <c r="N972" s="13" t="str">
        <f t="shared" si="278"/>
        <v/>
      </c>
      <c r="O972" s="12" t="str">
        <f t="shared" si="273"/>
        <v/>
      </c>
      <c r="P972" s="12" t="str">
        <f t="shared" si="273"/>
        <v/>
      </c>
      <c r="Q972" s="13" t="str">
        <f t="shared" si="279"/>
        <v/>
      </c>
      <c r="R972" s="12" t="str">
        <f t="shared" si="274"/>
        <v/>
      </c>
      <c r="S972" s="12" t="str">
        <f t="shared" si="275"/>
        <v/>
      </c>
      <c r="T972" s="12" t="str">
        <f t="shared" si="280"/>
        <v/>
      </c>
      <c r="W972" s="88" t="str">
        <f>IF('BASE DATOS CONDUCTORES'!F972="","",'BASE DATOS CONDUCTORES'!F972)</f>
        <v/>
      </c>
      <c r="X972" s="88" t="str">
        <f>'BASE DATOS CONDUCTORES'!J972</f>
        <v/>
      </c>
      <c r="Y972" s="88" t="str">
        <f>'BASE DATOS CONDUCTORES'!M972</f>
        <v/>
      </c>
      <c r="Z972" s="88" t="str">
        <f>'BASE DATOS CONDUCTORES'!P972</f>
        <v/>
      </c>
      <c r="AA972" s="88" t="str">
        <f>'BASE DATOS CONDUCTORES'!S972</f>
        <v/>
      </c>
      <c r="AB972" s="88" t="str">
        <f>IF('BASE DATOS CONDUCTORES'!D972="","",'BASE DATOS CONDUCTORES'!D972)</f>
        <v/>
      </c>
    </row>
    <row r="973" spans="2:28">
      <c r="B973" s="12"/>
      <c r="C973" s="14"/>
      <c r="D973" s="14"/>
      <c r="E973" s="15"/>
      <c r="F973" s="14"/>
      <c r="G973" s="12" t="str">
        <f t="shared" si="270"/>
        <v/>
      </c>
      <c r="H973" s="13" t="str">
        <f t="shared" si="276"/>
        <v/>
      </c>
      <c r="I973" s="12" t="str">
        <f t="shared" si="271"/>
        <v/>
      </c>
      <c r="J973" s="12" t="str">
        <f t="shared" si="271"/>
        <v/>
      </c>
      <c r="K973" s="13" t="str">
        <f t="shared" si="277"/>
        <v/>
      </c>
      <c r="L973" s="12" t="str">
        <f t="shared" si="272"/>
        <v/>
      </c>
      <c r="M973" s="12" t="str">
        <f t="shared" si="272"/>
        <v/>
      </c>
      <c r="N973" s="13" t="str">
        <f t="shared" si="278"/>
        <v/>
      </c>
      <c r="O973" s="12" t="str">
        <f t="shared" si="273"/>
        <v/>
      </c>
      <c r="P973" s="12" t="str">
        <f t="shared" si="273"/>
        <v/>
      </c>
      <c r="Q973" s="13" t="str">
        <f t="shared" si="279"/>
        <v/>
      </c>
      <c r="R973" s="12" t="str">
        <f t="shared" si="274"/>
        <v/>
      </c>
      <c r="S973" s="12" t="str">
        <f t="shared" si="275"/>
        <v/>
      </c>
      <c r="T973" s="12" t="str">
        <f t="shared" si="280"/>
        <v/>
      </c>
      <c r="W973" s="88" t="str">
        <f>IF('BASE DATOS CONDUCTORES'!F973="","",'BASE DATOS CONDUCTORES'!F973)</f>
        <v/>
      </c>
      <c r="X973" s="88" t="str">
        <f>'BASE DATOS CONDUCTORES'!J973</f>
        <v/>
      </c>
      <c r="Y973" s="88" t="str">
        <f>'BASE DATOS CONDUCTORES'!M973</f>
        <v/>
      </c>
      <c r="Z973" s="88" t="str">
        <f>'BASE DATOS CONDUCTORES'!P973</f>
        <v/>
      </c>
      <c r="AA973" s="88" t="str">
        <f>'BASE DATOS CONDUCTORES'!S973</f>
        <v/>
      </c>
      <c r="AB973" s="88" t="str">
        <f>IF('BASE DATOS CONDUCTORES'!D973="","",'BASE DATOS CONDUCTORES'!D973)</f>
        <v/>
      </c>
    </row>
    <row r="974" spans="2:28">
      <c r="B974" s="12"/>
      <c r="C974" s="14"/>
      <c r="D974" s="14"/>
      <c r="E974" s="15"/>
      <c r="F974" s="14"/>
      <c r="G974" s="12" t="str">
        <f t="shared" si="270"/>
        <v/>
      </c>
      <c r="H974" s="13" t="str">
        <f t="shared" si="276"/>
        <v/>
      </c>
      <c r="I974" s="12" t="str">
        <f t="shared" si="271"/>
        <v/>
      </c>
      <c r="J974" s="12" t="str">
        <f t="shared" si="271"/>
        <v/>
      </c>
      <c r="K974" s="13" t="str">
        <f t="shared" si="277"/>
        <v/>
      </c>
      <c r="L974" s="12" t="str">
        <f t="shared" si="272"/>
        <v/>
      </c>
      <c r="M974" s="12" t="str">
        <f t="shared" si="272"/>
        <v/>
      </c>
      <c r="N974" s="13" t="str">
        <f t="shared" si="278"/>
        <v/>
      </c>
      <c r="O974" s="12" t="str">
        <f t="shared" si="273"/>
        <v/>
      </c>
      <c r="P974" s="12" t="str">
        <f t="shared" si="273"/>
        <v/>
      </c>
      <c r="Q974" s="13" t="str">
        <f t="shared" si="279"/>
        <v/>
      </c>
      <c r="R974" s="12" t="str">
        <f t="shared" si="274"/>
        <v/>
      </c>
      <c r="S974" s="12" t="str">
        <f t="shared" si="275"/>
        <v/>
      </c>
      <c r="T974" s="12" t="str">
        <f t="shared" si="280"/>
        <v/>
      </c>
      <c r="W974" s="88" t="str">
        <f>IF('BASE DATOS CONDUCTORES'!F974="","",'BASE DATOS CONDUCTORES'!F974)</f>
        <v/>
      </c>
      <c r="X974" s="88" t="str">
        <f>'BASE DATOS CONDUCTORES'!J974</f>
        <v/>
      </c>
      <c r="Y974" s="88" t="str">
        <f>'BASE DATOS CONDUCTORES'!M974</f>
        <v/>
      </c>
      <c r="Z974" s="88" t="str">
        <f>'BASE DATOS CONDUCTORES'!P974</f>
        <v/>
      </c>
      <c r="AA974" s="88" t="str">
        <f>'BASE DATOS CONDUCTORES'!S974</f>
        <v/>
      </c>
      <c r="AB974" s="88" t="str">
        <f>IF('BASE DATOS CONDUCTORES'!D974="","",'BASE DATOS CONDUCTORES'!D974)</f>
        <v/>
      </c>
    </row>
    <row r="975" spans="2:28">
      <c r="B975" s="12"/>
      <c r="C975" s="14"/>
      <c r="D975" s="14"/>
      <c r="E975" s="15"/>
      <c r="F975" s="14"/>
      <c r="G975" s="12" t="str">
        <f t="shared" si="270"/>
        <v/>
      </c>
      <c r="H975" s="13" t="str">
        <f t="shared" si="276"/>
        <v/>
      </c>
      <c r="I975" s="12" t="str">
        <f t="shared" si="271"/>
        <v/>
      </c>
      <c r="J975" s="12" t="str">
        <f t="shared" si="271"/>
        <v/>
      </c>
      <c r="K975" s="13" t="str">
        <f t="shared" si="277"/>
        <v/>
      </c>
      <c r="L975" s="12" t="str">
        <f t="shared" si="272"/>
        <v/>
      </c>
      <c r="M975" s="12" t="str">
        <f t="shared" si="272"/>
        <v/>
      </c>
      <c r="N975" s="13" t="str">
        <f t="shared" si="278"/>
        <v/>
      </c>
      <c r="O975" s="12" t="str">
        <f t="shared" si="273"/>
        <v/>
      </c>
      <c r="P975" s="12" t="str">
        <f t="shared" si="273"/>
        <v/>
      </c>
      <c r="Q975" s="13" t="str">
        <f t="shared" si="279"/>
        <v/>
      </c>
      <c r="R975" s="12" t="str">
        <f t="shared" si="274"/>
        <v/>
      </c>
      <c r="S975" s="12" t="str">
        <f t="shared" si="275"/>
        <v/>
      </c>
      <c r="T975" s="12" t="str">
        <f t="shared" si="280"/>
        <v/>
      </c>
      <c r="W975" s="88" t="str">
        <f>IF('BASE DATOS CONDUCTORES'!F975="","",'BASE DATOS CONDUCTORES'!F975)</f>
        <v/>
      </c>
      <c r="X975" s="88" t="str">
        <f>'BASE DATOS CONDUCTORES'!J975</f>
        <v/>
      </c>
      <c r="Y975" s="88" t="str">
        <f>'BASE DATOS CONDUCTORES'!M975</f>
        <v/>
      </c>
      <c r="Z975" s="88" t="str">
        <f>'BASE DATOS CONDUCTORES'!P975</f>
        <v/>
      </c>
      <c r="AA975" s="88" t="str">
        <f>'BASE DATOS CONDUCTORES'!S975</f>
        <v/>
      </c>
      <c r="AB975" s="88" t="str">
        <f>IF('BASE DATOS CONDUCTORES'!D975="","",'BASE DATOS CONDUCTORES'!D975)</f>
        <v/>
      </c>
    </row>
    <row r="976" spans="2:28">
      <c r="B976" s="12"/>
      <c r="C976" s="14"/>
      <c r="D976" s="14"/>
      <c r="E976" s="15"/>
      <c r="F976" s="14"/>
      <c r="G976" s="12" t="str">
        <f t="shared" si="270"/>
        <v/>
      </c>
      <c r="H976" s="13" t="str">
        <f t="shared" si="276"/>
        <v/>
      </c>
      <c r="I976" s="12" t="str">
        <f t="shared" si="271"/>
        <v/>
      </c>
      <c r="J976" s="12" t="str">
        <f t="shared" si="271"/>
        <v/>
      </c>
      <c r="K976" s="13" t="str">
        <f t="shared" si="277"/>
        <v/>
      </c>
      <c r="L976" s="12" t="str">
        <f t="shared" si="272"/>
        <v/>
      </c>
      <c r="M976" s="12" t="str">
        <f t="shared" si="272"/>
        <v/>
      </c>
      <c r="N976" s="13" t="str">
        <f t="shared" si="278"/>
        <v/>
      </c>
      <c r="O976" s="12" t="str">
        <f t="shared" si="273"/>
        <v/>
      </c>
      <c r="P976" s="12" t="str">
        <f t="shared" si="273"/>
        <v/>
      </c>
      <c r="Q976" s="13" t="str">
        <f t="shared" si="279"/>
        <v/>
      </c>
      <c r="R976" s="12" t="str">
        <f t="shared" si="274"/>
        <v/>
      </c>
      <c r="S976" s="12" t="str">
        <f t="shared" si="275"/>
        <v/>
      </c>
      <c r="T976" s="12" t="str">
        <f t="shared" si="280"/>
        <v/>
      </c>
      <c r="W976" s="88" t="str">
        <f>IF('BASE DATOS CONDUCTORES'!F976="","",'BASE DATOS CONDUCTORES'!F976)</f>
        <v/>
      </c>
      <c r="X976" s="88" t="str">
        <f>'BASE DATOS CONDUCTORES'!J976</f>
        <v/>
      </c>
      <c r="Y976" s="88" t="str">
        <f>'BASE DATOS CONDUCTORES'!M976</f>
        <v/>
      </c>
      <c r="Z976" s="88" t="str">
        <f>'BASE DATOS CONDUCTORES'!P976</f>
        <v/>
      </c>
      <c r="AA976" s="88" t="str">
        <f>'BASE DATOS CONDUCTORES'!S976</f>
        <v/>
      </c>
      <c r="AB976" s="88" t="str">
        <f>IF('BASE DATOS CONDUCTORES'!D976="","",'BASE DATOS CONDUCTORES'!D976)</f>
        <v/>
      </c>
    </row>
    <row r="977" spans="2:28">
      <c r="B977" s="12"/>
      <c r="C977" s="14"/>
      <c r="D977" s="14"/>
      <c r="E977" s="15"/>
      <c r="F977" s="14"/>
      <c r="G977" s="12" t="str">
        <f t="shared" si="270"/>
        <v/>
      </c>
      <c r="H977" s="13" t="str">
        <f t="shared" si="276"/>
        <v/>
      </c>
      <c r="I977" s="12" t="str">
        <f t="shared" si="271"/>
        <v/>
      </c>
      <c r="J977" s="12" t="str">
        <f t="shared" si="271"/>
        <v/>
      </c>
      <c r="K977" s="13" t="str">
        <f t="shared" si="277"/>
        <v/>
      </c>
      <c r="L977" s="12" t="str">
        <f t="shared" si="272"/>
        <v/>
      </c>
      <c r="M977" s="12" t="str">
        <f t="shared" si="272"/>
        <v/>
      </c>
      <c r="N977" s="13" t="str">
        <f t="shared" si="278"/>
        <v/>
      </c>
      <c r="O977" s="12" t="str">
        <f t="shared" si="273"/>
        <v/>
      </c>
      <c r="P977" s="12" t="str">
        <f t="shared" si="273"/>
        <v/>
      </c>
      <c r="Q977" s="13" t="str">
        <f t="shared" si="279"/>
        <v/>
      </c>
      <c r="R977" s="12" t="str">
        <f t="shared" si="274"/>
        <v/>
      </c>
      <c r="S977" s="12" t="str">
        <f t="shared" si="275"/>
        <v/>
      </c>
      <c r="T977" s="12" t="str">
        <f t="shared" si="280"/>
        <v/>
      </c>
      <c r="W977" s="88" t="str">
        <f>IF('BASE DATOS CONDUCTORES'!F977="","",'BASE DATOS CONDUCTORES'!F977)</f>
        <v/>
      </c>
      <c r="X977" s="88" t="str">
        <f>'BASE DATOS CONDUCTORES'!J977</f>
        <v/>
      </c>
      <c r="Y977" s="88" t="str">
        <f>'BASE DATOS CONDUCTORES'!M977</f>
        <v/>
      </c>
      <c r="Z977" s="88" t="str">
        <f>'BASE DATOS CONDUCTORES'!P977</f>
        <v/>
      </c>
      <c r="AA977" s="88" t="str">
        <f>'BASE DATOS CONDUCTORES'!S977</f>
        <v/>
      </c>
      <c r="AB977" s="88" t="str">
        <f>IF('BASE DATOS CONDUCTORES'!D977="","",'BASE DATOS CONDUCTORES'!D977)</f>
        <v/>
      </c>
    </row>
    <row r="978" spans="2:28">
      <c r="B978" s="12"/>
      <c r="C978" s="14"/>
      <c r="D978" s="14"/>
      <c r="E978" s="15"/>
      <c r="F978" s="14"/>
      <c r="G978" s="12" t="str">
        <f t="shared" si="270"/>
        <v/>
      </c>
      <c r="H978" s="13" t="str">
        <f t="shared" si="276"/>
        <v/>
      </c>
      <c r="I978" s="12" t="str">
        <f t="shared" si="271"/>
        <v/>
      </c>
      <c r="J978" s="12" t="str">
        <f t="shared" si="271"/>
        <v/>
      </c>
      <c r="K978" s="13" t="str">
        <f t="shared" si="277"/>
        <v/>
      </c>
      <c r="L978" s="12" t="str">
        <f t="shared" si="272"/>
        <v/>
      </c>
      <c r="M978" s="12" t="str">
        <f t="shared" si="272"/>
        <v/>
      </c>
      <c r="N978" s="13" t="str">
        <f t="shared" si="278"/>
        <v/>
      </c>
      <c r="O978" s="12" t="str">
        <f t="shared" si="273"/>
        <v/>
      </c>
      <c r="P978" s="12" t="str">
        <f t="shared" si="273"/>
        <v/>
      </c>
      <c r="Q978" s="13" t="str">
        <f t="shared" si="279"/>
        <v/>
      </c>
      <c r="R978" s="12" t="str">
        <f t="shared" si="274"/>
        <v/>
      </c>
      <c r="S978" s="12" t="str">
        <f t="shared" si="275"/>
        <v/>
      </c>
      <c r="T978" s="12" t="str">
        <f t="shared" si="280"/>
        <v/>
      </c>
      <c r="W978" s="88" t="str">
        <f>IF('BASE DATOS CONDUCTORES'!F978="","",'BASE DATOS CONDUCTORES'!F978)</f>
        <v/>
      </c>
      <c r="X978" s="88" t="str">
        <f>'BASE DATOS CONDUCTORES'!J978</f>
        <v/>
      </c>
      <c r="Y978" s="88" t="str">
        <f>'BASE DATOS CONDUCTORES'!M978</f>
        <v/>
      </c>
      <c r="Z978" s="88" t="str">
        <f>'BASE DATOS CONDUCTORES'!P978</f>
        <v/>
      </c>
      <c r="AA978" s="88" t="str">
        <f>'BASE DATOS CONDUCTORES'!S978</f>
        <v/>
      </c>
      <c r="AB978" s="88" t="str">
        <f>IF('BASE DATOS CONDUCTORES'!D978="","",'BASE DATOS CONDUCTORES'!D978)</f>
        <v/>
      </c>
    </row>
    <row r="979" spans="2:28">
      <c r="B979" s="12"/>
      <c r="C979" s="14"/>
      <c r="D979" s="14"/>
      <c r="E979" s="15"/>
      <c r="F979" s="14"/>
      <c r="G979" s="12" t="str">
        <f t="shared" si="270"/>
        <v/>
      </c>
      <c r="H979" s="13" t="str">
        <f t="shared" si="276"/>
        <v/>
      </c>
      <c r="I979" s="12" t="str">
        <f t="shared" si="271"/>
        <v/>
      </c>
      <c r="J979" s="12" t="str">
        <f t="shared" si="271"/>
        <v/>
      </c>
      <c r="K979" s="13" t="str">
        <f t="shared" si="277"/>
        <v/>
      </c>
      <c r="L979" s="12" t="str">
        <f t="shared" si="272"/>
        <v/>
      </c>
      <c r="M979" s="12" t="str">
        <f t="shared" si="272"/>
        <v/>
      </c>
      <c r="N979" s="13" t="str">
        <f t="shared" si="278"/>
        <v/>
      </c>
      <c r="O979" s="12" t="str">
        <f t="shared" si="273"/>
        <v/>
      </c>
      <c r="P979" s="12" t="str">
        <f t="shared" si="273"/>
        <v/>
      </c>
      <c r="Q979" s="13" t="str">
        <f t="shared" si="279"/>
        <v/>
      </c>
      <c r="R979" s="12" t="str">
        <f t="shared" si="274"/>
        <v/>
      </c>
      <c r="S979" s="12" t="str">
        <f t="shared" si="275"/>
        <v/>
      </c>
      <c r="T979" s="12" t="str">
        <f t="shared" si="280"/>
        <v/>
      </c>
      <c r="W979" s="88" t="str">
        <f>IF('BASE DATOS CONDUCTORES'!F979="","",'BASE DATOS CONDUCTORES'!F979)</f>
        <v/>
      </c>
      <c r="X979" s="88" t="str">
        <f>'BASE DATOS CONDUCTORES'!J979</f>
        <v/>
      </c>
      <c r="Y979" s="88" t="str">
        <f>'BASE DATOS CONDUCTORES'!M979</f>
        <v/>
      </c>
      <c r="Z979" s="88" t="str">
        <f>'BASE DATOS CONDUCTORES'!P979</f>
        <v/>
      </c>
      <c r="AA979" s="88" t="str">
        <f>'BASE DATOS CONDUCTORES'!S979</f>
        <v/>
      </c>
      <c r="AB979" s="88" t="str">
        <f>IF('BASE DATOS CONDUCTORES'!D979="","",'BASE DATOS CONDUCTORES'!D979)</f>
        <v/>
      </c>
    </row>
    <row r="980" spans="2:28">
      <c r="B980" s="12"/>
      <c r="C980" s="14"/>
      <c r="D980" s="14"/>
      <c r="E980" s="15"/>
      <c r="F980" s="14"/>
      <c r="G980" s="12" t="str">
        <f t="shared" si="270"/>
        <v/>
      </c>
      <c r="H980" s="13" t="str">
        <f t="shared" si="276"/>
        <v/>
      </c>
      <c r="I980" s="12" t="str">
        <f t="shared" si="271"/>
        <v/>
      </c>
      <c r="J980" s="12" t="str">
        <f t="shared" si="271"/>
        <v/>
      </c>
      <c r="K980" s="13" t="str">
        <f t="shared" si="277"/>
        <v/>
      </c>
      <c r="L980" s="12" t="str">
        <f t="shared" si="272"/>
        <v/>
      </c>
      <c r="M980" s="12" t="str">
        <f t="shared" si="272"/>
        <v/>
      </c>
      <c r="N980" s="13" t="str">
        <f t="shared" si="278"/>
        <v/>
      </c>
      <c r="O980" s="12" t="str">
        <f t="shared" si="273"/>
        <v/>
      </c>
      <c r="P980" s="12" t="str">
        <f t="shared" si="273"/>
        <v/>
      </c>
      <c r="Q980" s="13" t="str">
        <f t="shared" si="279"/>
        <v/>
      </c>
      <c r="R980" s="12" t="str">
        <f t="shared" si="274"/>
        <v/>
      </c>
      <c r="S980" s="12" t="str">
        <f t="shared" si="275"/>
        <v/>
      </c>
      <c r="T980" s="12" t="str">
        <f t="shared" si="280"/>
        <v/>
      </c>
      <c r="W980" s="88" t="str">
        <f>IF('BASE DATOS CONDUCTORES'!F980="","",'BASE DATOS CONDUCTORES'!F980)</f>
        <v/>
      </c>
      <c r="X980" s="88" t="str">
        <f>'BASE DATOS CONDUCTORES'!J980</f>
        <v/>
      </c>
      <c r="Y980" s="88" t="str">
        <f>'BASE DATOS CONDUCTORES'!M980</f>
        <v/>
      </c>
      <c r="Z980" s="88" t="str">
        <f>'BASE DATOS CONDUCTORES'!P980</f>
        <v/>
      </c>
      <c r="AA980" s="88" t="str">
        <f>'BASE DATOS CONDUCTORES'!S980</f>
        <v/>
      </c>
      <c r="AB980" s="88" t="str">
        <f>IF('BASE DATOS CONDUCTORES'!D980="","",'BASE DATOS CONDUCTORES'!D980)</f>
        <v/>
      </c>
    </row>
    <row r="981" spans="2:28">
      <c r="B981" s="12"/>
      <c r="C981" s="14"/>
      <c r="D981" s="14"/>
      <c r="E981" s="15"/>
      <c r="F981" s="14"/>
      <c r="G981" s="12" t="str">
        <f t="shared" si="270"/>
        <v/>
      </c>
      <c r="H981" s="13" t="str">
        <f t="shared" si="276"/>
        <v/>
      </c>
      <c r="I981" s="12" t="str">
        <f t="shared" si="271"/>
        <v/>
      </c>
      <c r="J981" s="12" t="str">
        <f t="shared" si="271"/>
        <v/>
      </c>
      <c r="K981" s="13" t="str">
        <f t="shared" si="277"/>
        <v/>
      </c>
      <c r="L981" s="12" t="str">
        <f t="shared" si="272"/>
        <v/>
      </c>
      <c r="M981" s="12" t="str">
        <f t="shared" si="272"/>
        <v/>
      </c>
      <c r="N981" s="13" t="str">
        <f t="shared" si="278"/>
        <v/>
      </c>
      <c r="O981" s="12" t="str">
        <f t="shared" si="273"/>
        <v/>
      </c>
      <c r="P981" s="12" t="str">
        <f t="shared" si="273"/>
        <v/>
      </c>
      <c r="Q981" s="13" t="str">
        <f t="shared" si="279"/>
        <v/>
      </c>
      <c r="R981" s="12" t="str">
        <f t="shared" si="274"/>
        <v/>
      </c>
      <c r="S981" s="12" t="str">
        <f t="shared" si="275"/>
        <v/>
      </c>
      <c r="T981" s="12" t="str">
        <f t="shared" si="280"/>
        <v/>
      </c>
      <c r="W981" s="88" t="str">
        <f>IF('BASE DATOS CONDUCTORES'!F981="","",'BASE DATOS CONDUCTORES'!F981)</f>
        <v/>
      </c>
      <c r="X981" s="88" t="str">
        <f>'BASE DATOS CONDUCTORES'!J981</f>
        <v/>
      </c>
      <c r="Y981" s="88" t="str">
        <f>'BASE DATOS CONDUCTORES'!M981</f>
        <v/>
      </c>
      <c r="Z981" s="88" t="str">
        <f>'BASE DATOS CONDUCTORES'!P981</f>
        <v/>
      </c>
      <c r="AA981" s="88" t="str">
        <f>'BASE DATOS CONDUCTORES'!S981</f>
        <v/>
      </c>
      <c r="AB981" s="88" t="str">
        <f>IF('BASE DATOS CONDUCTORES'!D981="","",'BASE DATOS CONDUCTORES'!D981)</f>
        <v/>
      </c>
    </row>
    <row r="982" spans="2:28">
      <c r="B982" s="12"/>
      <c r="C982" s="14"/>
      <c r="D982" s="14"/>
      <c r="E982" s="15"/>
      <c r="F982" s="14"/>
      <c r="G982" s="12" t="str">
        <f t="shared" si="270"/>
        <v/>
      </c>
      <c r="H982" s="13" t="str">
        <f t="shared" si="276"/>
        <v/>
      </c>
      <c r="I982" s="12" t="str">
        <f t="shared" si="271"/>
        <v/>
      </c>
      <c r="J982" s="12" t="str">
        <f t="shared" si="271"/>
        <v/>
      </c>
      <c r="K982" s="13" t="str">
        <f t="shared" si="277"/>
        <v/>
      </c>
      <c r="L982" s="12" t="str">
        <f t="shared" si="272"/>
        <v/>
      </c>
      <c r="M982" s="12" t="str">
        <f t="shared" si="272"/>
        <v/>
      </c>
      <c r="N982" s="13" t="str">
        <f t="shared" si="278"/>
        <v/>
      </c>
      <c r="O982" s="12" t="str">
        <f t="shared" si="273"/>
        <v/>
      </c>
      <c r="P982" s="12" t="str">
        <f t="shared" si="273"/>
        <v/>
      </c>
      <c r="Q982" s="13" t="str">
        <f t="shared" si="279"/>
        <v/>
      </c>
      <c r="R982" s="12" t="str">
        <f t="shared" si="274"/>
        <v/>
      </c>
      <c r="S982" s="12" t="str">
        <f t="shared" si="275"/>
        <v/>
      </c>
      <c r="T982" s="12" t="str">
        <f t="shared" si="280"/>
        <v/>
      </c>
      <c r="W982" s="88" t="str">
        <f>IF('BASE DATOS CONDUCTORES'!F982="","",'BASE DATOS CONDUCTORES'!F982)</f>
        <v/>
      </c>
      <c r="X982" s="88" t="str">
        <f>'BASE DATOS CONDUCTORES'!J982</f>
        <v/>
      </c>
      <c r="Y982" s="88" t="str">
        <f>'BASE DATOS CONDUCTORES'!M982</f>
        <v/>
      </c>
      <c r="Z982" s="88" t="str">
        <f>'BASE DATOS CONDUCTORES'!P982</f>
        <v/>
      </c>
      <c r="AA982" s="88" t="str">
        <f>'BASE DATOS CONDUCTORES'!S982</f>
        <v/>
      </c>
      <c r="AB982" s="88" t="str">
        <f>IF('BASE DATOS CONDUCTORES'!D982="","",'BASE DATOS CONDUCTORES'!D982)</f>
        <v/>
      </c>
    </row>
    <row r="983" spans="2:28">
      <c r="B983" s="12"/>
      <c r="C983" s="14"/>
      <c r="D983" s="14"/>
      <c r="E983" s="15"/>
      <c r="F983" s="14"/>
      <c r="G983" s="12" t="str">
        <f t="shared" si="270"/>
        <v/>
      </c>
      <c r="H983" s="13" t="str">
        <f t="shared" si="276"/>
        <v/>
      </c>
      <c r="I983" s="12" t="str">
        <f t="shared" si="271"/>
        <v/>
      </c>
      <c r="J983" s="12" t="str">
        <f t="shared" si="271"/>
        <v/>
      </c>
      <c r="K983" s="13" t="str">
        <f t="shared" si="277"/>
        <v/>
      </c>
      <c r="L983" s="12" t="str">
        <f t="shared" si="272"/>
        <v/>
      </c>
      <c r="M983" s="12" t="str">
        <f t="shared" si="272"/>
        <v/>
      </c>
      <c r="N983" s="13" t="str">
        <f t="shared" si="278"/>
        <v/>
      </c>
      <c r="O983" s="12" t="str">
        <f t="shared" si="273"/>
        <v/>
      </c>
      <c r="P983" s="12" t="str">
        <f t="shared" si="273"/>
        <v/>
      </c>
      <c r="Q983" s="13" t="str">
        <f t="shared" si="279"/>
        <v/>
      </c>
      <c r="R983" s="12" t="str">
        <f t="shared" si="274"/>
        <v/>
      </c>
      <c r="S983" s="12" t="str">
        <f t="shared" si="275"/>
        <v/>
      </c>
      <c r="T983" s="12" t="str">
        <f t="shared" si="280"/>
        <v/>
      </c>
      <c r="W983" s="88" t="str">
        <f>IF('BASE DATOS CONDUCTORES'!F983="","",'BASE DATOS CONDUCTORES'!F983)</f>
        <v/>
      </c>
      <c r="X983" s="88" t="str">
        <f>'BASE DATOS CONDUCTORES'!J983</f>
        <v/>
      </c>
      <c r="Y983" s="88" t="str">
        <f>'BASE DATOS CONDUCTORES'!M983</f>
        <v/>
      </c>
      <c r="Z983" s="88" t="str">
        <f>'BASE DATOS CONDUCTORES'!P983</f>
        <v/>
      </c>
      <c r="AA983" s="88" t="str">
        <f>'BASE DATOS CONDUCTORES'!S983</f>
        <v/>
      </c>
      <c r="AB983" s="88" t="str">
        <f>IF('BASE DATOS CONDUCTORES'!D983="","",'BASE DATOS CONDUCTORES'!D983)</f>
        <v/>
      </c>
    </row>
    <row r="984" spans="2:28">
      <c r="B984" s="12"/>
      <c r="C984" s="14"/>
      <c r="D984" s="14"/>
      <c r="E984" s="15"/>
      <c r="F984" s="14"/>
      <c r="G984" s="12" t="str">
        <f t="shared" si="270"/>
        <v/>
      </c>
      <c r="H984" s="13" t="str">
        <f t="shared" si="276"/>
        <v/>
      </c>
      <c r="I984" s="12" t="str">
        <f t="shared" ref="I984:J1001" si="281">IF(H984="","",RANK(H984,H$4:H$1001))</f>
        <v/>
      </c>
      <c r="J984" s="12" t="str">
        <f t="shared" si="281"/>
        <v/>
      </c>
      <c r="K984" s="13" t="str">
        <f t="shared" si="277"/>
        <v/>
      </c>
      <c r="L984" s="12" t="str">
        <f t="shared" ref="L984:M1001" si="282">IF(K984="","",RANK(K984,K$4:K$1001))</f>
        <v/>
      </c>
      <c r="M984" s="12" t="str">
        <f t="shared" si="282"/>
        <v/>
      </c>
      <c r="N984" s="13" t="str">
        <f t="shared" si="278"/>
        <v/>
      </c>
      <c r="O984" s="12" t="str">
        <f t="shared" ref="O984:P1001" si="283">IF(N984="","",RANK(N984,N$4:N$1001))</f>
        <v/>
      </c>
      <c r="P984" s="12" t="str">
        <f t="shared" si="283"/>
        <v/>
      </c>
      <c r="Q984" s="13" t="str">
        <f t="shared" si="279"/>
        <v/>
      </c>
      <c r="R984" s="12" t="str">
        <f t="shared" si="274"/>
        <v/>
      </c>
      <c r="S984" s="12" t="str">
        <f t="shared" si="275"/>
        <v/>
      </c>
      <c r="T984" s="12" t="str">
        <f t="shared" si="280"/>
        <v/>
      </c>
      <c r="W984" s="88" t="str">
        <f>IF('BASE DATOS CONDUCTORES'!F984="","",'BASE DATOS CONDUCTORES'!F984)</f>
        <v/>
      </c>
      <c r="X984" s="88" t="str">
        <f>'BASE DATOS CONDUCTORES'!J984</f>
        <v/>
      </c>
      <c r="Y984" s="88" t="str">
        <f>'BASE DATOS CONDUCTORES'!M984</f>
        <v/>
      </c>
      <c r="Z984" s="88" t="str">
        <f>'BASE DATOS CONDUCTORES'!P984</f>
        <v/>
      </c>
      <c r="AA984" s="88" t="str">
        <f>'BASE DATOS CONDUCTORES'!S984</f>
        <v/>
      </c>
      <c r="AB984" s="88" t="str">
        <f>IF('BASE DATOS CONDUCTORES'!D984="","",'BASE DATOS CONDUCTORES'!D984)</f>
        <v/>
      </c>
    </row>
    <row r="985" spans="2:28">
      <c r="B985" s="12"/>
      <c r="C985" s="14"/>
      <c r="D985" s="14"/>
      <c r="E985" s="15"/>
      <c r="F985" s="14"/>
      <c r="G985" s="12" t="str">
        <f t="shared" si="270"/>
        <v/>
      </c>
      <c r="H985" s="13" t="str">
        <f t="shared" si="276"/>
        <v/>
      </c>
      <c r="I985" s="12" t="str">
        <f t="shared" si="281"/>
        <v/>
      </c>
      <c r="J985" s="12" t="str">
        <f t="shared" si="281"/>
        <v/>
      </c>
      <c r="K985" s="13" t="str">
        <f t="shared" si="277"/>
        <v/>
      </c>
      <c r="L985" s="12" t="str">
        <f t="shared" si="282"/>
        <v/>
      </c>
      <c r="M985" s="12" t="str">
        <f t="shared" si="282"/>
        <v/>
      </c>
      <c r="N985" s="13" t="str">
        <f t="shared" si="278"/>
        <v/>
      </c>
      <c r="O985" s="12" t="str">
        <f t="shared" si="283"/>
        <v/>
      </c>
      <c r="P985" s="12" t="str">
        <f t="shared" si="283"/>
        <v/>
      </c>
      <c r="Q985" s="13" t="str">
        <f t="shared" si="279"/>
        <v/>
      </c>
      <c r="R985" s="12" t="str">
        <f t="shared" si="274"/>
        <v/>
      </c>
      <c r="S985" s="12" t="str">
        <f t="shared" si="275"/>
        <v/>
      </c>
      <c r="T985" s="12" t="str">
        <f t="shared" si="280"/>
        <v/>
      </c>
      <c r="W985" s="88" t="str">
        <f>IF('BASE DATOS CONDUCTORES'!F985="","",'BASE DATOS CONDUCTORES'!F985)</f>
        <v/>
      </c>
      <c r="X985" s="88" t="str">
        <f>'BASE DATOS CONDUCTORES'!J985</f>
        <v/>
      </c>
      <c r="Y985" s="88" t="str">
        <f>'BASE DATOS CONDUCTORES'!M985</f>
        <v/>
      </c>
      <c r="Z985" s="88" t="str">
        <f>'BASE DATOS CONDUCTORES'!P985</f>
        <v/>
      </c>
      <c r="AA985" s="88" t="str">
        <f>'BASE DATOS CONDUCTORES'!S985</f>
        <v/>
      </c>
      <c r="AB985" s="88" t="str">
        <f>IF('BASE DATOS CONDUCTORES'!D985="","",'BASE DATOS CONDUCTORES'!D985)</f>
        <v/>
      </c>
    </row>
    <row r="986" spans="2:28">
      <c r="B986" s="12"/>
      <c r="C986" s="14"/>
      <c r="D986" s="14"/>
      <c r="E986" s="15"/>
      <c r="F986" s="14"/>
      <c r="G986" s="12" t="str">
        <f t="shared" si="270"/>
        <v/>
      </c>
      <c r="H986" s="13" t="str">
        <f t="shared" si="276"/>
        <v/>
      </c>
      <c r="I986" s="12" t="str">
        <f t="shared" si="281"/>
        <v/>
      </c>
      <c r="J986" s="12" t="str">
        <f t="shared" si="281"/>
        <v/>
      </c>
      <c r="K986" s="13" t="str">
        <f t="shared" si="277"/>
        <v/>
      </c>
      <c r="L986" s="12" t="str">
        <f t="shared" si="282"/>
        <v/>
      </c>
      <c r="M986" s="12" t="str">
        <f t="shared" si="282"/>
        <v/>
      </c>
      <c r="N986" s="13" t="str">
        <f t="shared" si="278"/>
        <v/>
      </c>
      <c r="O986" s="12" t="str">
        <f t="shared" si="283"/>
        <v/>
      </c>
      <c r="P986" s="12" t="str">
        <f t="shared" si="283"/>
        <v/>
      </c>
      <c r="Q986" s="13" t="str">
        <f t="shared" si="279"/>
        <v/>
      </c>
      <c r="R986" s="12" t="str">
        <f t="shared" si="274"/>
        <v/>
      </c>
      <c r="S986" s="12" t="str">
        <f t="shared" si="275"/>
        <v/>
      </c>
      <c r="T986" s="12" t="str">
        <f t="shared" si="280"/>
        <v/>
      </c>
      <c r="W986" s="88" t="str">
        <f>IF('BASE DATOS CONDUCTORES'!F986="","",'BASE DATOS CONDUCTORES'!F986)</f>
        <v/>
      </c>
      <c r="X986" s="88" t="str">
        <f>'BASE DATOS CONDUCTORES'!J986</f>
        <v/>
      </c>
      <c r="Y986" s="88" t="str">
        <f>'BASE DATOS CONDUCTORES'!M986</f>
        <v/>
      </c>
      <c r="Z986" s="88" t="str">
        <f>'BASE DATOS CONDUCTORES'!P986</f>
        <v/>
      </c>
      <c r="AA986" s="88" t="str">
        <f>'BASE DATOS CONDUCTORES'!S986</f>
        <v/>
      </c>
      <c r="AB986" s="88" t="str">
        <f>IF('BASE DATOS CONDUCTORES'!D986="","",'BASE DATOS CONDUCTORES'!D986)</f>
        <v/>
      </c>
    </row>
    <row r="987" spans="2:28">
      <c r="B987" s="12"/>
      <c r="C987" s="14"/>
      <c r="D987" s="14"/>
      <c r="E987" s="15"/>
      <c r="F987" s="14"/>
      <c r="G987" s="12" t="str">
        <f t="shared" si="270"/>
        <v/>
      </c>
      <c r="H987" s="13" t="str">
        <f t="shared" si="276"/>
        <v/>
      </c>
      <c r="I987" s="12" t="str">
        <f t="shared" si="281"/>
        <v/>
      </c>
      <c r="J987" s="12" t="str">
        <f t="shared" si="281"/>
        <v/>
      </c>
      <c r="K987" s="13" t="str">
        <f t="shared" si="277"/>
        <v/>
      </c>
      <c r="L987" s="12" t="str">
        <f t="shared" si="282"/>
        <v/>
      </c>
      <c r="M987" s="12" t="str">
        <f t="shared" si="282"/>
        <v/>
      </c>
      <c r="N987" s="13" t="str">
        <f t="shared" si="278"/>
        <v/>
      </c>
      <c r="O987" s="12" t="str">
        <f t="shared" si="283"/>
        <v/>
      </c>
      <c r="P987" s="12" t="str">
        <f t="shared" si="283"/>
        <v/>
      </c>
      <c r="Q987" s="13" t="str">
        <f t="shared" si="279"/>
        <v/>
      </c>
      <c r="R987" s="12" t="str">
        <f t="shared" si="274"/>
        <v/>
      </c>
      <c r="S987" s="12" t="str">
        <f t="shared" si="275"/>
        <v/>
      </c>
      <c r="T987" s="12" t="str">
        <f t="shared" si="280"/>
        <v/>
      </c>
      <c r="W987" s="88" t="str">
        <f>IF('BASE DATOS CONDUCTORES'!F987="","",'BASE DATOS CONDUCTORES'!F987)</f>
        <v/>
      </c>
      <c r="X987" s="88" t="str">
        <f>'BASE DATOS CONDUCTORES'!J987</f>
        <v/>
      </c>
      <c r="Y987" s="88" t="str">
        <f>'BASE DATOS CONDUCTORES'!M987</f>
        <v/>
      </c>
      <c r="Z987" s="88" t="str">
        <f>'BASE DATOS CONDUCTORES'!P987</f>
        <v/>
      </c>
      <c r="AA987" s="88" t="str">
        <f>'BASE DATOS CONDUCTORES'!S987</f>
        <v/>
      </c>
      <c r="AB987" s="88" t="str">
        <f>IF('BASE DATOS CONDUCTORES'!D987="","",'BASE DATOS CONDUCTORES'!D987)</f>
        <v/>
      </c>
    </row>
    <row r="988" spans="2:28">
      <c r="B988" s="12"/>
      <c r="C988" s="14"/>
      <c r="D988" s="14"/>
      <c r="E988" s="15"/>
      <c r="F988" s="14"/>
      <c r="G988" s="12" t="str">
        <f t="shared" si="270"/>
        <v/>
      </c>
      <c r="H988" s="13" t="str">
        <f t="shared" si="276"/>
        <v/>
      </c>
      <c r="I988" s="12" t="str">
        <f t="shared" si="281"/>
        <v/>
      </c>
      <c r="J988" s="12" t="str">
        <f t="shared" si="281"/>
        <v/>
      </c>
      <c r="K988" s="13" t="str">
        <f t="shared" si="277"/>
        <v/>
      </c>
      <c r="L988" s="12" t="str">
        <f t="shared" si="282"/>
        <v/>
      </c>
      <c r="M988" s="12" t="str">
        <f t="shared" si="282"/>
        <v/>
      </c>
      <c r="N988" s="13" t="str">
        <f t="shared" si="278"/>
        <v/>
      </c>
      <c r="O988" s="12" t="str">
        <f t="shared" si="283"/>
        <v/>
      </c>
      <c r="P988" s="12" t="str">
        <f t="shared" si="283"/>
        <v/>
      </c>
      <c r="Q988" s="13" t="str">
        <f t="shared" si="279"/>
        <v/>
      </c>
      <c r="R988" s="12" t="str">
        <f t="shared" si="274"/>
        <v/>
      </c>
      <c r="S988" s="12" t="str">
        <f t="shared" si="275"/>
        <v/>
      </c>
      <c r="T988" s="12" t="str">
        <f t="shared" si="280"/>
        <v/>
      </c>
      <c r="W988" s="88" t="str">
        <f>IF('BASE DATOS CONDUCTORES'!F988="","",'BASE DATOS CONDUCTORES'!F988)</f>
        <v/>
      </c>
      <c r="X988" s="88" t="str">
        <f>'BASE DATOS CONDUCTORES'!J988</f>
        <v/>
      </c>
      <c r="Y988" s="88" t="str">
        <f>'BASE DATOS CONDUCTORES'!M988</f>
        <v/>
      </c>
      <c r="Z988" s="88" t="str">
        <f>'BASE DATOS CONDUCTORES'!P988</f>
        <v/>
      </c>
      <c r="AA988" s="88" t="str">
        <f>'BASE DATOS CONDUCTORES'!S988</f>
        <v/>
      </c>
      <c r="AB988" s="88" t="str">
        <f>IF('BASE DATOS CONDUCTORES'!D988="","",'BASE DATOS CONDUCTORES'!D988)</f>
        <v/>
      </c>
    </row>
    <row r="989" spans="2:28">
      <c r="B989" s="12"/>
      <c r="C989" s="14"/>
      <c r="D989" s="14"/>
      <c r="E989" s="15"/>
      <c r="F989" s="14"/>
      <c r="G989" s="12" t="str">
        <f t="shared" si="270"/>
        <v/>
      </c>
      <c r="H989" s="13" t="str">
        <f t="shared" si="276"/>
        <v/>
      </c>
      <c r="I989" s="12" t="str">
        <f t="shared" si="281"/>
        <v/>
      </c>
      <c r="J989" s="12" t="str">
        <f t="shared" si="281"/>
        <v/>
      </c>
      <c r="K989" s="13" t="str">
        <f t="shared" si="277"/>
        <v/>
      </c>
      <c r="L989" s="12" t="str">
        <f t="shared" si="282"/>
        <v/>
      </c>
      <c r="M989" s="12" t="str">
        <f t="shared" si="282"/>
        <v/>
      </c>
      <c r="N989" s="13" t="str">
        <f t="shared" si="278"/>
        <v/>
      </c>
      <c r="O989" s="12" t="str">
        <f t="shared" si="283"/>
        <v/>
      </c>
      <c r="P989" s="12" t="str">
        <f t="shared" si="283"/>
        <v/>
      </c>
      <c r="Q989" s="13" t="str">
        <f t="shared" si="279"/>
        <v/>
      </c>
      <c r="R989" s="12" t="str">
        <f t="shared" si="274"/>
        <v/>
      </c>
      <c r="S989" s="12" t="str">
        <f t="shared" si="275"/>
        <v/>
      </c>
      <c r="T989" s="12" t="str">
        <f t="shared" si="280"/>
        <v/>
      </c>
      <c r="W989" s="88" t="str">
        <f>IF('BASE DATOS CONDUCTORES'!F989="","",'BASE DATOS CONDUCTORES'!F989)</f>
        <v/>
      </c>
      <c r="X989" s="88" t="str">
        <f>'BASE DATOS CONDUCTORES'!J989</f>
        <v/>
      </c>
      <c r="Y989" s="88" t="str">
        <f>'BASE DATOS CONDUCTORES'!M989</f>
        <v/>
      </c>
      <c r="Z989" s="88" t="str">
        <f>'BASE DATOS CONDUCTORES'!P989</f>
        <v/>
      </c>
      <c r="AA989" s="88" t="str">
        <f>'BASE DATOS CONDUCTORES'!S989</f>
        <v/>
      </c>
      <c r="AB989" s="88" t="str">
        <f>IF('BASE DATOS CONDUCTORES'!D989="","",'BASE DATOS CONDUCTORES'!D989)</f>
        <v/>
      </c>
    </row>
    <row r="990" spans="2:28">
      <c r="B990" s="12"/>
      <c r="C990" s="14"/>
      <c r="D990" s="14"/>
      <c r="E990" s="15"/>
      <c r="F990" s="14"/>
      <c r="G990" s="12" t="str">
        <f t="shared" si="270"/>
        <v/>
      </c>
      <c r="H990" s="13" t="str">
        <f t="shared" si="276"/>
        <v/>
      </c>
      <c r="I990" s="12" t="str">
        <f t="shared" si="281"/>
        <v/>
      </c>
      <c r="J990" s="12" t="str">
        <f t="shared" si="281"/>
        <v/>
      </c>
      <c r="K990" s="13" t="str">
        <f t="shared" si="277"/>
        <v/>
      </c>
      <c r="L990" s="12" t="str">
        <f t="shared" si="282"/>
        <v/>
      </c>
      <c r="M990" s="12" t="str">
        <f t="shared" si="282"/>
        <v/>
      </c>
      <c r="N990" s="13" t="str">
        <f t="shared" si="278"/>
        <v/>
      </c>
      <c r="O990" s="12" t="str">
        <f t="shared" si="283"/>
        <v/>
      </c>
      <c r="P990" s="12" t="str">
        <f t="shared" si="283"/>
        <v/>
      </c>
      <c r="Q990" s="13" t="str">
        <f t="shared" si="279"/>
        <v/>
      </c>
      <c r="R990" s="12" t="str">
        <f t="shared" si="274"/>
        <v/>
      </c>
      <c r="S990" s="12" t="str">
        <f t="shared" si="275"/>
        <v/>
      </c>
      <c r="T990" s="12" t="str">
        <f t="shared" si="280"/>
        <v/>
      </c>
      <c r="W990" s="88" t="str">
        <f>IF('BASE DATOS CONDUCTORES'!F990="","",'BASE DATOS CONDUCTORES'!F990)</f>
        <v/>
      </c>
      <c r="X990" s="88" t="str">
        <f>'BASE DATOS CONDUCTORES'!J990</f>
        <v/>
      </c>
      <c r="Y990" s="88" t="str">
        <f>'BASE DATOS CONDUCTORES'!M990</f>
        <v/>
      </c>
      <c r="Z990" s="88" t="str">
        <f>'BASE DATOS CONDUCTORES'!P990</f>
        <v/>
      </c>
      <c r="AA990" s="88" t="str">
        <f>'BASE DATOS CONDUCTORES'!S990</f>
        <v/>
      </c>
      <c r="AB990" s="88" t="str">
        <f>IF('BASE DATOS CONDUCTORES'!D990="","",'BASE DATOS CONDUCTORES'!D990)</f>
        <v/>
      </c>
    </row>
    <row r="991" spans="2:28">
      <c r="B991" s="12"/>
      <c r="C991" s="14"/>
      <c r="D991" s="14"/>
      <c r="E991" s="15"/>
      <c r="F991" s="14"/>
      <c r="G991" s="12" t="str">
        <f t="shared" si="270"/>
        <v/>
      </c>
      <c r="H991" s="13" t="str">
        <f t="shared" si="276"/>
        <v/>
      </c>
      <c r="I991" s="12" t="str">
        <f t="shared" si="281"/>
        <v/>
      </c>
      <c r="J991" s="12" t="str">
        <f t="shared" si="281"/>
        <v/>
      </c>
      <c r="K991" s="13" t="str">
        <f t="shared" si="277"/>
        <v/>
      </c>
      <c r="L991" s="12" t="str">
        <f t="shared" si="282"/>
        <v/>
      </c>
      <c r="M991" s="12" t="str">
        <f t="shared" si="282"/>
        <v/>
      </c>
      <c r="N991" s="13" t="str">
        <f t="shared" si="278"/>
        <v/>
      </c>
      <c r="O991" s="12" t="str">
        <f t="shared" si="283"/>
        <v/>
      </c>
      <c r="P991" s="12" t="str">
        <f t="shared" si="283"/>
        <v/>
      </c>
      <c r="Q991" s="13" t="str">
        <f t="shared" si="279"/>
        <v/>
      </c>
      <c r="R991" s="12" t="str">
        <f t="shared" si="274"/>
        <v/>
      </c>
      <c r="S991" s="12" t="str">
        <f t="shared" si="275"/>
        <v/>
      </c>
      <c r="T991" s="12" t="str">
        <f t="shared" si="280"/>
        <v/>
      </c>
      <c r="W991" s="88" t="str">
        <f>IF('BASE DATOS CONDUCTORES'!F991="","",'BASE DATOS CONDUCTORES'!F991)</f>
        <v/>
      </c>
      <c r="X991" s="88" t="str">
        <f>'BASE DATOS CONDUCTORES'!J991</f>
        <v/>
      </c>
      <c r="Y991" s="88" t="str">
        <f>'BASE DATOS CONDUCTORES'!M991</f>
        <v/>
      </c>
      <c r="Z991" s="88" t="str">
        <f>'BASE DATOS CONDUCTORES'!P991</f>
        <v/>
      </c>
      <c r="AA991" s="88" t="str">
        <f>'BASE DATOS CONDUCTORES'!S991</f>
        <v/>
      </c>
      <c r="AB991" s="88" t="str">
        <f>IF('BASE DATOS CONDUCTORES'!D991="","",'BASE DATOS CONDUCTORES'!D991)</f>
        <v/>
      </c>
    </row>
    <row r="992" spans="2:28">
      <c r="B992" s="12"/>
      <c r="C992" s="14"/>
      <c r="D992" s="14"/>
      <c r="E992" s="15"/>
      <c r="F992" s="14"/>
      <c r="G992" s="12" t="str">
        <f t="shared" si="270"/>
        <v/>
      </c>
      <c r="H992" s="13" t="str">
        <f t="shared" si="276"/>
        <v/>
      </c>
      <c r="I992" s="12" t="str">
        <f t="shared" si="281"/>
        <v/>
      </c>
      <c r="J992" s="12" t="str">
        <f t="shared" si="281"/>
        <v/>
      </c>
      <c r="K992" s="13" t="str">
        <f t="shared" si="277"/>
        <v/>
      </c>
      <c r="L992" s="12" t="str">
        <f t="shared" si="282"/>
        <v/>
      </c>
      <c r="M992" s="12" t="str">
        <f t="shared" si="282"/>
        <v/>
      </c>
      <c r="N992" s="13" t="str">
        <f t="shared" si="278"/>
        <v/>
      </c>
      <c r="O992" s="12" t="str">
        <f t="shared" si="283"/>
        <v/>
      </c>
      <c r="P992" s="12" t="str">
        <f t="shared" si="283"/>
        <v/>
      </c>
      <c r="Q992" s="13" t="str">
        <f t="shared" si="279"/>
        <v/>
      </c>
      <c r="R992" s="12" t="str">
        <f t="shared" si="274"/>
        <v/>
      </c>
      <c r="S992" s="12" t="str">
        <f t="shared" si="275"/>
        <v/>
      </c>
      <c r="T992" s="12" t="str">
        <f t="shared" si="280"/>
        <v/>
      </c>
      <c r="W992" s="88" t="str">
        <f>IF('BASE DATOS CONDUCTORES'!F992="","",'BASE DATOS CONDUCTORES'!F992)</f>
        <v/>
      </c>
      <c r="X992" s="88" t="str">
        <f>'BASE DATOS CONDUCTORES'!J992</f>
        <v/>
      </c>
      <c r="Y992" s="88" t="str">
        <f>'BASE DATOS CONDUCTORES'!M992</f>
        <v/>
      </c>
      <c r="Z992" s="88" t="str">
        <f>'BASE DATOS CONDUCTORES'!P992</f>
        <v/>
      </c>
      <c r="AA992" s="88" t="str">
        <f>'BASE DATOS CONDUCTORES'!S992</f>
        <v/>
      </c>
      <c r="AB992" s="88" t="str">
        <f>IF('BASE DATOS CONDUCTORES'!D992="","",'BASE DATOS CONDUCTORES'!D992)</f>
        <v/>
      </c>
    </row>
    <row r="993" spans="2:28">
      <c r="B993" s="12"/>
      <c r="C993" s="14"/>
      <c r="D993" s="14"/>
      <c r="E993" s="15"/>
      <c r="F993" s="14"/>
      <c r="G993" s="12" t="str">
        <f t="shared" si="270"/>
        <v/>
      </c>
      <c r="H993" s="13" t="str">
        <f t="shared" si="276"/>
        <v/>
      </c>
      <c r="I993" s="12" t="str">
        <f t="shared" si="281"/>
        <v/>
      </c>
      <c r="J993" s="12" t="str">
        <f t="shared" si="281"/>
        <v/>
      </c>
      <c r="K993" s="13" t="str">
        <f t="shared" si="277"/>
        <v/>
      </c>
      <c r="L993" s="12" t="str">
        <f t="shared" si="282"/>
        <v/>
      </c>
      <c r="M993" s="12" t="str">
        <f t="shared" si="282"/>
        <v/>
      </c>
      <c r="N993" s="13" t="str">
        <f t="shared" si="278"/>
        <v/>
      </c>
      <c r="O993" s="12" t="str">
        <f t="shared" si="283"/>
        <v/>
      </c>
      <c r="P993" s="12" t="str">
        <f t="shared" si="283"/>
        <v/>
      </c>
      <c r="Q993" s="13" t="str">
        <f t="shared" si="279"/>
        <v/>
      </c>
      <c r="R993" s="12" t="str">
        <f t="shared" si="274"/>
        <v/>
      </c>
      <c r="S993" s="12" t="str">
        <f t="shared" si="275"/>
        <v/>
      </c>
      <c r="T993" s="12" t="str">
        <f t="shared" si="280"/>
        <v/>
      </c>
      <c r="W993" s="88" t="str">
        <f>IF('BASE DATOS CONDUCTORES'!F993="","",'BASE DATOS CONDUCTORES'!F993)</f>
        <v/>
      </c>
      <c r="X993" s="88" t="str">
        <f>'BASE DATOS CONDUCTORES'!J993</f>
        <v/>
      </c>
      <c r="Y993" s="88" t="str">
        <f>'BASE DATOS CONDUCTORES'!M993</f>
        <v/>
      </c>
      <c r="Z993" s="88" t="str">
        <f>'BASE DATOS CONDUCTORES'!P993</f>
        <v/>
      </c>
      <c r="AA993" s="88" t="str">
        <f>'BASE DATOS CONDUCTORES'!S993</f>
        <v/>
      </c>
      <c r="AB993" s="88" t="str">
        <f>IF('BASE DATOS CONDUCTORES'!D993="","",'BASE DATOS CONDUCTORES'!D993)</f>
        <v/>
      </c>
    </row>
    <row r="994" spans="2:28">
      <c r="B994" s="12"/>
      <c r="C994" s="14"/>
      <c r="D994" s="14"/>
      <c r="E994" s="15"/>
      <c r="F994" s="14"/>
      <c r="G994" s="12" t="str">
        <f t="shared" si="270"/>
        <v/>
      </c>
      <c r="H994" s="13" t="str">
        <f t="shared" si="276"/>
        <v/>
      </c>
      <c r="I994" s="12" t="str">
        <f t="shared" si="281"/>
        <v/>
      </c>
      <c r="J994" s="12" t="str">
        <f t="shared" si="281"/>
        <v/>
      </c>
      <c r="K994" s="13" t="str">
        <f t="shared" si="277"/>
        <v/>
      </c>
      <c r="L994" s="12" t="str">
        <f t="shared" si="282"/>
        <v/>
      </c>
      <c r="M994" s="12" t="str">
        <f t="shared" si="282"/>
        <v/>
      </c>
      <c r="N994" s="13" t="str">
        <f t="shared" si="278"/>
        <v/>
      </c>
      <c r="O994" s="12" t="str">
        <f t="shared" si="283"/>
        <v/>
      </c>
      <c r="P994" s="12" t="str">
        <f t="shared" si="283"/>
        <v/>
      </c>
      <c r="Q994" s="13" t="str">
        <f t="shared" si="279"/>
        <v/>
      </c>
      <c r="R994" s="12" t="str">
        <f t="shared" si="274"/>
        <v/>
      </c>
      <c r="S994" s="12" t="str">
        <f t="shared" si="275"/>
        <v/>
      </c>
      <c r="T994" s="12" t="str">
        <f t="shared" si="280"/>
        <v/>
      </c>
      <c r="W994" s="88" t="str">
        <f>IF('BASE DATOS CONDUCTORES'!F994="","",'BASE DATOS CONDUCTORES'!F994)</f>
        <v/>
      </c>
      <c r="X994" s="88" t="str">
        <f>'BASE DATOS CONDUCTORES'!J994</f>
        <v/>
      </c>
      <c r="Y994" s="88" t="str">
        <f>'BASE DATOS CONDUCTORES'!M994</f>
        <v/>
      </c>
      <c r="Z994" s="88" t="str">
        <f>'BASE DATOS CONDUCTORES'!P994</f>
        <v/>
      </c>
      <c r="AA994" s="88" t="str">
        <f>'BASE DATOS CONDUCTORES'!S994</f>
        <v/>
      </c>
      <c r="AB994" s="88" t="str">
        <f>IF('BASE DATOS CONDUCTORES'!D994="","",'BASE DATOS CONDUCTORES'!D994)</f>
        <v/>
      </c>
    </row>
    <row r="995" spans="2:28">
      <c r="B995" s="12"/>
      <c r="C995" s="14"/>
      <c r="D995" s="14"/>
      <c r="E995" s="15"/>
      <c r="F995" s="14"/>
      <c r="G995" s="12" t="str">
        <f t="shared" si="270"/>
        <v/>
      </c>
      <c r="H995" s="13" t="str">
        <f t="shared" si="276"/>
        <v/>
      </c>
      <c r="I995" s="12" t="str">
        <f t="shared" si="281"/>
        <v/>
      </c>
      <c r="J995" s="12" t="str">
        <f t="shared" si="281"/>
        <v/>
      </c>
      <c r="K995" s="13" t="str">
        <f t="shared" si="277"/>
        <v/>
      </c>
      <c r="L995" s="12" t="str">
        <f t="shared" si="282"/>
        <v/>
      </c>
      <c r="M995" s="12" t="str">
        <f t="shared" si="282"/>
        <v/>
      </c>
      <c r="N995" s="13" t="str">
        <f t="shared" si="278"/>
        <v/>
      </c>
      <c r="O995" s="12" t="str">
        <f t="shared" si="283"/>
        <v/>
      </c>
      <c r="P995" s="12" t="str">
        <f t="shared" si="283"/>
        <v/>
      </c>
      <c r="Q995" s="13" t="str">
        <f t="shared" si="279"/>
        <v/>
      </c>
      <c r="R995" s="12" t="str">
        <f t="shared" si="274"/>
        <v/>
      </c>
      <c r="S995" s="12" t="str">
        <f t="shared" si="275"/>
        <v/>
      </c>
      <c r="T995" s="12" t="str">
        <f t="shared" si="280"/>
        <v/>
      </c>
      <c r="W995" s="88" t="str">
        <f>IF('BASE DATOS CONDUCTORES'!F995="","",'BASE DATOS CONDUCTORES'!F995)</f>
        <v/>
      </c>
      <c r="X995" s="88" t="str">
        <f>'BASE DATOS CONDUCTORES'!J995</f>
        <v/>
      </c>
      <c r="Y995" s="88" t="str">
        <f>'BASE DATOS CONDUCTORES'!M995</f>
        <v/>
      </c>
      <c r="Z995" s="88" t="str">
        <f>'BASE DATOS CONDUCTORES'!P995</f>
        <v/>
      </c>
      <c r="AA995" s="88" t="str">
        <f>'BASE DATOS CONDUCTORES'!S995</f>
        <v/>
      </c>
      <c r="AB995" s="88" t="str">
        <f>IF('BASE DATOS CONDUCTORES'!D995="","",'BASE DATOS CONDUCTORES'!D995)</f>
        <v/>
      </c>
    </row>
    <row r="996" spans="2:28">
      <c r="B996" s="12"/>
      <c r="C996" s="14"/>
      <c r="D996" s="14"/>
      <c r="E996" s="15"/>
      <c r="F996" s="14"/>
      <c r="G996" s="12" t="str">
        <f t="shared" si="270"/>
        <v/>
      </c>
      <c r="H996" s="13" t="str">
        <f t="shared" si="276"/>
        <v/>
      </c>
      <c r="I996" s="12" t="str">
        <f t="shared" si="281"/>
        <v/>
      </c>
      <c r="J996" s="12" t="str">
        <f t="shared" si="281"/>
        <v/>
      </c>
      <c r="K996" s="13" t="str">
        <f t="shared" si="277"/>
        <v/>
      </c>
      <c r="L996" s="12" t="str">
        <f t="shared" si="282"/>
        <v/>
      </c>
      <c r="M996" s="12" t="str">
        <f t="shared" si="282"/>
        <v/>
      </c>
      <c r="N996" s="13" t="str">
        <f t="shared" si="278"/>
        <v/>
      </c>
      <c r="O996" s="12" t="str">
        <f t="shared" si="283"/>
        <v/>
      </c>
      <c r="P996" s="12" t="str">
        <f t="shared" si="283"/>
        <v/>
      </c>
      <c r="Q996" s="13" t="str">
        <f t="shared" si="279"/>
        <v/>
      </c>
      <c r="R996" s="12" t="str">
        <f t="shared" si="274"/>
        <v/>
      </c>
      <c r="S996" s="12" t="str">
        <f t="shared" si="275"/>
        <v/>
      </c>
      <c r="T996" s="12" t="str">
        <f t="shared" si="280"/>
        <v/>
      </c>
      <c r="W996" s="88" t="str">
        <f>IF('BASE DATOS CONDUCTORES'!F996="","",'BASE DATOS CONDUCTORES'!F996)</f>
        <v/>
      </c>
      <c r="X996" s="88" t="str">
        <f>'BASE DATOS CONDUCTORES'!J996</f>
        <v/>
      </c>
      <c r="Y996" s="88" t="str">
        <f>'BASE DATOS CONDUCTORES'!M996</f>
        <v/>
      </c>
      <c r="Z996" s="88" t="str">
        <f>'BASE DATOS CONDUCTORES'!P996</f>
        <v/>
      </c>
      <c r="AA996" s="88" t="str">
        <f>'BASE DATOS CONDUCTORES'!S996</f>
        <v/>
      </c>
      <c r="AB996" s="88" t="str">
        <f>IF('BASE DATOS CONDUCTORES'!D996="","",'BASE DATOS CONDUCTORES'!D996)</f>
        <v/>
      </c>
    </row>
    <row r="997" spans="2:28">
      <c r="B997" s="12"/>
      <c r="C997" s="14"/>
      <c r="D997" s="14"/>
      <c r="E997" s="15"/>
      <c r="F997" s="14"/>
      <c r="G997" s="12" t="str">
        <f t="shared" si="270"/>
        <v/>
      </c>
      <c r="H997" s="13" t="str">
        <f t="shared" si="276"/>
        <v/>
      </c>
      <c r="I997" s="12" t="str">
        <f t="shared" si="281"/>
        <v/>
      </c>
      <c r="J997" s="12" t="str">
        <f t="shared" si="281"/>
        <v/>
      </c>
      <c r="K997" s="13" t="str">
        <f t="shared" si="277"/>
        <v/>
      </c>
      <c r="L997" s="12" t="str">
        <f t="shared" si="282"/>
        <v/>
      </c>
      <c r="M997" s="12" t="str">
        <f t="shared" si="282"/>
        <v/>
      </c>
      <c r="N997" s="13" t="str">
        <f t="shared" si="278"/>
        <v/>
      </c>
      <c r="O997" s="12" t="str">
        <f t="shared" si="283"/>
        <v/>
      </c>
      <c r="P997" s="12" t="str">
        <f t="shared" si="283"/>
        <v/>
      </c>
      <c r="Q997" s="13" t="str">
        <f t="shared" si="279"/>
        <v/>
      </c>
      <c r="R997" s="12" t="str">
        <f t="shared" si="274"/>
        <v/>
      </c>
      <c r="S997" s="12" t="str">
        <f t="shared" si="275"/>
        <v/>
      </c>
      <c r="T997" s="12" t="str">
        <f t="shared" si="280"/>
        <v/>
      </c>
      <c r="W997" s="88" t="str">
        <f>IF('BASE DATOS CONDUCTORES'!F997="","",'BASE DATOS CONDUCTORES'!F997)</f>
        <v/>
      </c>
      <c r="X997" s="88" t="str">
        <f>'BASE DATOS CONDUCTORES'!J997</f>
        <v/>
      </c>
      <c r="Y997" s="88" t="str">
        <f>'BASE DATOS CONDUCTORES'!M997</f>
        <v/>
      </c>
      <c r="Z997" s="88" t="str">
        <f>'BASE DATOS CONDUCTORES'!P997</f>
        <v/>
      </c>
      <c r="AA997" s="88" t="str">
        <f>'BASE DATOS CONDUCTORES'!S997</f>
        <v/>
      </c>
      <c r="AB997" s="88" t="str">
        <f>IF('BASE DATOS CONDUCTORES'!D997="","",'BASE DATOS CONDUCTORES'!D997)</f>
        <v/>
      </c>
    </row>
    <row r="998" spans="2:28">
      <c r="B998" s="12"/>
      <c r="C998" s="14"/>
      <c r="D998" s="14"/>
      <c r="E998" s="15"/>
      <c r="F998" s="14"/>
      <c r="G998" s="12" t="str">
        <f t="shared" si="270"/>
        <v/>
      </c>
      <c r="H998" s="13" t="str">
        <f t="shared" si="276"/>
        <v/>
      </c>
      <c r="I998" s="12" t="str">
        <f t="shared" si="281"/>
        <v/>
      </c>
      <c r="J998" s="12" t="str">
        <f t="shared" si="281"/>
        <v/>
      </c>
      <c r="K998" s="13" t="str">
        <f t="shared" si="277"/>
        <v/>
      </c>
      <c r="L998" s="12" t="str">
        <f t="shared" si="282"/>
        <v/>
      </c>
      <c r="M998" s="12" t="str">
        <f t="shared" si="282"/>
        <v/>
      </c>
      <c r="N998" s="13" t="str">
        <f t="shared" si="278"/>
        <v/>
      </c>
      <c r="O998" s="12" t="str">
        <f t="shared" si="283"/>
        <v/>
      </c>
      <c r="P998" s="12" t="str">
        <f t="shared" si="283"/>
        <v/>
      </c>
      <c r="Q998" s="13" t="str">
        <f t="shared" si="279"/>
        <v/>
      </c>
      <c r="R998" s="12" t="str">
        <f t="shared" si="274"/>
        <v/>
      </c>
      <c r="S998" s="12" t="str">
        <f t="shared" si="275"/>
        <v/>
      </c>
      <c r="T998" s="12" t="str">
        <f t="shared" si="280"/>
        <v/>
      </c>
      <c r="W998" s="88" t="str">
        <f>IF('BASE DATOS CONDUCTORES'!F998="","",'BASE DATOS CONDUCTORES'!F998)</f>
        <v/>
      </c>
      <c r="X998" s="88" t="str">
        <f>'BASE DATOS CONDUCTORES'!J998</f>
        <v/>
      </c>
      <c r="Y998" s="88" t="str">
        <f>'BASE DATOS CONDUCTORES'!M998</f>
        <v/>
      </c>
      <c r="Z998" s="88" t="str">
        <f>'BASE DATOS CONDUCTORES'!P998</f>
        <v/>
      </c>
      <c r="AA998" s="88" t="str">
        <f>'BASE DATOS CONDUCTORES'!S998</f>
        <v/>
      </c>
      <c r="AB998" s="88" t="str">
        <f>IF('BASE DATOS CONDUCTORES'!D998="","",'BASE DATOS CONDUCTORES'!D998)</f>
        <v/>
      </c>
    </row>
    <row r="999" spans="2:28">
      <c r="B999" s="12"/>
      <c r="C999" s="14"/>
      <c r="D999" s="14"/>
      <c r="E999" s="15"/>
      <c r="F999" s="14"/>
      <c r="G999" s="12" t="str">
        <f t="shared" si="270"/>
        <v/>
      </c>
      <c r="H999" s="13" t="str">
        <f t="shared" si="276"/>
        <v/>
      </c>
      <c r="I999" s="12" t="str">
        <f t="shared" si="281"/>
        <v/>
      </c>
      <c r="J999" s="12" t="str">
        <f t="shared" si="281"/>
        <v/>
      </c>
      <c r="K999" s="13" t="str">
        <f t="shared" si="277"/>
        <v/>
      </c>
      <c r="L999" s="12" t="str">
        <f t="shared" si="282"/>
        <v/>
      </c>
      <c r="M999" s="12" t="str">
        <f t="shared" si="282"/>
        <v/>
      </c>
      <c r="N999" s="13" t="str">
        <f t="shared" si="278"/>
        <v/>
      </c>
      <c r="O999" s="12" t="str">
        <f t="shared" si="283"/>
        <v/>
      </c>
      <c r="P999" s="12" t="str">
        <f t="shared" si="283"/>
        <v/>
      </c>
      <c r="Q999" s="13" t="str">
        <f t="shared" si="279"/>
        <v/>
      </c>
      <c r="R999" s="12" t="str">
        <f t="shared" si="274"/>
        <v/>
      </c>
      <c r="S999" s="12" t="str">
        <f t="shared" si="275"/>
        <v/>
      </c>
      <c r="T999" s="12" t="str">
        <f t="shared" si="280"/>
        <v/>
      </c>
      <c r="W999" s="88" t="str">
        <f>IF('BASE DATOS CONDUCTORES'!F999="","",'BASE DATOS CONDUCTORES'!F999)</f>
        <v/>
      </c>
      <c r="X999" s="88" t="str">
        <f>'BASE DATOS CONDUCTORES'!J999</f>
        <v/>
      </c>
      <c r="Y999" s="88" t="str">
        <f>'BASE DATOS CONDUCTORES'!M999</f>
        <v/>
      </c>
      <c r="Z999" s="88" t="str">
        <f>'BASE DATOS CONDUCTORES'!P999</f>
        <v/>
      </c>
      <c r="AA999" s="88" t="str">
        <f>'BASE DATOS CONDUCTORES'!S999</f>
        <v/>
      </c>
      <c r="AB999" s="88" t="str">
        <f>IF('BASE DATOS CONDUCTORES'!D999="","",'BASE DATOS CONDUCTORES'!D999)</f>
        <v/>
      </c>
    </row>
    <row r="1000" spans="2:28">
      <c r="B1000" s="12"/>
      <c r="C1000" s="14"/>
      <c r="D1000" s="14"/>
      <c r="E1000" s="15"/>
      <c r="F1000" s="14"/>
      <c r="G1000" s="12" t="str">
        <f t="shared" si="270"/>
        <v/>
      </c>
      <c r="H1000" s="13" t="str">
        <f t="shared" si="276"/>
        <v/>
      </c>
      <c r="I1000" s="12" t="str">
        <f t="shared" si="281"/>
        <v/>
      </c>
      <c r="J1000" s="12" t="str">
        <f t="shared" si="281"/>
        <v/>
      </c>
      <c r="K1000" s="13" t="str">
        <f t="shared" si="277"/>
        <v/>
      </c>
      <c r="L1000" s="12" t="str">
        <f t="shared" si="282"/>
        <v/>
      </c>
      <c r="M1000" s="12" t="str">
        <f t="shared" si="282"/>
        <v/>
      </c>
      <c r="N1000" s="13" t="str">
        <f t="shared" si="278"/>
        <v/>
      </c>
      <c r="O1000" s="12" t="str">
        <f t="shared" si="283"/>
        <v/>
      </c>
      <c r="P1000" s="12" t="str">
        <f t="shared" si="283"/>
        <v/>
      </c>
      <c r="Q1000" s="13" t="str">
        <f t="shared" si="279"/>
        <v/>
      </c>
      <c r="R1000" s="12" t="str">
        <f t="shared" si="274"/>
        <v/>
      </c>
      <c r="S1000" s="12" t="str">
        <f t="shared" si="275"/>
        <v/>
      </c>
      <c r="T1000" s="12" t="str">
        <f t="shared" si="280"/>
        <v/>
      </c>
      <c r="W1000" s="88" t="str">
        <f>IF('BASE DATOS CONDUCTORES'!F1000="","",'BASE DATOS CONDUCTORES'!F1000)</f>
        <v/>
      </c>
      <c r="X1000" s="88" t="str">
        <f>'BASE DATOS CONDUCTORES'!J1000</f>
        <v/>
      </c>
      <c r="Y1000" s="88" t="str">
        <f>'BASE DATOS CONDUCTORES'!M1000</f>
        <v/>
      </c>
      <c r="Z1000" s="88" t="str">
        <f>'BASE DATOS CONDUCTORES'!P1000</f>
        <v/>
      </c>
      <c r="AA1000" s="88" t="str">
        <f>'BASE DATOS CONDUCTORES'!S1000</f>
        <v/>
      </c>
      <c r="AB1000" s="88" t="str">
        <f>IF('BASE DATOS CONDUCTORES'!D1000="","",'BASE DATOS CONDUCTORES'!D1000)</f>
        <v/>
      </c>
    </row>
    <row r="1001" spans="2:28">
      <c r="B1001" s="12"/>
      <c r="C1001" s="14"/>
      <c r="D1001" s="14"/>
      <c r="E1001" s="15"/>
      <c r="F1001" s="14"/>
      <c r="G1001" s="12" t="str">
        <f t="shared" si="270"/>
        <v/>
      </c>
      <c r="H1001" s="13" t="str">
        <f t="shared" si="276"/>
        <v/>
      </c>
      <c r="I1001" s="12" t="str">
        <f t="shared" si="281"/>
        <v/>
      </c>
      <c r="J1001" s="12" t="str">
        <f t="shared" si="281"/>
        <v/>
      </c>
      <c r="K1001" s="13" t="str">
        <f t="shared" si="277"/>
        <v/>
      </c>
      <c r="L1001" s="12" t="str">
        <f t="shared" si="282"/>
        <v/>
      </c>
      <c r="M1001" s="12" t="str">
        <f t="shared" si="282"/>
        <v/>
      </c>
      <c r="N1001" s="13" t="str">
        <f t="shared" si="278"/>
        <v/>
      </c>
      <c r="O1001" s="12" t="str">
        <f t="shared" si="283"/>
        <v/>
      </c>
      <c r="P1001" s="12" t="str">
        <f t="shared" si="283"/>
        <v/>
      </c>
      <c r="Q1001" s="13" t="str">
        <f t="shared" si="279"/>
        <v/>
      </c>
      <c r="R1001" s="12" t="str">
        <f t="shared" si="274"/>
        <v/>
      </c>
      <c r="S1001" s="12" t="str">
        <f t="shared" si="275"/>
        <v/>
      </c>
      <c r="T1001" s="12" t="str">
        <f t="shared" si="280"/>
        <v/>
      </c>
      <c r="W1001" s="88" t="str">
        <f>IF('BASE DATOS CONDUCTORES'!F1001="","",'BASE DATOS CONDUCTORES'!F1001)</f>
        <v/>
      </c>
      <c r="X1001" s="88" t="str">
        <f>'BASE DATOS CONDUCTORES'!J1001</f>
        <v/>
      </c>
      <c r="Y1001" s="88" t="str">
        <f>'BASE DATOS CONDUCTORES'!M1001</f>
        <v/>
      </c>
      <c r="Z1001" s="88" t="str">
        <f>'BASE DATOS CONDUCTORES'!P1001</f>
        <v/>
      </c>
      <c r="AA1001" s="88" t="str">
        <f>'BASE DATOS CONDUCTORES'!S1001</f>
        <v/>
      </c>
      <c r="AB1001" s="88" t="str">
        <f>IF('BASE DATOS CONDUCTORES'!D1001="","",'BASE DATOS CONDUCTORES'!D1001)</f>
        <v/>
      </c>
    </row>
  </sheetData>
  <sheetProtection sheet="1" objects="1" scenarios="1" selectLockedCells="1" sort="0"/>
  <mergeCells count="14">
    <mergeCell ref="A3:B3"/>
    <mergeCell ref="K3:M3"/>
    <mergeCell ref="N3:P3"/>
    <mergeCell ref="H3:J3"/>
    <mergeCell ref="H2:J2"/>
    <mergeCell ref="K2:M2"/>
    <mergeCell ref="N2:P2"/>
    <mergeCell ref="V3:W3"/>
    <mergeCell ref="Q2:S2"/>
    <mergeCell ref="Q3:S3"/>
    <mergeCell ref="H1:J1"/>
    <mergeCell ref="K1:M1"/>
    <mergeCell ref="N1:P1"/>
    <mergeCell ref="Q1:S1"/>
  </mergeCells>
  <phoneticPr fontId="0" type="noConversion"/>
  <dataValidations count="1">
    <dataValidation type="list" allowBlank="1" showInputMessage="1" showErrorMessage="1" sqref="F4:F1001">
      <formula1>$W$1:$AB$1</formula1>
    </dataValidation>
  </dataValidations>
  <pageMargins left="0.75" right="0.75" top="1" bottom="1" header="0" footer="0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V401"/>
  <sheetViews>
    <sheetView workbookViewId="0">
      <selection activeCell="B1" sqref="B1"/>
    </sheetView>
  </sheetViews>
  <sheetFormatPr baseColWidth="10" defaultColWidth="11.5546875" defaultRowHeight="13.2"/>
  <cols>
    <col min="2" max="3" width="11.5546875" style="6"/>
    <col min="4" max="11" width="0" style="6" hidden="1" customWidth="1"/>
    <col min="12" max="12" width="11.5546875" style="6"/>
    <col min="13" max="17" width="0" style="6" hidden="1" customWidth="1"/>
    <col min="19" max="19" width="11.5546875" style="6" customWidth="1"/>
    <col min="20" max="21" width="11.5546875" style="6" hidden="1" customWidth="1"/>
    <col min="22" max="22" width="11.5546875" style="6"/>
    <col min="23" max="27" width="0" style="6" hidden="1" customWidth="1"/>
    <col min="28" max="28" width="11.5546875" style="6"/>
    <col min="29" max="47" width="0" style="6" hidden="1" customWidth="1"/>
  </cols>
  <sheetData>
    <row r="1" spans="1:48" ht="27.6">
      <c r="A1" s="76"/>
      <c r="B1" s="74" t="s">
        <v>176</v>
      </c>
      <c r="R1" s="76"/>
      <c r="S1" s="74" t="s">
        <v>177</v>
      </c>
      <c r="T1" s="53" t="s">
        <v>173</v>
      </c>
      <c r="V1" s="74"/>
      <c r="AV1" s="76"/>
    </row>
    <row r="2" spans="1:48" ht="13.8">
      <c r="A2" s="76"/>
      <c r="R2" s="76"/>
      <c r="S2" s="53"/>
      <c r="AV2" s="76"/>
    </row>
    <row r="3" spans="1:48" ht="13.8">
      <c r="A3" s="76"/>
      <c r="R3" s="76"/>
      <c r="S3" s="53"/>
      <c r="AV3" s="76"/>
    </row>
    <row r="4" spans="1:48" ht="13.8">
      <c r="A4" s="76"/>
      <c r="R4" s="76"/>
      <c r="S4" s="53"/>
      <c r="AV4" s="76"/>
    </row>
    <row r="5" spans="1:48" ht="13.8">
      <c r="A5" s="76"/>
      <c r="R5" s="76"/>
      <c r="S5" s="53"/>
      <c r="AV5" s="76"/>
    </row>
    <row r="6" spans="1:48" ht="13.95" customHeight="1">
      <c r="A6" s="76"/>
      <c r="R6" s="76"/>
      <c r="S6" s="54"/>
      <c r="T6" s="54" t="s">
        <v>174</v>
      </c>
      <c r="U6" s="54" t="s">
        <v>175</v>
      </c>
      <c r="V6" s="54"/>
      <c r="W6" s="54"/>
      <c r="X6" s="54"/>
      <c r="Y6" s="54"/>
      <c r="Z6" s="54"/>
      <c r="AA6" s="54"/>
      <c r="AB6" s="54"/>
      <c r="AC6" s="54" t="s">
        <v>168</v>
      </c>
      <c r="AD6" s="54" t="s">
        <v>169</v>
      </c>
      <c r="AE6" s="54" t="s">
        <v>170</v>
      </c>
      <c r="AF6" s="54" t="s">
        <v>171</v>
      </c>
      <c r="AG6" s="54" t="s">
        <v>172</v>
      </c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V6" s="76"/>
    </row>
    <row r="7" spans="1:48" ht="13.8">
      <c r="A7" s="76"/>
      <c r="R7" s="76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5">
        <v>0.01</v>
      </c>
      <c r="AH7" s="55">
        <v>0.02</v>
      </c>
      <c r="AI7" s="55">
        <v>0.05</v>
      </c>
      <c r="AJ7" s="55">
        <v>0.1</v>
      </c>
      <c r="AK7" s="55">
        <v>0.2</v>
      </c>
      <c r="AL7" s="55">
        <v>0.5</v>
      </c>
      <c r="AM7" s="55">
        <v>1</v>
      </c>
      <c r="AN7" s="55">
        <v>2</v>
      </c>
      <c r="AO7" s="55">
        <v>5</v>
      </c>
      <c r="AP7" s="55">
        <v>10</v>
      </c>
      <c r="AQ7" s="55">
        <v>20</v>
      </c>
      <c r="AR7" s="55">
        <v>50</v>
      </c>
      <c r="AS7" s="55">
        <v>100</v>
      </c>
      <c r="AT7" s="55">
        <v>200</v>
      </c>
      <c r="AU7" s="55">
        <v>500</v>
      </c>
      <c r="AV7" s="76"/>
    </row>
    <row r="8" spans="1:48" ht="13.8">
      <c r="A8" s="76" t="str">
        <f>RIGHT(B8,4)</f>
        <v/>
      </c>
      <c r="R8" s="76"/>
      <c r="S8" s="53"/>
      <c r="T8" s="56">
        <v>45047.001469907409</v>
      </c>
      <c r="U8" s="57"/>
      <c r="V8" s="53"/>
      <c r="W8" s="58"/>
      <c r="X8" s="58"/>
      <c r="Y8" s="59"/>
      <c r="Z8" s="53"/>
      <c r="AA8" s="53"/>
      <c r="AB8" s="60"/>
      <c r="AC8" s="60">
        <v>170</v>
      </c>
      <c r="AD8" s="60">
        <v>80.400000000000006</v>
      </c>
      <c r="AE8" s="57"/>
      <c r="AF8" s="57"/>
      <c r="AG8" s="53">
        <v>0</v>
      </c>
      <c r="AH8" s="53">
        <v>0</v>
      </c>
      <c r="AI8" s="53">
        <v>0</v>
      </c>
      <c r="AJ8" s="53">
        <v>1</v>
      </c>
      <c r="AK8" s="53">
        <v>4</v>
      </c>
      <c r="AL8" s="53">
        <v>17</v>
      </c>
      <c r="AM8" s="53">
        <v>37</v>
      </c>
      <c r="AN8" s="53">
        <v>17</v>
      </c>
      <c r="AO8" s="53">
        <v>0</v>
      </c>
      <c r="AP8" s="53">
        <v>7</v>
      </c>
      <c r="AQ8" s="53">
        <v>5</v>
      </c>
      <c r="AR8" s="53">
        <v>0</v>
      </c>
      <c r="AS8" s="53">
        <v>0</v>
      </c>
      <c r="AT8" s="53">
        <v>0</v>
      </c>
      <c r="AU8" s="53">
        <v>0</v>
      </c>
      <c r="AV8" s="76"/>
    </row>
    <row r="9" spans="1:48" ht="13.8">
      <c r="A9" s="76" t="str">
        <f t="shared" ref="A9:A72" si="0">RIGHT(B9,4)</f>
        <v/>
      </c>
      <c r="R9" s="76"/>
      <c r="S9" s="53"/>
      <c r="T9" s="56">
        <v>45047.007256944446</v>
      </c>
      <c r="U9" s="57"/>
      <c r="V9" s="53"/>
      <c r="W9" s="58"/>
      <c r="X9" s="58"/>
      <c r="Y9" s="59"/>
      <c r="Z9" s="53"/>
      <c r="AA9" s="53"/>
      <c r="AB9" s="60"/>
      <c r="AC9" s="60">
        <v>155</v>
      </c>
      <c r="AD9" s="60">
        <v>112.45</v>
      </c>
      <c r="AE9" s="57"/>
      <c r="AF9" s="57"/>
      <c r="AG9" s="53">
        <v>1</v>
      </c>
      <c r="AH9" s="53">
        <v>2</v>
      </c>
      <c r="AI9" s="53">
        <v>8</v>
      </c>
      <c r="AJ9" s="53">
        <v>14</v>
      </c>
      <c r="AK9" s="53">
        <v>23</v>
      </c>
      <c r="AL9" s="53">
        <v>22</v>
      </c>
      <c r="AM9" s="53">
        <v>59</v>
      </c>
      <c r="AN9" s="53">
        <v>18</v>
      </c>
      <c r="AO9" s="53">
        <v>13</v>
      </c>
      <c r="AP9" s="53">
        <v>5</v>
      </c>
      <c r="AQ9" s="53">
        <v>2</v>
      </c>
      <c r="AR9" s="53">
        <v>0</v>
      </c>
      <c r="AS9" s="53">
        <v>0</v>
      </c>
      <c r="AT9" s="53">
        <v>0</v>
      </c>
      <c r="AU9" s="53">
        <v>0</v>
      </c>
      <c r="AV9" s="76"/>
    </row>
    <row r="10" spans="1:48" ht="13.8">
      <c r="A10" s="76" t="str">
        <f t="shared" si="0"/>
        <v/>
      </c>
      <c r="R10" s="76"/>
      <c r="S10" s="53"/>
      <c r="T10" s="56">
        <v>45047.022650462961</v>
      </c>
      <c r="U10" s="57"/>
      <c r="V10" s="53"/>
      <c r="W10" s="58"/>
      <c r="X10" s="58"/>
      <c r="Y10" s="59"/>
      <c r="Z10" s="53"/>
      <c r="AA10" s="53"/>
      <c r="AB10" s="60"/>
      <c r="AC10" s="60">
        <v>100</v>
      </c>
      <c r="AD10" s="60">
        <v>0.75</v>
      </c>
      <c r="AE10" s="57"/>
      <c r="AF10" s="57"/>
      <c r="AG10" s="53">
        <v>0</v>
      </c>
      <c r="AH10" s="53">
        <v>0</v>
      </c>
      <c r="AI10" s="53">
        <v>1</v>
      </c>
      <c r="AJ10" s="53">
        <v>2</v>
      </c>
      <c r="AK10" s="53">
        <v>0</v>
      </c>
      <c r="AL10" s="53">
        <v>1</v>
      </c>
      <c r="AM10" s="53">
        <v>0</v>
      </c>
      <c r="AN10" s="53">
        <v>0</v>
      </c>
      <c r="AO10" s="53">
        <v>0</v>
      </c>
      <c r="AP10" s="53">
        <v>4</v>
      </c>
      <c r="AQ10" s="53">
        <v>3</v>
      </c>
      <c r="AR10" s="53">
        <v>0</v>
      </c>
      <c r="AS10" s="53">
        <v>0</v>
      </c>
      <c r="AT10" s="53">
        <v>0</v>
      </c>
      <c r="AU10" s="53">
        <v>0</v>
      </c>
      <c r="AV10" s="76"/>
    </row>
    <row r="11" spans="1:48" ht="13.8">
      <c r="A11" s="76" t="str">
        <f t="shared" si="0"/>
        <v/>
      </c>
      <c r="R11" s="76"/>
      <c r="S11" s="53"/>
      <c r="T11" s="56">
        <v>45047.024768518517</v>
      </c>
      <c r="U11" s="57"/>
      <c r="V11" s="53"/>
      <c r="W11" s="58"/>
      <c r="X11" s="58"/>
      <c r="Y11" s="59"/>
      <c r="Z11" s="53"/>
      <c r="AA11" s="53"/>
      <c r="AB11" s="60"/>
      <c r="AC11" s="60">
        <v>0</v>
      </c>
      <c r="AD11" s="60">
        <v>0</v>
      </c>
      <c r="AE11" s="57"/>
      <c r="AF11" s="57"/>
      <c r="AG11" s="53">
        <v>0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  <c r="AM11" s="53">
        <v>0</v>
      </c>
      <c r="AN11" s="53">
        <v>0</v>
      </c>
      <c r="AO11" s="53">
        <v>0</v>
      </c>
      <c r="AP11" s="53">
        <v>0</v>
      </c>
      <c r="AQ11" s="53">
        <v>0</v>
      </c>
      <c r="AR11" s="53">
        <v>0</v>
      </c>
      <c r="AS11" s="53">
        <v>0</v>
      </c>
      <c r="AT11" s="53">
        <v>0</v>
      </c>
      <c r="AU11" s="53">
        <v>0</v>
      </c>
      <c r="AV11" s="76"/>
    </row>
    <row r="12" spans="1:48" ht="13.8">
      <c r="A12" s="76" t="str">
        <f t="shared" si="0"/>
        <v/>
      </c>
      <c r="R12" s="76"/>
      <c r="S12" s="53"/>
      <c r="T12" s="56">
        <v>45047.026620370372</v>
      </c>
      <c r="U12" s="57"/>
      <c r="V12" s="53"/>
      <c r="W12" s="58"/>
      <c r="X12" s="58"/>
      <c r="Y12" s="59"/>
      <c r="Z12" s="53"/>
      <c r="AA12" s="53"/>
      <c r="AB12" s="60"/>
      <c r="AC12" s="60">
        <v>290</v>
      </c>
      <c r="AD12" s="60">
        <v>44.51</v>
      </c>
      <c r="AE12" s="57"/>
      <c r="AF12" s="57"/>
      <c r="AG12" s="53">
        <v>1</v>
      </c>
      <c r="AH12" s="53">
        <v>0</v>
      </c>
      <c r="AI12" s="53">
        <v>2</v>
      </c>
      <c r="AJ12" s="53">
        <v>4</v>
      </c>
      <c r="AK12" s="53">
        <v>5</v>
      </c>
      <c r="AL12" s="53">
        <v>4</v>
      </c>
      <c r="AM12" s="53">
        <v>33</v>
      </c>
      <c r="AN12" s="53">
        <v>4</v>
      </c>
      <c r="AO12" s="53">
        <v>6</v>
      </c>
      <c r="AP12" s="53">
        <v>16</v>
      </c>
      <c r="AQ12" s="53">
        <v>5</v>
      </c>
      <c r="AR12" s="53">
        <v>0</v>
      </c>
      <c r="AS12" s="53">
        <v>0</v>
      </c>
      <c r="AT12" s="53">
        <v>0</v>
      </c>
      <c r="AU12" s="53">
        <v>0</v>
      </c>
      <c r="AV12" s="76"/>
    </row>
    <row r="13" spans="1:48" ht="13.8">
      <c r="A13" s="76" t="str">
        <f t="shared" si="0"/>
        <v/>
      </c>
      <c r="R13" s="76"/>
      <c r="S13" s="53"/>
      <c r="T13" s="56">
        <v>45047.048391203702</v>
      </c>
      <c r="U13" s="57"/>
      <c r="V13" s="53"/>
      <c r="W13" s="58"/>
      <c r="X13" s="58"/>
      <c r="Y13" s="59"/>
      <c r="Z13" s="53"/>
      <c r="AA13" s="53"/>
      <c r="AB13" s="60"/>
      <c r="AC13" s="60">
        <v>140</v>
      </c>
      <c r="AD13" s="60">
        <v>111.8</v>
      </c>
      <c r="AE13" s="57"/>
      <c r="AF13" s="57"/>
      <c r="AG13" s="53">
        <v>0</v>
      </c>
      <c r="AH13" s="53">
        <v>0</v>
      </c>
      <c r="AI13" s="53">
        <v>20</v>
      </c>
      <c r="AJ13" s="53">
        <v>22</v>
      </c>
      <c r="AK13" s="53">
        <v>13</v>
      </c>
      <c r="AL13" s="53">
        <v>18</v>
      </c>
      <c r="AM13" s="53">
        <v>39</v>
      </c>
      <c r="AN13" s="53">
        <v>29</v>
      </c>
      <c r="AO13" s="53">
        <v>12</v>
      </c>
      <c r="AP13" s="53">
        <v>4</v>
      </c>
      <c r="AQ13" s="53">
        <v>2</v>
      </c>
      <c r="AR13" s="53">
        <v>0</v>
      </c>
      <c r="AS13" s="53">
        <v>0</v>
      </c>
      <c r="AT13" s="53">
        <v>0</v>
      </c>
      <c r="AU13" s="53">
        <v>0</v>
      </c>
      <c r="AV13" s="76"/>
    </row>
    <row r="14" spans="1:48" ht="13.8">
      <c r="A14" s="76" t="str">
        <f t="shared" si="0"/>
        <v/>
      </c>
      <c r="R14" s="76"/>
      <c r="S14" s="53"/>
      <c r="T14" s="56">
        <v>45047.270648148151</v>
      </c>
      <c r="U14" s="57"/>
      <c r="V14" s="53"/>
      <c r="W14" s="58"/>
      <c r="X14" s="58"/>
      <c r="Y14" s="59"/>
      <c r="Z14" s="53"/>
      <c r="AA14" s="53"/>
      <c r="AB14" s="60"/>
      <c r="AC14" s="60">
        <v>195</v>
      </c>
      <c r="AD14" s="60">
        <v>41.2</v>
      </c>
      <c r="AE14" s="57"/>
      <c r="AF14" s="57"/>
      <c r="AG14" s="53">
        <v>3</v>
      </c>
      <c r="AH14" s="53">
        <v>1</v>
      </c>
      <c r="AI14" s="53">
        <v>3</v>
      </c>
      <c r="AJ14" s="53">
        <v>5</v>
      </c>
      <c r="AK14" s="53">
        <v>20</v>
      </c>
      <c r="AL14" s="53">
        <v>1</v>
      </c>
      <c r="AM14" s="53">
        <v>14</v>
      </c>
      <c r="AN14" s="53">
        <v>11</v>
      </c>
      <c r="AO14" s="53">
        <v>1</v>
      </c>
      <c r="AP14" s="53">
        <v>3</v>
      </c>
      <c r="AQ14" s="53">
        <v>8</v>
      </c>
      <c r="AR14" s="53">
        <v>0</v>
      </c>
      <c r="AS14" s="53">
        <v>0</v>
      </c>
      <c r="AT14" s="53">
        <v>0</v>
      </c>
      <c r="AU14" s="53">
        <v>0</v>
      </c>
      <c r="AV14" s="76"/>
    </row>
    <row r="15" spans="1:48" ht="13.8">
      <c r="A15" s="76" t="str">
        <f t="shared" si="0"/>
        <v/>
      </c>
      <c r="R15" s="76"/>
      <c r="S15" s="53"/>
      <c r="T15" s="56">
        <v>45047.282488425924</v>
      </c>
      <c r="U15" s="57"/>
      <c r="V15" s="53"/>
      <c r="W15" s="58"/>
      <c r="X15" s="58"/>
      <c r="Y15" s="59"/>
      <c r="Z15" s="53"/>
      <c r="AA15" s="53"/>
      <c r="AB15" s="60"/>
      <c r="AC15" s="60">
        <v>20</v>
      </c>
      <c r="AD15" s="60">
        <v>12.55</v>
      </c>
      <c r="AE15" s="57"/>
      <c r="AF15" s="57"/>
      <c r="AG15" s="53">
        <v>0</v>
      </c>
      <c r="AH15" s="53">
        <v>0</v>
      </c>
      <c r="AI15" s="53">
        <v>1</v>
      </c>
      <c r="AJ15" s="53">
        <v>1</v>
      </c>
      <c r="AK15" s="53">
        <v>2</v>
      </c>
      <c r="AL15" s="53">
        <v>2</v>
      </c>
      <c r="AM15" s="53">
        <v>5</v>
      </c>
      <c r="AN15" s="53">
        <v>3</v>
      </c>
      <c r="AO15" s="53">
        <v>0</v>
      </c>
      <c r="AP15" s="53">
        <v>0</v>
      </c>
      <c r="AQ15" s="53">
        <v>1</v>
      </c>
      <c r="AR15" s="53">
        <v>0</v>
      </c>
      <c r="AS15" s="53">
        <v>0</v>
      </c>
      <c r="AT15" s="53">
        <v>0</v>
      </c>
      <c r="AU15" s="53">
        <v>0</v>
      </c>
      <c r="AV15" s="76"/>
    </row>
    <row r="16" spans="1:48" ht="13.8">
      <c r="A16" s="76" t="str">
        <f t="shared" si="0"/>
        <v/>
      </c>
      <c r="R16" s="76"/>
      <c r="S16" s="53"/>
      <c r="T16" s="56">
        <v>45047.312789351854</v>
      </c>
      <c r="U16" s="57"/>
      <c r="V16" s="53"/>
      <c r="W16" s="58"/>
      <c r="X16" s="58"/>
      <c r="Y16" s="59"/>
      <c r="Z16" s="53"/>
      <c r="AA16" s="53"/>
      <c r="AB16" s="60"/>
      <c r="AC16" s="60">
        <v>50</v>
      </c>
      <c r="AD16" s="60">
        <v>40.15</v>
      </c>
      <c r="AE16" s="57"/>
      <c r="AF16" s="57"/>
      <c r="AG16" s="53">
        <v>1</v>
      </c>
      <c r="AH16" s="53">
        <v>2</v>
      </c>
      <c r="AI16" s="53">
        <v>0</v>
      </c>
      <c r="AJ16" s="53">
        <v>12</v>
      </c>
      <c r="AK16" s="53">
        <v>17</v>
      </c>
      <c r="AL16" s="53">
        <v>5</v>
      </c>
      <c r="AM16" s="53">
        <v>23</v>
      </c>
      <c r="AN16" s="53">
        <v>5</v>
      </c>
      <c r="AO16" s="53">
        <v>0</v>
      </c>
      <c r="AP16" s="53">
        <v>1</v>
      </c>
      <c r="AQ16" s="53">
        <v>2</v>
      </c>
      <c r="AR16" s="53">
        <v>0</v>
      </c>
      <c r="AS16" s="53">
        <v>0</v>
      </c>
      <c r="AT16" s="53">
        <v>0</v>
      </c>
      <c r="AU16" s="53">
        <v>0</v>
      </c>
      <c r="AV16" s="76"/>
    </row>
    <row r="17" spans="1:48" ht="13.8">
      <c r="A17" s="76" t="str">
        <f t="shared" si="0"/>
        <v/>
      </c>
      <c r="R17" s="76"/>
      <c r="S17" s="53"/>
      <c r="T17" s="56">
        <v>45047.352789351855</v>
      </c>
      <c r="U17" s="57"/>
      <c r="V17" s="53"/>
      <c r="W17" s="58"/>
      <c r="X17" s="58"/>
      <c r="Y17" s="59"/>
      <c r="Z17" s="53"/>
      <c r="AA17" s="53"/>
      <c r="AB17" s="60"/>
      <c r="AC17" s="60">
        <v>60</v>
      </c>
      <c r="AD17" s="60">
        <v>53.15</v>
      </c>
      <c r="AE17" s="57"/>
      <c r="AF17" s="57"/>
      <c r="AG17" s="53">
        <v>3</v>
      </c>
      <c r="AH17" s="53">
        <v>1</v>
      </c>
      <c r="AI17" s="53">
        <v>0</v>
      </c>
      <c r="AJ17" s="53">
        <v>1</v>
      </c>
      <c r="AK17" s="53">
        <v>0</v>
      </c>
      <c r="AL17" s="53">
        <v>6</v>
      </c>
      <c r="AM17" s="53">
        <v>28</v>
      </c>
      <c r="AN17" s="53">
        <v>11</v>
      </c>
      <c r="AO17" s="53">
        <v>2</v>
      </c>
      <c r="AP17" s="53">
        <v>5</v>
      </c>
      <c r="AQ17" s="53">
        <v>0</v>
      </c>
      <c r="AR17" s="53">
        <v>0</v>
      </c>
      <c r="AS17" s="53">
        <v>0</v>
      </c>
      <c r="AT17" s="53">
        <v>0</v>
      </c>
      <c r="AU17" s="53">
        <v>0</v>
      </c>
      <c r="AV17" s="76"/>
    </row>
    <row r="18" spans="1:48" ht="13.8">
      <c r="A18" s="76" t="str">
        <f t="shared" si="0"/>
        <v/>
      </c>
      <c r="R18" s="76"/>
      <c r="S18" s="53"/>
      <c r="T18" s="56">
        <v>45047.362523148149</v>
      </c>
      <c r="U18" s="57"/>
      <c r="V18" s="53"/>
      <c r="W18" s="58"/>
      <c r="X18" s="58"/>
      <c r="Y18" s="59"/>
      <c r="Z18" s="53"/>
      <c r="AA18" s="53"/>
      <c r="AB18" s="60"/>
      <c r="AC18" s="60">
        <v>45</v>
      </c>
      <c r="AD18" s="60">
        <v>15.45</v>
      </c>
      <c r="AE18" s="57"/>
      <c r="AF18" s="57"/>
      <c r="AG18" s="53">
        <v>10</v>
      </c>
      <c r="AH18" s="53">
        <v>15</v>
      </c>
      <c r="AI18" s="53">
        <v>1</v>
      </c>
      <c r="AJ18" s="53">
        <v>0</v>
      </c>
      <c r="AK18" s="53">
        <v>0</v>
      </c>
      <c r="AL18" s="53">
        <v>2</v>
      </c>
      <c r="AM18" s="53">
        <v>6</v>
      </c>
      <c r="AN18" s="53">
        <v>4</v>
      </c>
      <c r="AO18" s="53">
        <v>1</v>
      </c>
      <c r="AP18" s="53">
        <v>2</v>
      </c>
      <c r="AQ18" s="53">
        <v>1</v>
      </c>
      <c r="AR18" s="53">
        <v>0</v>
      </c>
      <c r="AS18" s="53">
        <v>0</v>
      </c>
      <c r="AT18" s="53">
        <v>0</v>
      </c>
      <c r="AU18" s="53">
        <v>0</v>
      </c>
      <c r="AV18" s="76"/>
    </row>
    <row r="19" spans="1:48" ht="13.8">
      <c r="A19" s="76" t="str">
        <f t="shared" si="0"/>
        <v/>
      </c>
      <c r="R19" s="76"/>
      <c r="S19" s="53"/>
      <c r="T19" s="56">
        <v>45047.462476851855</v>
      </c>
      <c r="U19" s="57"/>
      <c r="V19" s="53"/>
      <c r="W19" s="58"/>
      <c r="X19" s="58"/>
      <c r="Y19" s="59"/>
      <c r="Z19" s="53"/>
      <c r="AA19" s="53"/>
      <c r="AB19" s="60"/>
      <c r="AC19" s="60">
        <v>40</v>
      </c>
      <c r="AD19" s="60">
        <v>0</v>
      </c>
      <c r="AE19" s="57"/>
      <c r="AF19" s="57"/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2</v>
      </c>
      <c r="AR19" s="53">
        <v>0</v>
      </c>
      <c r="AS19" s="53">
        <v>0</v>
      </c>
      <c r="AT19" s="53">
        <v>0</v>
      </c>
      <c r="AU19" s="53">
        <v>0</v>
      </c>
      <c r="AV19" s="76"/>
    </row>
    <row r="20" spans="1:48" ht="13.8">
      <c r="A20" s="76" t="str">
        <f t="shared" si="0"/>
        <v/>
      </c>
      <c r="R20" s="76"/>
      <c r="S20" s="53"/>
      <c r="T20" s="56">
        <v>45047.547939814816</v>
      </c>
      <c r="U20" s="57"/>
      <c r="V20" s="53"/>
      <c r="W20" s="58"/>
      <c r="X20" s="58"/>
      <c r="Y20" s="59"/>
      <c r="Z20" s="53"/>
      <c r="AA20" s="53"/>
      <c r="AB20" s="60"/>
      <c r="AC20" s="60">
        <v>10</v>
      </c>
      <c r="AD20" s="60">
        <v>3.65</v>
      </c>
      <c r="AE20" s="57"/>
      <c r="AF20" s="57"/>
      <c r="AG20" s="53">
        <v>0</v>
      </c>
      <c r="AH20" s="53">
        <v>0</v>
      </c>
      <c r="AI20" s="53">
        <v>1</v>
      </c>
      <c r="AJ20" s="53">
        <v>6</v>
      </c>
      <c r="AK20" s="53">
        <v>0</v>
      </c>
      <c r="AL20" s="53">
        <v>6</v>
      </c>
      <c r="AM20" s="53">
        <v>0</v>
      </c>
      <c r="AN20" s="53">
        <v>0</v>
      </c>
      <c r="AO20" s="53">
        <v>0</v>
      </c>
      <c r="AP20" s="53">
        <v>1</v>
      </c>
      <c r="AQ20" s="53">
        <v>0</v>
      </c>
      <c r="AR20" s="53">
        <v>0</v>
      </c>
      <c r="AS20" s="53">
        <v>0</v>
      </c>
      <c r="AT20" s="53">
        <v>0</v>
      </c>
      <c r="AU20" s="53">
        <v>0</v>
      </c>
      <c r="AV20" s="76"/>
    </row>
    <row r="21" spans="1:48" ht="13.8">
      <c r="A21" s="76" t="str">
        <f t="shared" si="0"/>
        <v/>
      </c>
      <c r="R21" s="76"/>
      <c r="S21" s="53"/>
      <c r="T21" s="56">
        <v>45047.567800925928</v>
      </c>
      <c r="U21" s="57"/>
      <c r="V21" s="53"/>
      <c r="W21" s="58"/>
      <c r="X21" s="58"/>
      <c r="Y21" s="59"/>
      <c r="Z21" s="53"/>
      <c r="AA21" s="53"/>
      <c r="AB21" s="60"/>
      <c r="AC21" s="60">
        <v>50</v>
      </c>
      <c r="AD21" s="60">
        <v>16.649999999999999</v>
      </c>
      <c r="AE21" s="57"/>
      <c r="AF21" s="57"/>
      <c r="AG21" s="53">
        <v>0</v>
      </c>
      <c r="AH21" s="53">
        <v>0</v>
      </c>
      <c r="AI21" s="53">
        <v>1</v>
      </c>
      <c r="AJ21" s="53">
        <v>1</v>
      </c>
      <c r="AK21" s="53">
        <v>0</v>
      </c>
      <c r="AL21" s="53">
        <v>7</v>
      </c>
      <c r="AM21" s="53">
        <v>3</v>
      </c>
      <c r="AN21" s="53">
        <v>5</v>
      </c>
      <c r="AO21" s="53">
        <v>4</v>
      </c>
      <c r="AP21" s="53">
        <v>1</v>
      </c>
      <c r="AQ21" s="53">
        <v>1</v>
      </c>
      <c r="AR21" s="53">
        <v>0</v>
      </c>
      <c r="AS21" s="53">
        <v>0</v>
      </c>
      <c r="AT21" s="53">
        <v>0</v>
      </c>
      <c r="AU21" s="53">
        <v>0</v>
      </c>
      <c r="AV21" s="76"/>
    </row>
    <row r="22" spans="1:48" ht="13.8">
      <c r="A22" s="76" t="str">
        <f t="shared" si="0"/>
        <v/>
      </c>
      <c r="R22" s="76"/>
      <c r="S22" s="53"/>
      <c r="T22" s="56">
        <v>45047.595891203702</v>
      </c>
      <c r="U22" s="57"/>
      <c r="V22" s="53"/>
      <c r="W22" s="58"/>
      <c r="X22" s="58"/>
      <c r="Y22" s="59"/>
      <c r="Z22" s="53"/>
      <c r="AA22" s="53"/>
      <c r="AB22" s="60"/>
      <c r="AC22" s="60">
        <v>45</v>
      </c>
      <c r="AD22" s="60">
        <v>0</v>
      </c>
      <c r="AE22" s="57"/>
      <c r="AF22" s="57"/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1</v>
      </c>
      <c r="AP22" s="53">
        <v>4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76"/>
    </row>
    <row r="23" spans="1:48" ht="13.8">
      <c r="A23" s="76" t="str">
        <f t="shared" si="0"/>
        <v/>
      </c>
      <c r="R23" s="76"/>
      <c r="S23" s="53"/>
      <c r="T23" s="56">
        <v>45047.605520833335</v>
      </c>
      <c r="U23" s="57"/>
      <c r="V23" s="53"/>
      <c r="W23" s="58"/>
      <c r="X23" s="58"/>
      <c r="Y23" s="59"/>
      <c r="Z23" s="53"/>
      <c r="AA23" s="53"/>
      <c r="AB23" s="60"/>
      <c r="AC23" s="60">
        <v>10</v>
      </c>
      <c r="AD23" s="60">
        <v>0.2</v>
      </c>
      <c r="AE23" s="57"/>
      <c r="AF23" s="57"/>
      <c r="AG23" s="53">
        <v>20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2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76"/>
    </row>
    <row r="24" spans="1:48" ht="13.8">
      <c r="A24" s="76" t="str">
        <f t="shared" si="0"/>
        <v/>
      </c>
      <c r="R24" s="76"/>
      <c r="S24" s="53"/>
      <c r="T24" s="56">
        <v>45047.609027777777</v>
      </c>
      <c r="U24" s="57"/>
      <c r="V24" s="53"/>
      <c r="W24" s="58"/>
      <c r="X24" s="58"/>
      <c r="Y24" s="59"/>
      <c r="Z24" s="53"/>
      <c r="AA24" s="53"/>
      <c r="AB24" s="60"/>
      <c r="AC24" s="60">
        <v>10</v>
      </c>
      <c r="AD24" s="60">
        <v>7.55</v>
      </c>
      <c r="AE24" s="57"/>
      <c r="AF24" s="57"/>
      <c r="AG24" s="53">
        <v>0</v>
      </c>
      <c r="AH24" s="53">
        <v>0</v>
      </c>
      <c r="AI24" s="53">
        <v>1</v>
      </c>
      <c r="AJ24" s="53">
        <v>0</v>
      </c>
      <c r="AK24" s="53">
        <v>0</v>
      </c>
      <c r="AL24" s="53">
        <v>3</v>
      </c>
      <c r="AM24" s="53">
        <v>6</v>
      </c>
      <c r="AN24" s="53">
        <v>0</v>
      </c>
      <c r="AO24" s="53">
        <v>0</v>
      </c>
      <c r="AP24" s="53">
        <v>1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76"/>
    </row>
    <row r="25" spans="1:48" ht="13.8">
      <c r="A25" s="76" t="str">
        <f t="shared" si="0"/>
        <v/>
      </c>
      <c r="R25" s="76"/>
      <c r="S25" s="53"/>
      <c r="T25" s="56">
        <v>45047.615486111114</v>
      </c>
      <c r="U25" s="57"/>
      <c r="V25" s="53"/>
      <c r="W25" s="58"/>
      <c r="X25" s="58"/>
      <c r="Y25" s="59"/>
      <c r="Z25" s="53"/>
      <c r="AA25" s="53"/>
      <c r="AB25" s="60"/>
      <c r="AC25" s="60">
        <v>0</v>
      </c>
      <c r="AD25" s="60">
        <v>27.1</v>
      </c>
      <c r="AE25" s="57"/>
      <c r="AF25" s="57"/>
      <c r="AG25" s="53">
        <v>0</v>
      </c>
      <c r="AH25" s="53">
        <v>10</v>
      </c>
      <c r="AI25" s="53">
        <v>0</v>
      </c>
      <c r="AJ25" s="53">
        <v>3</v>
      </c>
      <c r="AK25" s="53">
        <v>3</v>
      </c>
      <c r="AL25" s="53">
        <v>2</v>
      </c>
      <c r="AM25" s="53">
        <v>13</v>
      </c>
      <c r="AN25" s="53">
        <v>6</v>
      </c>
      <c r="AO25" s="53">
        <v>0</v>
      </c>
      <c r="AP25" s="53">
        <v>0</v>
      </c>
      <c r="AQ25" s="53">
        <v>0</v>
      </c>
      <c r="AR25" s="53">
        <v>0</v>
      </c>
      <c r="AS25" s="53">
        <v>0</v>
      </c>
      <c r="AT25" s="53">
        <v>0</v>
      </c>
      <c r="AU25" s="53">
        <v>0</v>
      </c>
      <c r="AV25" s="76"/>
    </row>
    <row r="26" spans="1:48" ht="13.8">
      <c r="A26" s="76" t="str">
        <f t="shared" si="0"/>
        <v/>
      </c>
      <c r="R26" s="76"/>
      <c r="S26" s="53"/>
      <c r="T26" s="56">
        <v>45047.617754629631</v>
      </c>
      <c r="U26" s="57"/>
      <c r="V26" s="53"/>
      <c r="W26" s="58"/>
      <c r="X26" s="58"/>
      <c r="Y26" s="59"/>
      <c r="Z26" s="53"/>
      <c r="AA26" s="53"/>
      <c r="AB26" s="60"/>
      <c r="AC26" s="60">
        <v>115</v>
      </c>
      <c r="AD26" s="60">
        <v>60.56</v>
      </c>
      <c r="AE26" s="57"/>
      <c r="AF26" s="57"/>
      <c r="AG26" s="53">
        <v>1</v>
      </c>
      <c r="AH26" s="53">
        <v>0</v>
      </c>
      <c r="AI26" s="53">
        <v>3</v>
      </c>
      <c r="AJ26" s="53">
        <v>10</v>
      </c>
      <c r="AK26" s="53">
        <v>17</v>
      </c>
      <c r="AL26" s="53">
        <v>18</v>
      </c>
      <c r="AM26" s="53">
        <v>39</v>
      </c>
      <c r="AN26" s="53">
        <v>4</v>
      </c>
      <c r="AO26" s="53">
        <v>3</v>
      </c>
      <c r="AP26" s="53">
        <v>5</v>
      </c>
      <c r="AQ26" s="53">
        <v>0</v>
      </c>
      <c r="AR26" s="53">
        <v>1</v>
      </c>
      <c r="AS26" s="53">
        <v>0</v>
      </c>
      <c r="AT26" s="53">
        <v>0</v>
      </c>
      <c r="AU26" s="53">
        <v>0</v>
      </c>
      <c r="AV26" s="76"/>
    </row>
    <row r="27" spans="1:48" ht="13.8">
      <c r="A27" s="76" t="str">
        <f t="shared" si="0"/>
        <v/>
      </c>
      <c r="R27" s="76"/>
      <c r="S27" s="53"/>
      <c r="T27" s="56">
        <v>45047.619351851848</v>
      </c>
      <c r="U27" s="57"/>
      <c r="V27" s="53"/>
      <c r="W27" s="58"/>
      <c r="X27" s="58"/>
      <c r="Y27" s="59"/>
      <c r="Z27" s="53"/>
      <c r="AA27" s="53"/>
      <c r="AB27" s="60"/>
      <c r="AC27" s="60">
        <v>30</v>
      </c>
      <c r="AD27" s="60">
        <v>14</v>
      </c>
      <c r="AE27" s="57"/>
      <c r="AF27" s="57"/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6</v>
      </c>
      <c r="AN27" s="53">
        <v>4</v>
      </c>
      <c r="AO27" s="53">
        <v>2</v>
      </c>
      <c r="AP27" s="53">
        <v>0</v>
      </c>
      <c r="AQ27" s="53">
        <v>1</v>
      </c>
      <c r="AR27" s="53">
        <v>0</v>
      </c>
      <c r="AS27" s="53">
        <v>0</v>
      </c>
      <c r="AT27" s="53">
        <v>0</v>
      </c>
      <c r="AU27" s="53">
        <v>0</v>
      </c>
      <c r="AV27" s="76"/>
    </row>
    <row r="28" spans="1:48" ht="13.8">
      <c r="A28" s="76" t="str">
        <f t="shared" si="0"/>
        <v/>
      </c>
      <c r="R28" s="76"/>
      <c r="S28" s="53"/>
      <c r="T28" s="56">
        <v>45047.621620370373</v>
      </c>
      <c r="U28" s="57"/>
      <c r="V28" s="53"/>
      <c r="W28" s="58"/>
      <c r="X28" s="58"/>
      <c r="Y28" s="59"/>
      <c r="Z28" s="53"/>
      <c r="AA28" s="53"/>
      <c r="AB28" s="60"/>
      <c r="AC28" s="60">
        <v>5</v>
      </c>
      <c r="AD28" s="60">
        <v>9.1999999999999993</v>
      </c>
      <c r="AE28" s="57"/>
      <c r="AF28" s="57"/>
      <c r="AG28" s="53">
        <v>0</v>
      </c>
      <c r="AH28" s="53">
        <v>0</v>
      </c>
      <c r="AI28" s="53">
        <v>0</v>
      </c>
      <c r="AJ28" s="53">
        <v>0</v>
      </c>
      <c r="AK28" s="53">
        <v>6</v>
      </c>
      <c r="AL28" s="53">
        <v>2</v>
      </c>
      <c r="AM28" s="53">
        <v>1</v>
      </c>
      <c r="AN28" s="53">
        <v>3</v>
      </c>
      <c r="AO28" s="53">
        <v>1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76"/>
    </row>
    <row r="29" spans="1:48" ht="13.8">
      <c r="A29" s="76" t="str">
        <f t="shared" si="0"/>
        <v/>
      </c>
      <c r="R29" s="76"/>
      <c r="S29" s="53"/>
      <c r="T29" s="56">
        <v>45047.628113425926</v>
      </c>
      <c r="U29" s="57"/>
      <c r="V29" s="53"/>
      <c r="W29" s="58"/>
      <c r="X29" s="58"/>
      <c r="Y29" s="59"/>
      <c r="Z29" s="53"/>
      <c r="AA29" s="53"/>
      <c r="AB29" s="60"/>
      <c r="AC29" s="60">
        <v>25</v>
      </c>
      <c r="AD29" s="60">
        <v>22</v>
      </c>
      <c r="AE29" s="57"/>
      <c r="AF29" s="57"/>
      <c r="AG29" s="53">
        <v>0</v>
      </c>
      <c r="AH29" s="53">
        <v>0</v>
      </c>
      <c r="AI29" s="53">
        <v>0</v>
      </c>
      <c r="AJ29" s="53">
        <v>1</v>
      </c>
      <c r="AK29" s="53">
        <v>17</v>
      </c>
      <c r="AL29" s="53">
        <v>3</v>
      </c>
      <c r="AM29" s="53">
        <v>11</v>
      </c>
      <c r="AN29" s="53">
        <v>3</v>
      </c>
      <c r="AO29" s="53">
        <v>1</v>
      </c>
      <c r="AP29" s="53">
        <v>2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76"/>
    </row>
    <row r="30" spans="1:48" ht="13.8">
      <c r="A30" s="76" t="str">
        <f t="shared" si="0"/>
        <v/>
      </c>
      <c r="R30" s="76"/>
      <c r="S30" s="53"/>
      <c r="T30" s="56">
        <v>45047.630104166667</v>
      </c>
      <c r="U30" s="57"/>
      <c r="V30" s="53"/>
      <c r="W30" s="58"/>
      <c r="X30" s="58"/>
      <c r="Y30" s="59"/>
      <c r="Z30" s="53"/>
      <c r="AA30" s="53"/>
      <c r="AB30" s="60"/>
      <c r="AC30" s="60">
        <v>25</v>
      </c>
      <c r="AD30" s="60">
        <v>3.15</v>
      </c>
      <c r="AE30" s="57"/>
      <c r="AF30" s="57"/>
      <c r="AG30" s="53">
        <v>1</v>
      </c>
      <c r="AH30" s="53">
        <v>2</v>
      </c>
      <c r="AI30" s="53">
        <v>2</v>
      </c>
      <c r="AJ30" s="53">
        <v>5</v>
      </c>
      <c r="AK30" s="53">
        <v>5</v>
      </c>
      <c r="AL30" s="53">
        <v>1</v>
      </c>
      <c r="AM30" s="53">
        <v>1</v>
      </c>
      <c r="AN30" s="53">
        <v>0</v>
      </c>
      <c r="AO30" s="53">
        <v>1</v>
      </c>
      <c r="AP30" s="53">
        <v>0</v>
      </c>
      <c r="AQ30" s="53">
        <v>1</v>
      </c>
      <c r="AR30" s="53">
        <v>0</v>
      </c>
      <c r="AS30" s="53">
        <v>0</v>
      </c>
      <c r="AT30" s="53">
        <v>0</v>
      </c>
      <c r="AU30" s="53">
        <v>0</v>
      </c>
      <c r="AV30" s="76"/>
    </row>
    <row r="31" spans="1:48" ht="13.8">
      <c r="A31" s="76" t="str">
        <f t="shared" si="0"/>
        <v/>
      </c>
      <c r="R31" s="76"/>
      <c r="S31" s="53"/>
      <c r="T31" s="56">
        <v>45047.630949074075</v>
      </c>
      <c r="U31" s="57"/>
      <c r="V31" s="53"/>
      <c r="W31" s="58"/>
      <c r="X31" s="58"/>
      <c r="Y31" s="59"/>
      <c r="Z31" s="53"/>
      <c r="AA31" s="53"/>
      <c r="AB31" s="60"/>
      <c r="AC31" s="60">
        <v>0</v>
      </c>
      <c r="AD31" s="60">
        <v>23</v>
      </c>
      <c r="AE31" s="57"/>
      <c r="AF31" s="57"/>
      <c r="AG31" s="53">
        <v>0</v>
      </c>
      <c r="AH31" s="53">
        <v>0</v>
      </c>
      <c r="AI31" s="53">
        <v>2</v>
      </c>
      <c r="AJ31" s="53">
        <v>7</v>
      </c>
      <c r="AK31" s="53">
        <v>11</v>
      </c>
      <c r="AL31" s="53">
        <v>6</v>
      </c>
      <c r="AM31" s="53">
        <v>11</v>
      </c>
      <c r="AN31" s="53">
        <v>3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76"/>
    </row>
    <row r="32" spans="1:48" ht="13.8">
      <c r="A32" s="76" t="str">
        <f t="shared" si="0"/>
        <v/>
      </c>
      <c r="R32" s="76"/>
      <c r="S32" s="53"/>
      <c r="T32" s="56">
        <v>45047.632951388892</v>
      </c>
      <c r="U32" s="57"/>
      <c r="V32" s="53"/>
      <c r="W32" s="58"/>
      <c r="X32" s="58"/>
      <c r="Y32" s="59"/>
      <c r="Z32" s="53"/>
      <c r="AA32" s="53"/>
      <c r="AB32" s="60"/>
      <c r="AC32" s="60">
        <v>185</v>
      </c>
      <c r="AD32" s="60">
        <v>78.75</v>
      </c>
      <c r="AE32" s="57"/>
      <c r="AF32" s="57"/>
      <c r="AG32" s="53">
        <v>0</v>
      </c>
      <c r="AH32" s="53">
        <v>0</v>
      </c>
      <c r="AI32" s="53">
        <v>1</v>
      </c>
      <c r="AJ32" s="53">
        <v>15</v>
      </c>
      <c r="AK32" s="53">
        <v>16</v>
      </c>
      <c r="AL32" s="53">
        <v>8</v>
      </c>
      <c r="AM32" s="53">
        <v>16</v>
      </c>
      <c r="AN32" s="53">
        <v>27</v>
      </c>
      <c r="AO32" s="53">
        <v>9</v>
      </c>
      <c r="AP32" s="53">
        <v>6</v>
      </c>
      <c r="AQ32" s="53">
        <v>4</v>
      </c>
      <c r="AR32" s="53">
        <v>0</v>
      </c>
      <c r="AS32" s="53">
        <v>0</v>
      </c>
      <c r="AT32" s="53">
        <v>0</v>
      </c>
      <c r="AU32" s="53">
        <v>0</v>
      </c>
      <c r="AV32" s="76"/>
    </row>
    <row r="33" spans="1:48" ht="13.8">
      <c r="A33" s="76" t="str">
        <f t="shared" si="0"/>
        <v/>
      </c>
      <c r="R33" s="76"/>
      <c r="S33" s="53"/>
      <c r="T33" s="56">
        <v>45047.643483796295</v>
      </c>
      <c r="U33" s="57"/>
      <c r="V33" s="53"/>
      <c r="W33" s="58"/>
      <c r="X33" s="58"/>
      <c r="Y33" s="59"/>
      <c r="Z33" s="53"/>
      <c r="AA33" s="53"/>
      <c r="AB33" s="60"/>
      <c r="AC33" s="60">
        <v>125</v>
      </c>
      <c r="AD33" s="60">
        <v>66.099999999999994</v>
      </c>
      <c r="AE33" s="57"/>
      <c r="AF33" s="57"/>
      <c r="AG33" s="53">
        <v>0</v>
      </c>
      <c r="AH33" s="53">
        <v>0</v>
      </c>
      <c r="AI33" s="53">
        <v>6</v>
      </c>
      <c r="AJ33" s="53">
        <v>8</v>
      </c>
      <c r="AK33" s="53">
        <v>5</v>
      </c>
      <c r="AL33" s="53">
        <v>14</v>
      </c>
      <c r="AM33" s="53">
        <v>35</v>
      </c>
      <c r="AN33" s="53">
        <v>11</v>
      </c>
      <c r="AO33" s="53">
        <v>1</v>
      </c>
      <c r="AP33" s="53">
        <v>8</v>
      </c>
      <c r="AQ33" s="53">
        <v>2</v>
      </c>
      <c r="AR33" s="53">
        <v>0</v>
      </c>
      <c r="AS33" s="53">
        <v>0</v>
      </c>
      <c r="AT33" s="53">
        <v>0</v>
      </c>
      <c r="AU33" s="53">
        <v>0</v>
      </c>
      <c r="AV33" s="76"/>
    </row>
    <row r="34" spans="1:48" ht="13.8">
      <c r="A34" s="76" t="str">
        <f t="shared" si="0"/>
        <v/>
      </c>
      <c r="R34" s="76"/>
      <c r="S34" s="53"/>
      <c r="T34" s="56">
        <v>45047.961805555555</v>
      </c>
      <c r="U34" s="57"/>
      <c r="V34" s="53"/>
      <c r="W34" s="58"/>
      <c r="X34" s="58"/>
      <c r="Y34" s="59"/>
      <c r="Z34" s="53"/>
      <c r="AA34" s="53"/>
      <c r="AB34" s="60"/>
      <c r="AC34" s="60">
        <v>10</v>
      </c>
      <c r="AD34" s="60">
        <v>11.3</v>
      </c>
      <c r="AE34" s="57"/>
      <c r="AF34" s="57"/>
      <c r="AG34" s="53">
        <v>0</v>
      </c>
      <c r="AH34" s="53">
        <v>0</v>
      </c>
      <c r="AI34" s="53">
        <v>0</v>
      </c>
      <c r="AJ34" s="53">
        <v>2</v>
      </c>
      <c r="AK34" s="53">
        <v>8</v>
      </c>
      <c r="AL34" s="53">
        <v>3</v>
      </c>
      <c r="AM34" s="53">
        <v>4</v>
      </c>
      <c r="AN34" s="53">
        <v>2</v>
      </c>
      <c r="AO34" s="53">
        <v>2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76"/>
    </row>
    <row r="35" spans="1:48" ht="13.8">
      <c r="A35" s="76" t="str">
        <f t="shared" si="0"/>
        <v/>
      </c>
      <c r="R35" s="76"/>
      <c r="S35" s="53"/>
      <c r="T35" s="56">
        <v>45047.96471064815</v>
      </c>
      <c r="U35" s="57"/>
      <c r="V35" s="53"/>
      <c r="W35" s="58"/>
      <c r="X35" s="58"/>
      <c r="Y35" s="59"/>
      <c r="Z35" s="53"/>
      <c r="AA35" s="53"/>
      <c r="AB35" s="60"/>
      <c r="AC35" s="60">
        <v>0</v>
      </c>
      <c r="AD35" s="60">
        <v>18.55</v>
      </c>
      <c r="AE35" s="57"/>
      <c r="AF35" s="57"/>
      <c r="AG35" s="53">
        <v>0</v>
      </c>
      <c r="AH35" s="53">
        <v>0</v>
      </c>
      <c r="AI35" s="53">
        <v>1</v>
      </c>
      <c r="AJ35" s="53">
        <v>0</v>
      </c>
      <c r="AK35" s="53">
        <v>0</v>
      </c>
      <c r="AL35" s="53">
        <v>1</v>
      </c>
      <c r="AM35" s="53">
        <v>8</v>
      </c>
      <c r="AN35" s="53">
        <v>5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76"/>
    </row>
    <row r="36" spans="1:48" ht="13.8">
      <c r="A36" s="76" t="str">
        <f t="shared" si="0"/>
        <v/>
      </c>
      <c r="R36" s="76"/>
      <c r="S36" s="53"/>
      <c r="T36" s="56">
        <v>45047.966458333336</v>
      </c>
      <c r="U36" s="57"/>
      <c r="V36" s="53"/>
      <c r="W36" s="58"/>
      <c r="X36" s="58"/>
      <c r="Y36" s="59"/>
      <c r="Z36" s="53"/>
      <c r="AA36" s="53"/>
      <c r="AB36" s="60"/>
      <c r="AC36" s="60">
        <v>20</v>
      </c>
      <c r="AD36" s="60">
        <v>21.7</v>
      </c>
      <c r="AE36" s="57"/>
      <c r="AF36" s="57"/>
      <c r="AG36" s="53">
        <v>0</v>
      </c>
      <c r="AH36" s="53">
        <v>0</v>
      </c>
      <c r="AI36" s="53">
        <v>0</v>
      </c>
      <c r="AJ36" s="53">
        <v>3</v>
      </c>
      <c r="AK36" s="53">
        <v>7</v>
      </c>
      <c r="AL36" s="53">
        <v>8</v>
      </c>
      <c r="AM36" s="53">
        <v>2</v>
      </c>
      <c r="AN36" s="53">
        <v>7</v>
      </c>
      <c r="AO36" s="53">
        <v>0</v>
      </c>
      <c r="AP36" s="53">
        <v>0</v>
      </c>
      <c r="AQ36" s="53">
        <v>1</v>
      </c>
      <c r="AR36" s="53">
        <v>0</v>
      </c>
      <c r="AS36" s="53">
        <v>0</v>
      </c>
      <c r="AT36" s="53">
        <v>0</v>
      </c>
      <c r="AU36" s="53">
        <v>0</v>
      </c>
      <c r="AV36" s="76"/>
    </row>
    <row r="37" spans="1:48" ht="13.8">
      <c r="A37" s="76" t="str">
        <f t="shared" si="0"/>
        <v/>
      </c>
      <c r="R37" s="76"/>
      <c r="S37" s="53"/>
      <c r="T37" s="56">
        <v>45047.967650462961</v>
      </c>
      <c r="U37" s="57"/>
      <c r="V37" s="53"/>
      <c r="W37" s="58"/>
      <c r="X37" s="58"/>
      <c r="Y37" s="59"/>
      <c r="Z37" s="53"/>
      <c r="AA37" s="53"/>
      <c r="AB37" s="60"/>
      <c r="AC37" s="60">
        <v>20</v>
      </c>
      <c r="AD37" s="60">
        <v>8</v>
      </c>
      <c r="AE37" s="57"/>
      <c r="AF37" s="57"/>
      <c r="AG37" s="53">
        <v>0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  <c r="AM37" s="53">
        <v>8</v>
      </c>
      <c r="AN37" s="53">
        <v>0</v>
      </c>
      <c r="AO37" s="53">
        <v>0</v>
      </c>
      <c r="AP37" s="53">
        <v>2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76"/>
    </row>
    <row r="38" spans="1:48" ht="13.8">
      <c r="A38" s="76" t="str">
        <f t="shared" si="0"/>
        <v/>
      </c>
      <c r="R38" s="76"/>
      <c r="S38" s="53"/>
      <c r="T38" s="56">
        <v>45047.971817129626</v>
      </c>
      <c r="U38" s="57"/>
      <c r="V38" s="53"/>
      <c r="W38" s="58"/>
      <c r="X38" s="58"/>
      <c r="Y38" s="59"/>
      <c r="Z38" s="53"/>
      <c r="AA38" s="53"/>
      <c r="AB38" s="60"/>
      <c r="AC38" s="60">
        <v>10</v>
      </c>
      <c r="AD38" s="60">
        <v>1</v>
      </c>
      <c r="AE38" s="57"/>
      <c r="AF38" s="57"/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1</v>
      </c>
      <c r="AN38" s="53">
        <v>0</v>
      </c>
      <c r="AO38" s="53">
        <v>0</v>
      </c>
      <c r="AP38" s="53">
        <v>1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76"/>
    </row>
    <row r="39" spans="1:48" ht="13.8">
      <c r="A39" s="76" t="str">
        <f t="shared" si="0"/>
        <v/>
      </c>
      <c r="R39" s="76"/>
      <c r="S39" s="53"/>
      <c r="T39" s="56">
        <v>45047.979270833333</v>
      </c>
      <c r="U39" s="57"/>
      <c r="V39" s="53"/>
      <c r="W39" s="58"/>
      <c r="X39" s="58"/>
      <c r="Y39" s="59"/>
      <c r="Z39" s="53"/>
      <c r="AA39" s="53"/>
      <c r="AB39" s="60"/>
      <c r="AC39" s="60">
        <v>80</v>
      </c>
      <c r="AD39" s="60">
        <v>24.17</v>
      </c>
      <c r="AE39" s="57"/>
      <c r="AF39" s="57"/>
      <c r="AG39" s="53">
        <v>0</v>
      </c>
      <c r="AH39" s="53">
        <v>1</v>
      </c>
      <c r="AI39" s="53">
        <v>1</v>
      </c>
      <c r="AJ39" s="53">
        <v>2</v>
      </c>
      <c r="AK39" s="53">
        <v>2</v>
      </c>
      <c r="AL39" s="53">
        <v>11</v>
      </c>
      <c r="AM39" s="53">
        <v>8</v>
      </c>
      <c r="AN39" s="53">
        <v>5</v>
      </c>
      <c r="AO39" s="53">
        <v>8</v>
      </c>
      <c r="AP39" s="53">
        <v>0</v>
      </c>
      <c r="AQ39" s="53">
        <v>2</v>
      </c>
      <c r="AR39" s="53">
        <v>0</v>
      </c>
      <c r="AS39" s="53">
        <v>0</v>
      </c>
      <c r="AT39" s="53">
        <v>0</v>
      </c>
      <c r="AU39" s="53">
        <v>0</v>
      </c>
      <c r="AV39" s="76"/>
    </row>
    <row r="40" spans="1:48" ht="13.8">
      <c r="A40" s="76" t="str">
        <f t="shared" si="0"/>
        <v/>
      </c>
      <c r="R40" s="76"/>
      <c r="S40" s="53"/>
      <c r="T40" s="56">
        <v>45047.982997685183</v>
      </c>
      <c r="U40" s="57"/>
      <c r="V40" s="53"/>
      <c r="W40" s="58"/>
      <c r="X40" s="58"/>
      <c r="Y40" s="59"/>
      <c r="Z40" s="53"/>
      <c r="AA40" s="53"/>
      <c r="AB40" s="60"/>
      <c r="AC40" s="60">
        <v>80</v>
      </c>
      <c r="AD40" s="60">
        <v>17.8</v>
      </c>
      <c r="AE40" s="57"/>
      <c r="AF40" s="57"/>
      <c r="AG40" s="53">
        <v>0</v>
      </c>
      <c r="AH40" s="53">
        <v>0</v>
      </c>
      <c r="AI40" s="53">
        <v>0</v>
      </c>
      <c r="AJ40" s="53">
        <v>8</v>
      </c>
      <c r="AK40" s="53">
        <v>0</v>
      </c>
      <c r="AL40" s="53">
        <v>20</v>
      </c>
      <c r="AM40" s="53">
        <v>1</v>
      </c>
      <c r="AN40" s="53">
        <v>3</v>
      </c>
      <c r="AO40" s="53">
        <v>6</v>
      </c>
      <c r="AP40" s="53">
        <v>3</v>
      </c>
      <c r="AQ40" s="53">
        <v>1</v>
      </c>
      <c r="AR40" s="53">
        <v>0</v>
      </c>
      <c r="AS40" s="53">
        <v>0</v>
      </c>
      <c r="AT40" s="53">
        <v>0</v>
      </c>
      <c r="AU40" s="53">
        <v>0</v>
      </c>
      <c r="AV40" s="76"/>
    </row>
    <row r="41" spans="1:48" ht="13.8">
      <c r="A41" s="76" t="str">
        <f t="shared" si="0"/>
        <v/>
      </c>
      <c r="R41" s="76"/>
      <c r="S41" s="53"/>
      <c r="T41" s="56">
        <v>45047.984178240738</v>
      </c>
      <c r="U41" s="57"/>
      <c r="V41" s="53"/>
      <c r="W41" s="58"/>
      <c r="X41" s="58"/>
      <c r="Y41" s="59"/>
      <c r="Z41" s="53"/>
      <c r="AA41" s="53"/>
      <c r="AB41" s="60"/>
      <c r="AC41" s="60">
        <v>20</v>
      </c>
      <c r="AD41" s="60">
        <v>3.25</v>
      </c>
      <c r="AE41" s="57"/>
      <c r="AF41" s="57"/>
      <c r="AG41" s="53">
        <v>3</v>
      </c>
      <c r="AH41" s="53">
        <v>1</v>
      </c>
      <c r="AI41" s="53">
        <v>0</v>
      </c>
      <c r="AJ41" s="53">
        <v>2</v>
      </c>
      <c r="AK41" s="53">
        <v>0</v>
      </c>
      <c r="AL41" s="53">
        <v>4</v>
      </c>
      <c r="AM41" s="53">
        <v>1</v>
      </c>
      <c r="AN41" s="53">
        <v>0</v>
      </c>
      <c r="AO41" s="53">
        <v>0</v>
      </c>
      <c r="AP41" s="53">
        <v>0</v>
      </c>
      <c r="AQ41" s="53">
        <v>1</v>
      </c>
      <c r="AR41" s="53">
        <v>0</v>
      </c>
      <c r="AS41" s="53">
        <v>0</v>
      </c>
      <c r="AT41" s="53">
        <v>0</v>
      </c>
      <c r="AU41" s="53">
        <v>0</v>
      </c>
      <c r="AV41" s="76"/>
    </row>
    <row r="42" spans="1:48" ht="13.8">
      <c r="A42" s="76" t="str">
        <f t="shared" si="0"/>
        <v/>
      </c>
      <c r="R42" s="76"/>
      <c r="S42" s="53"/>
      <c r="AV42" s="76"/>
    </row>
    <row r="43" spans="1:48" ht="13.8">
      <c r="A43" s="76" t="str">
        <f t="shared" si="0"/>
        <v/>
      </c>
      <c r="R43" s="76"/>
      <c r="S43" s="53"/>
      <c r="AV43" s="76"/>
    </row>
    <row r="44" spans="1:48" ht="13.8">
      <c r="A44" s="76" t="str">
        <f t="shared" si="0"/>
        <v/>
      </c>
      <c r="R44" s="76"/>
      <c r="S44" s="53"/>
      <c r="AV44" s="76"/>
    </row>
    <row r="45" spans="1:48">
      <c r="A45" s="76" t="str">
        <f t="shared" si="0"/>
        <v/>
      </c>
      <c r="R45" s="76"/>
      <c r="AV45" s="76"/>
    </row>
    <row r="46" spans="1:48">
      <c r="A46" s="76" t="str">
        <f t="shared" si="0"/>
        <v/>
      </c>
      <c r="R46" s="76"/>
      <c r="AV46" s="76"/>
    </row>
    <row r="47" spans="1:48" ht="27.6">
      <c r="A47" s="76" t="str">
        <f t="shared" si="0"/>
        <v/>
      </c>
      <c r="R47" s="76"/>
      <c r="S47" s="61"/>
      <c r="T47" s="61" t="s">
        <v>173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76"/>
    </row>
    <row r="48" spans="1:48" ht="14.4">
      <c r="A48" s="76" t="str">
        <f t="shared" si="0"/>
        <v/>
      </c>
      <c r="R48" s="76"/>
      <c r="S48" s="61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76"/>
    </row>
    <row r="49" spans="1:48" ht="14.4">
      <c r="A49" s="76" t="str">
        <f t="shared" si="0"/>
        <v/>
      </c>
      <c r="R49" s="76"/>
      <c r="S49" s="61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76"/>
    </row>
    <row r="50" spans="1:48" ht="14.4">
      <c r="A50" s="76" t="str">
        <f t="shared" si="0"/>
        <v/>
      </c>
      <c r="R50" s="76"/>
      <c r="S50" s="61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76"/>
    </row>
    <row r="51" spans="1:48" ht="14.4">
      <c r="A51" s="76" t="str">
        <f t="shared" si="0"/>
        <v/>
      </c>
      <c r="R51" s="76"/>
      <c r="S51" s="61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76"/>
    </row>
    <row r="52" spans="1:48" ht="14.4" customHeight="1">
      <c r="A52" s="76" t="str">
        <f t="shared" si="0"/>
        <v/>
      </c>
      <c r="R52" s="76"/>
      <c r="S52" s="75"/>
      <c r="T52" s="75" t="s">
        <v>174</v>
      </c>
      <c r="U52" s="75" t="s">
        <v>175</v>
      </c>
      <c r="V52" s="75"/>
      <c r="W52" s="75"/>
      <c r="X52" s="75"/>
      <c r="Y52" s="75"/>
      <c r="Z52" s="75"/>
      <c r="AA52" s="75"/>
      <c r="AB52" s="75"/>
      <c r="AC52" s="75" t="s">
        <v>168</v>
      </c>
      <c r="AD52" s="75" t="s">
        <v>169</v>
      </c>
      <c r="AE52" s="75" t="s">
        <v>170</v>
      </c>
      <c r="AF52" s="75" t="s">
        <v>171</v>
      </c>
      <c r="AG52" s="75" t="s">
        <v>172</v>
      </c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62"/>
      <c r="AU52" s="62"/>
      <c r="AV52" s="76"/>
    </row>
    <row r="53" spans="1:48" ht="13.8">
      <c r="A53" s="76" t="str">
        <f t="shared" si="0"/>
        <v/>
      </c>
      <c r="R53" s="76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63">
        <v>0.01</v>
      </c>
      <c r="AH53" s="63">
        <v>0.02</v>
      </c>
      <c r="AI53" s="63">
        <v>0.05</v>
      </c>
      <c r="AJ53" s="63">
        <v>0.1</v>
      </c>
      <c r="AK53" s="63">
        <v>0.2</v>
      </c>
      <c r="AL53" s="63">
        <v>0.5</v>
      </c>
      <c r="AM53" s="63">
        <v>1</v>
      </c>
      <c r="AN53" s="63">
        <v>2</v>
      </c>
      <c r="AO53" s="63">
        <v>5</v>
      </c>
      <c r="AP53" s="63">
        <v>10</v>
      </c>
      <c r="AQ53" s="63">
        <v>20</v>
      </c>
      <c r="AR53" s="63">
        <v>50</v>
      </c>
      <c r="AS53" s="63">
        <v>100</v>
      </c>
      <c r="AT53" s="63">
        <v>200</v>
      </c>
      <c r="AU53" s="63">
        <v>500</v>
      </c>
      <c r="AV53" s="76"/>
    </row>
    <row r="54" spans="1:48" ht="14.4">
      <c r="A54" s="76" t="str">
        <f t="shared" si="0"/>
        <v/>
      </c>
      <c r="R54" s="76"/>
      <c r="S54" s="61"/>
      <c r="T54" s="64">
        <v>45047.60596064815</v>
      </c>
      <c r="U54" s="65"/>
      <c r="V54" s="61"/>
      <c r="W54" s="66"/>
      <c r="X54" s="67"/>
      <c r="Y54" s="67"/>
      <c r="Z54" s="61"/>
      <c r="AA54" s="61"/>
      <c r="AB54" s="68"/>
      <c r="AC54" s="68">
        <v>35</v>
      </c>
      <c r="AD54" s="68">
        <v>2.5499999999999998</v>
      </c>
      <c r="AE54" s="61">
        <v>0</v>
      </c>
      <c r="AF54" s="61">
        <v>0</v>
      </c>
      <c r="AG54" s="61">
        <v>0</v>
      </c>
      <c r="AH54" s="61">
        <v>0</v>
      </c>
      <c r="AI54" s="61">
        <v>1</v>
      </c>
      <c r="AJ54" s="61">
        <v>0</v>
      </c>
      <c r="AK54" s="61">
        <v>0</v>
      </c>
      <c r="AL54" s="61">
        <v>1</v>
      </c>
      <c r="AM54" s="61">
        <v>0</v>
      </c>
      <c r="AN54" s="61">
        <v>1</v>
      </c>
      <c r="AO54" s="61">
        <v>1</v>
      </c>
      <c r="AP54" s="61">
        <v>1</v>
      </c>
      <c r="AQ54" s="61">
        <v>1</v>
      </c>
      <c r="AR54" s="61">
        <v>0</v>
      </c>
      <c r="AS54" s="61">
        <v>0</v>
      </c>
      <c r="AT54" s="61">
        <v>0</v>
      </c>
      <c r="AU54" s="61">
        <v>0</v>
      </c>
      <c r="AV54" s="76"/>
    </row>
    <row r="55" spans="1:48" ht="14.4">
      <c r="A55" s="76" t="str">
        <f t="shared" si="0"/>
        <v/>
      </c>
      <c r="R55" s="76"/>
      <c r="S55" s="61"/>
      <c r="T55" s="64">
        <v>45047.97384259259</v>
      </c>
      <c r="U55" s="65"/>
      <c r="V55" s="61"/>
      <c r="W55" s="66"/>
      <c r="X55" s="67"/>
      <c r="Y55" s="67"/>
      <c r="Z55" s="61"/>
      <c r="AA55" s="61"/>
      <c r="AB55" s="68"/>
      <c r="AC55" s="68">
        <v>65</v>
      </c>
      <c r="AD55" s="68">
        <v>1.2</v>
      </c>
      <c r="AE55" s="61">
        <v>0</v>
      </c>
      <c r="AF55" s="61">
        <v>0</v>
      </c>
      <c r="AG55" s="61">
        <v>0</v>
      </c>
      <c r="AH55" s="61">
        <v>0</v>
      </c>
      <c r="AI55" s="61">
        <v>0</v>
      </c>
      <c r="AJ55" s="61">
        <v>2</v>
      </c>
      <c r="AK55" s="61">
        <v>0</v>
      </c>
      <c r="AL55" s="61">
        <v>0</v>
      </c>
      <c r="AM55" s="61">
        <v>1</v>
      </c>
      <c r="AN55" s="61">
        <v>0</v>
      </c>
      <c r="AO55" s="61">
        <v>5</v>
      </c>
      <c r="AP55" s="61">
        <v>2</v>
      </c>
      <c r="AQ55" s="61">
        <v>1</v>
      </c>
      <c r="AR55" s="61">
        <v>0</v>
      </c>
      <c r="AS55" s="61">
        <v>0</v>
      </c>
      <c r="AT55" s="61">
        <v>0</v>
      </c>
      <c r="AU55" s="61">
        <v>0</v>
      </c>
      <c r="AV55" s="76"/>
    </row>
    <row r="56" spans="1:48" ht="14.4">
      <c r="A56" s="76" t="str">
        <f t="shared" si="0"/>
        <v/>
      </c>
      <c r="R56" s="76"/>
      <c r="S56" s="61"/>
      <c r="T56" s="64">
        <v>45047.980034722219</v>
      </c>
      <c r="U56" s="65"/>
      <c r="V56" s="61"/>
      <c r="W56" s="66"/>
      <c r="X56" s="67"/>
      <c r="Y56" s="67"/>
      <c r="Z56" s="61"/>
      <c r="AA56" s="61"/>
      <c r="AB56" s="68"/>
      <c r="AC56" s="68">
        <v>30</v>
      </c>
      <c r="AD56" s="68">
        <v>35.950000000000003</v>
      </c>
      <c r="AE56" s="61">
        <v>0</v>
      </c>
      <c r="AF56" s="61">
        <v>0</v>
      </c>
      <c r="AG56" s="61">
        <v>3</v>
      </c>
      <c r="AH56" s="61">
        <v>1</v>
      </c>
      <c r="AI56" s="61">
        <v>8</v>
      </c>
      <c r="AJ56" s="61">
        <v>0</v>
      </c>
      <c r="AK56" s="61">
        <v>10</v>
      </c>
      <c r="AL56" s="61">
        <v>9</v>
      </c>
      <c r="AM56" s="61">
        <v>19</v>
      </c>
      <c r="AN56" s="61">
        <v>5</v>
      </c>
      <c r="AO56" s="61">
        <v>0</v>
      </c>
      <c r="AP56" s="61">
        <v>1</v>
      </c>
      <c r="AQ56" s="61">
        <v>1</v>
      </c>
      <c r="AR56" s="61">
        <v>0</v>
      </c>
      <c r="AS56" s="61">
        <v>0</v>
      </c>
      <c r="AT56" s="61">
        <v>0</v>
      </c>
      <c r="AU56" s="61">
        <v>0</v>
      </c>
      <c r="AV56" s="76"/>
    </row>
    <row r="57" spans="1:48" ht="14.4">
      <c r="A57" s="76" t="str">
        <f t="shared" si="0"/>
        <v/>
      </c>
      <c r="R57" s="76"/>
      <c r="S57" s="61"/>
      <c r="T57" s="64">
        <v>45047.982824074075</v>
      </c>
      <c r="U57" s="65"/>
      <c r="V57" s="61"/>
      <c r="W57" s="66"/>
      <c r="X57" s="67"/>
      <c r="Y57" s="67"/>
      <c r="Z57" s="61"/>
      <c r="AA57" s="61"/>
      <c r="AB57" s="68"/>
      <c r="AC57" s="68">
        <v>20</v>
      </c>
      <c r="AD57" s="68">
        <v>16.5</v>
      </c>
      <c r="AE57" s="61">
        <v>2</v>
      </c>
      <c r="AF57" s="61">
        <v>0</v>
      </c>
      <c r="AG57" s="61">
        <v>0</v>
      </c>
      <c r="AH57" s="61">
        <v>0</v>
      </c>
      <c r="AI57" s="61">
        <v>0</v>
      </c>
      <c r="AJ57" s="61">
        <v>5</v>
      </c>
      <c r="AK57" s="61">
        <v>5</v>
      </c>
      <c r="AL57" s="61">
        <v>4</v>
      </c>
      <c r="AM57" s="61">
        <v>9</v>
      </c>
      <c r="AN57" s="61">
        <v>2</v>
      </c>
      <c r="AO57" s="61">
        <v>0</v>
      </c>
      <c r="AP57" s="61">
        <v>2</v>
      </c>
      <c r="AQ57" s="61">
        <v>0</v>
      </c>
      <c r="AR57" s="61">
        <v>0</v>
      </c>
      <c r="AS57" s="61">
        <v>0</v>
      </c>
      <c r="AT57" s="61">
        <v>0</v>
      </c>
      <c r="AU57" s="61">
        <v>0</v>
      </c>
      <c r="AV57" s="76"/>
    </row>
    <row r="58" spans="1:48" ht="14.4">
      <c r="A58" s="76" t="str">
        <f t="shared" si="0"/>
        <v/>
      </c>
      <c r="R58" s="76"/>
      <c r="S58" s="61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76"/>
    </row>
    <row r="59" spans="1:48" ht="14.4">
      <c r="A59" s="76" t="str">
        <f t="shared" si="0"/>
        <v/>
      </c>
      <c r="R59" s="76"/>
      <c r="S59" s="61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76"/>
    </row>
    <row r="60" spans="1:48" ht="14.4">
      <c r="A60" s="76" t="str">
        <f t="shared" si="0"/>
        <v/>
      </c>
      <c r="R60" s="76"/>
      <c r="S60" s="61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76"/>
    </row>
    <row r="61" spans="1:48">
      <c r="A61" s="76" t="str">
        <f t="shared" si="0"/>
        <v/>
      </c>
      <c r="R61" s="76"/>
      <c r="AV61" s="76"/>
    </row>
    <row r="62" spans="1:48">
      <c r="A62" s="76" t="str">
        <f t="shared" si="0"/>
        <v/>
      </c>
      <c r="R62" s="76"/>
      <c r="AV62" s="76"/>
    </row>
    <row r="63" spans="1:48">
      <c r="A63" s="76" t="str">
        <f t="shared" si="0"/>
        <v/>
      </c>
      <c r="R63" s="76"/>
      <c r="AV63" s="76"/>
    </row>
    <row r="64" spans="1:48">
      <c r="A64" s="76" t="str">
        <f t="shared" si="0"/>
        <v/>
      </c>
      <c r="R64" s="76"/>
      <c r="AV64" s="76"/>
    </row>
    <row r="65" spans="1:48">
      <c r="A65" s="76" t="str">
        <f t="shared" si="0"/>
        <v/>
      </c>
      <c r="R65" s="76"/>
      <c r="AV65" s="76"/>
    </row>
    <row r="66" spans="1:48">
      <c r="A66" s="76" t="str">
        <f t="shared" si="0"/>
        <v/>
      </c>
      <c r="R66" s="76"/>
      <c r="AV66" s="76"/>
    </row>
    <row r="67" spans="1:48">
      <c r="A67" s="76" t="str">
        <f t="shared" si="0"/>
        <v/>
      </c>
      <c r="R67" s="76"/>
      <c r="AV67" s="76"/>
    </row>
    <row r="68" spans="1:48">
      <c r="A68" s="76" t="str">
        <f t="shared" si="0"/>
        <v/>
      </c>
      <c r="R68" s="76"/>
      <c r="AV68" s="76"/>
    </row>
    <row r="69" spans="1:48">
      <c r="A69" s="76" t="str">
        <f t="shared" si="0"/>
        <v/>
      </c>
      <c r="R69" s="76"/>
      <c r="AV69" s="76"/>
    </row>
    <row r="70" spans="1:48">
      <c r="A70" s="76" t="str">
        <f t="shared" si="0"/>
        <v/>
      </c>
      <c r="R70" s="76"/>
      <c r="AV70" s="76"/>
    </row>
    <row r="71" spans="1:48">
      <c r="A71" s="76" t="str">
        <f t="shared" si="0"/>
        <v/>
      </c>
      <c r="R71" s="76"/>
      <c r="AV71" s="76"/>
    </row>
    <row r="72" spans="1:48">
      <c r="A72" s="76" t="str">
        <f t="shared" si="0"/>
        <v/>
      </c>
      <c r="R72" s="76"/>
      <c r="AV72" s="76"/>
    </row>
    <row r="73" spans="1:48">
      <c r="A73" s="76" t="str">
        <f t="shared" ref="A73:A136" si="1">RIGHT(B73,4)</f>
        <v/>
      </c>
      <c r="R73" s="76"/>
      <c r="AV73" s="76"/>
    </row>
    <row r="74" spans="1:48">
      <c r="A74" s="76" t="str">
        <f t="shared" si="1"/>
        <v/>
      </c>
      <c r="R74" s="76"/>
      <c r="AV74" s="76"/>
    </row>
    <row r="75" spans="1:48">
      <c r="A75" s="76" t="str">
        <f t="shared" si="1"/>
        <v/>
      </c>
      <c r="R75" s="76"/>
      <c r="AV75" s="76"/>
    </row>
    <row r="76" spans="1:48">
      <c r="A76" s="76" t="str">
        <f t="shared" si="1"/>
        <v/>
      </c>
      <c r="R76" s="76"/>
      <c r="AV76" s="76"/>
    </row>
    <row r="77" spans="1:48">
      <c r="A77" s="76" t="str">
        <f t="shared" si="1"/>
        <v/>
      </c>
      <c r="R77" s="76"/>
      <c r="AV77" s="76"/>
    </row>
    <row r="78" spans="1:48">
      <c r="A78" s="76" t="str">
        <f t="shared" si="1"/>
        <v/>
      </c>
      <c r="R78" s="76"/>
      <c r="AV78" s="76"/>
    </row>
    <row r="79" spans="1:48">
      <c r="A79" s="76" t="str">
        <f t="shared" si="1"/>
        <v/>
      </c>
      <c r="R79" s="76"/>
      <c r="AV79" s="76"/>
    </row>
    <row r="80" spans="1:48">
      <c r="A80" s="76" t="str">
        <f t="shared" si="1"/>
        <v/>
      </c>
      <c r="R80" s="76"/>
      <c r="AV80" s="76"/>
    </row>
    <row r="81" spans="1:48">
      <c r="A81" s="76" t="str">
        <f t="shared" si="1"/>
        <v/>
      </c>
      <c r="R81" s="76"/>
      <c r="AV81" s="76"/>
    </row>
    <row r="82" spans="1:48">
      <c r="A82" s="76" t="str">
        <f t="shared" si="1"/>
        <v/>
      </c>
      <c r="R82" s="76"/>
      <c r="AV82" s="76"/>
    </row>
    <row r="83" spans="1:48">
      <c r="A83" s="76" t="str">
        <f t="shared" si="1"/>
        <v/>
      </c>
      <c r="R83" s="76"/>
      <c r="AV83" s="76"/>
    </row>
    <row r="84" spans="1:48">
      <c r="A84" s="76" t="str">
        <f t="shared" si="1"/>
        <v/>
      </c>
      <c r="R84" s="76"/>
      <c r="AV84" s="76"/>
    </row>
    <row r="85" spans="1:48">
      <c r="A85" s="76" t="str">
        <f t="shared" si="1"/>
        <v/>
      </c>
      <c r="R85" s="76"/>
      <c r="AV85" s="76"/>
    </row>
    <row r="86" spans="1:48">
      <c r="A86" s="76" t="str">
        <f t="shared" si="1"/>
        <v/>
      </c>
      <c r="R86" s="76"/>
      <c r="AV86" s="76"/>
    </row>
    <row r="87" spans="1:48">
      <c r="A87" s="76" t="str">
        <f t="shared" si="1"/>
        <v/>
      </c>
      <c r="R87" s="76"/>
      <c r="AV87" s="76"/>
    </row>
    <row r="88" spans="1:48">
      <c r="A88" s="76" t="str">
        <f t="shared" si="1"/>
        <v/>
      </c>
      <c r="R88" s="76"/>
      <c r="AV88" s="76"/>
    </row>
    <row r="89" spans="1:48">
      <c r="A89" s="76" t="str">
        <f t="shared" si="1"/>
        <v/>
      </c>
      <c r="R89" s="76"/>
      <c r="AV89" s="76"/>
    </row>
    <row r="90" spans="1:48">
      <c r="A90" s="76" t="str">
        <f t="shared" si="1"/>
        <v/>
      </c>
      <c r="R90" s="76"/>
      <c r="AV90" s="76"/>
    </row>
    <row r="91" spans="1:48">
      <c r="A91" s="76" t="str">
        <f t="shared" si="1"/>
        <v/>
      </c>
      <c r="R91" s="76"/>
      <c r="AV91" s="76"/>
    </row>
    <row r="92" spans="1:48">
      <c r="A92" s="76" t="str">
        <f t="shared" si="1"/>
        <v/>
      </c>
      <c r="R92" s="76"/>
      <c r="AV92" s="76"/>
    </row>
    <row r="93" spans="1:48">
      <c r="A93" s="76" t="str">
        <f t="shared" si="1"/>
        <v/>
      </c>
      <c r="R93" s="76"/>
      <c r="AV93" s="76"/>
    </row>
    <row r="94" spans="1:48">
      <c r="A94" s="76" t="str">
        <f t="shared" si="1"/>
        <v/>
      </c>
      <c r="R94" s="76"/>
      <c r="AV94" s="76"/>
    </row>
    <row r="95" spans="1:48">
      <c r="A95" s="76" t="str">
        <f t="shared" si="1"/>
        <v/>
      </c>
      <c r="R95" s="76"/>
      <c r="AV95" s="76"/>
    </row>
    <row r="96" spans="1:48">
      <c r="A96" s="76" t="str">
        <f t="shared" si="1"/>
        <v/>
      </c>
      <c r="R96" s="76"/>
      <c r="AV96" s="76"/>
    </row>
    <row r="97" spans="1:48">
      <c r="A97" s="76" t="str">
        <f t="shared" si="1"/>
        <v/>
      </c>
      <c r="R97" s="76"/>
      <c r="AV97" s="76"/>
    </row>
    <row r="98" spans="1:48">
      <c r="A98" s="76" t="str">
        <f t="shared" si="1"/>
        <v/>
      </c>
      <c r="R98" s="76"/>
      <c r="AV98" s="76"/>
    </row>
    <row r="99" spans="1:48">
      <c r="A99" s="76" t="str">
        <f t="shared" si="1"/>
        <v/>
      </c>
      <c r="R99" s="76"/>
      <c r="AV99" s="76"/>
    </row>
    <row r="100" spans="1:48">
      <c r="A100" s="76" t="str">
        <f t="shared" si="1"/>
        <v/>
      </c>
      <c r="R100" s="76"/>
      <c r="AV100" s="76"/>
    </row>
    <row r="101" spans="1:48">
      <c r="A101" s="76" t="str">
        <f t="shared" si="1"/>
        <v/>
      </c>
      <c r="R101" s="76"/>
      <c r="AV101" s="76"/>
    </row>
    <row r="102" spans="1:48">
      <c r="A102" s="76" t="str">
        <f t="shared" si="1"/>
        <v/>
      </c>
      <c r="R102" s="76"/>
      <c r="AV102" s="76"/>
    </row>
    <row r="103" spans="1:48">
      <c r="A103" s="76" t="str">
        <f t="shared" si="1"/>
        <v/>
      </c>
      <c r="R103" s="76"/>
      <c r="AV103" s="76"/>
    </row>
    <row r="104" spans="1:48">
      <c r="A104" s="76" t="str">
        <f t="shared" si="1"/>
        <v/>
      </c>
      <c r="R104" s="76"/>
      <c r="AV104" s="76"/>
    </row>
    <row r="105" spans="1:48">
      <c r="A105" s="76" t="str">
        <f t="shared" si="1"/>
        <v/>
      </c>
      <c r="R105" s="76"/>
      <c r="AV105" s="76"/>
    </row>
    <row r="106" spans="1:48">
      <c r="A106" s="76" t="str">
        <f t="shared" si="1"/>
        <v/>
      </c>
      <c r="R106" s="76"/>
      <c r="AV106" s="76"/>
    </row>
    <row r="107" spans="1:48">
      <c r="A107" s="76" t="str">
        <f t="shared" si="1"/>
        <v/>
      </c>
      <c r="R107" s="76"/>
      <c r="AV107" s="76"/>
    </row>
    <row r="108" spans="1:48">
      <c r="A108" s="76" t="str">
        <f t="shared" si="1"/>
        <v/>
      </c>
      <c r="R108" s="76"/>
      <c r="AV108" s="76"/>
    </row>
    <row r="109" spans="1:48">
      <c r="A109" s="76" t="str">
        <f t="shared" si="1"/>
        <v/>
      </c>
      <c r="R109" s="76"/>
      <c r="AV109" s="76"/>
    </row>
    <row r="110" spans="1:48">
      <c r="A110" s="76" t="str">
        <f t="shared" si="1"/>
        <v/>
      </c>
      <c r="R110" s="76"/>
      <c r="AV110" s="76"/>
    </row>
    <row r="111" spans="1:48">
      <c r="A111" s="76" t="str">
        <f t="shared" si="1"/>
        <v/>
      </c>
      <c r="R111" s="76"/>
      <c r="AV111" s="76"/>
    </row>
    <row r="112" spans="1:48">
      <c r="A112" s="76" t="str">
        <f t="shared" si="1"/>
        <v/>
      </c>
      <c r="R112" s="76"/>
      <c r="AV112" s="76"/>
    </row>
    <row r="113" spans="1:48">
      <c r="A113" s="76" t="str">
        <f t="shared" si="1"/>
        <v/>
      </c>
      <c r="R113" s="76"/>
      <c r="AV113" s="76"/>
    </row>
    <row r="114" spans="1:48">
      <c r="A114" s="76" t="str">
        <f t="shared" si="1"/>
        <v/>
      </c>
      <c r="R114" s="76"/>
      <c r="AV114" s="76"/>
    </row>
    <row r="115" spans="1:48">
      <c r="A115" s="76" t="str">
        <f t="shared" si="1"/>
        <v/>
      </c>
      <c r="R115" s="76"/>
      <c r="AV115" s="76"/>
    </row>
    <row r="116" spans="1:48">
      <c r="A116" s="76" t="str">
        <f t="shared" si="1"/>
        <v/>
      </c>
      <c r="R116" s="76"/>
      <c r="AV116" s="76"/>
    </row>
    <row r="117" spans="1:48">
      <c r="A117" s="76" t="str">
        <f t="shared" si="1"/>
        <v/>
      </c>
      <c r="R117" s="76"/>
      <c r="AV117" s="76"/>
    </row>
    <row r="118" spans="1:48">
      <c r="A118" s="76" t="str">
        <f t="shared" si="1"/>
        <v/>
      </c>
      <c r="R118" s="76"/>
      <c r="AV118" s="76"/>
    </row>
    <row r="119" spans="1:48">
      <c r="A119" s="76" t="str">
        <f t="shared" si="1"/>
        <v/>
      </c>
      <c r="R119" s="76"/>
      <c r="AV119" s="76"/>
    </row>
    <row r="120" spans="1:48">
      <c r="A120" s="76" t="str">
        <f t="shared" si="1"/>
        <v/>
      </c>
      <c r="R120" s="76"/>
      <c r="AV120" s="76"/>
    </row>
    <row r="121" spans="1:48">
      <c r="A121" s="76" t="str">
        <f t="shared" si="1"/>
        <v/>
      </c>
      <c r="R121" s="76"/>
      <c r="AV121" s="76"/>
    </row>
    <row r="122" spans="1:48">
      <c r="A122" s="76" t="str">
        <f t="shared" si="1"/>
        <v/>
      </c>
      <c r="R122" s="76"/>
      <c r="AV122" s="76"/>
    </row>
    <row r="123" spans="1:48">
      <c r="A123" s="76" t="str">
        <f t="shared" si="1"/>
        <v/>
      </c>
      <c r="R123" s="76"/>
      <c r="AV123" s="76"/>
    </row>
    <row r="124" spans="1:48">
      <c r="A124" s="76" t="str">
        <f t="shared" si="1"/>
        <v/>
      </c>
      <c r="R124" s="76"/>
      <c r="AV124" s="76"/>
    </row>
    <row r="125" spans="1:48">
      <c r="A125" s="76" t="str">
        <f t="shared" si="1"/>
        <v/>
      </c>
      <c r="R125" s="76"/>
      <c r="AV125" s="76"/>
    </row>
    <row r="126" spans="1:48">
      <c r="A126" s="76" t="str">
        <f t="shared" si="1"/>
        <v/>
      </c>
      <c r="R126" s="76"/>
      <c r="AV126" s="76"/>
    </row>
    <row r="127" spans="1:48">
      <c r="A127" s="76" t="str">
        <f t="shared" si="1"/>
        <v/>
      </c>
      <c r="R127" s="76"/>
      <c r="AV127" s="76"/>
    </row>
    <row r="128" spans="1:48">
      <c r="A128" s="76" t="str">
        <f t="shared" si="1"/>
        <v/>
      </c>
      <c r="R128" s="76"/>
      <c r="AV128" s="76"/>
    </row>
    <row r="129" spans="1:48">
      <c r="A129" s="76" t="str">
        <f t="shared" si="1"/>
        <v/>
      </c>
      <c r="R129" s="76"/>
      <c r="AV129" s="76"/>
    </row>
    <row r="130" spans="1:48">
      <c r="A130" s="76" t="str">
        <f t="shared" si="1"/>
        <v/>
      </c>
      <c r="R130" s="76"/>
      <c r="AV130" s="76"/>
    </row>
    <row r="131" spans="1:48">
      <c r="A131" s="76" t="str">
        <f t="shared" si="1"/>
        <v/>
      </c>
      <c r="R131" s="76"/>
      <c r="AV131" s="76"/>
    </row>
    <row r="132" spans="1:48">
      <c r="A132" s="76" t="str">
        <f t="shared" si="1"/>
        <v/>
      </c>
      <c r="R132" s="76"/>
      <c r="AV132" s="76"/>
    </row>
    <row r="133" spans="1:48">
      <c r="A133" s="76" t="str">
        <f t="shared" si="1"/>
        <v/>
      </c>
      <c r="R133" s="76"/>
      <c r="AV133" s="76"/>
    </row>
    <row r="134" spans="1:48">
      <c r="A134" s="76" t="str">
        <f t="shared" si="1"/>
        <v/>
      </c>
      <c r="R134" s="76"/>
      <c r="AV134" s="76"/>
    </row>
    <row r="135" spans="1:48">
      <c r="A135" s="76" t="str">
        <f t="shared" si="1"/>
        <v/>
      </c>
      <c r="R135" s="76"/>
      <c r="AV135" s="76"/>
    </row>
    <row r="136" spans="1:48">
      <c r="A136" s="76" t="str">
        <f t="shared" si="1"/>
        <v/>
      </c>
      <c r="R136" s="76"/>
      <c r="AV136" s="76"/>
    </row>
    <row r="137" spans="1:48">
      <c r="A137" s="76" t="str">
        <f t="shared" ref="A137:A200" si="2">RIGHT(B137,4)</f>
        <v/>
      </c>
      <c r="R137" s="76"/>
      <c r="AV137" s="76"/>
    </row>
    <row r="138" spans="1:48">
      <c r="A138" s="76" t="str">
        <f t="shared" si="2"/>
        <v/>
      </c>
      <c r="R138" s="76"/>
      <c r="AV138" s="76"/>
    </row>
    <row r="139" spans="1:48">
      <c r="A139" s="76" t="str">
        <f t="shared" si="2"/>
        <v/>
      </c>
      <c r="R139" s="76"/>
      <c r="AV139" s="76"/>
    </row>
    <row r="140" spans="1:48">
      <c r="A140" s="76" t="str">
        <f t="shared" si="2"/>
        <v/>
      </c>
      <c r="R140" s="76"/>
      <c r="AV140" s="76"/>
    </row>
    <row r="141" spans="1:48">
      <c r="A141" s="76" t="str">
        <f t="shared" si="2"/>
        <v/>
      </c>
      <c r="R141" s="76"/>
      <c r="AV141" s="76"/>
    </row>
    <row r="142" spans="1:48">
      <c r="A142" s="76" t="str">
        <f t="shared" si="2"/>
        <v/>
      </c>
      <c r="R142" s="76"/>
      <c r="AV142" s="76"/>
    </row>
    <row r="143" spans="1:48">
      <c r="A143" s="76" t="str">
        <f t="shared" si="2"/>
        <v/>
      </c>
      <c r="R143" s="76"/>
      <c r="AV143" s="76"/>
    </row>
    <row r="144" spans="1:48">
      <c r="A144" s="76" t="str">
        <f t="shared" si="2"/>
        <v/>
      </c>
      <c r="R144" s="76"/>
      <c r="AV144" s="76"/>
    </row>
    <row r="145" spans="1:48">
      <c r="A145" s="76" t="str">
        <f t="shared" si="2"/>
        <v/>
      </c>
      <c r="R145" s="76"/>
      <c r="AV145" s="76"/>
    </row>
    <row r="146" spans="1:48">
      <c r="A146" s="76" t="str">
        <f t="shared" si="2"/>
        <v/>
      </c>
      <c r="R146" s="76"/>
      <c r="AV146" s="76"/>
    </row>
    <row r="147" spans="1:48">
      <c r="A147" s="76" t="str">
        <f t="shared" si="2"/>
        <v/>
      </c>
      <c r="R147" s="76"/>
      <c r="AV147" s="76"/>
    </row>
    <row r="148" spans="1:48">
      <c r="A148" s="76" t="str">
        <f t="shared" si="2"/>
        <v/>
      </c>
      <c r="R148" s="76"/>
      <c r="AV148" s="76"/>
    </row>
    <row r="149" spans="1:48">
      <c r="A149" s="76" t="str">
        <f t="shared" si="2"/>
        <v/>
      </c>
      <c r="R149" s="76"/>
      <c r="AV149" s="76"/>
    </row>
    <row r="150" spans="1:48">
      <c r="A150" s="76" t="str">
        <f t="shared" si="2"/>
        <v/>
      </c>
      <c r="R150" s="76"/>
      <c r="AV150" s="76"/>
    </row>
    <row r="151" spans="1:48">
      <c r="A151" s="76" t="str">
        <f t="shared" si="2"/>
        <v/>
      </c>
      <c r="R151" s="76"/>
      <c r="AV151" s="76"/>
    </row>
    <row r="152" spans="1:48">
      <c r="A152" s="76" t="str">
        <f t="shared" si="2"/>
        <v/>
      </c>
      <c r="R152" s="76"/>
      <c r="AV152" s="76"/>
    </row>
    <row r="153" spans="1:48">
      <c r="A153" s="76" t="str">
        <f t="shared" si="2"/>
        <v/>
      </c>
      <c r="R153" s="76"/>
      <c r="AV153" s="76"/>
    </row>
    <row r="154" spans="1:48">
      <c r="A154" s="76" t="str">
        <f t="shared" si="2"/>
        <v/>
      </c>
      <c r="R154" s="76"/>
      <c r="AV154" s="76"/>
    </row>
    <row r="155" spans="1:48">
      <c r="A155" s="76" t="str">
        <f t="shared" si="2"/>
        <v/>
      </c>
      <c r="R155" s="76"/>
      <c r="AV155" s="76"/>
    </row>
    <row r="156" spans="1:48">
      <c r="A156" s="76" t="str">
        <f t="shared" si="2"/>
        <v/>
      </c>
      <c r="R156" s="76"/>
      <c r="AV156" s="76"/>
    </row>
    <row r="157" spans="1:48">
      <c r="A157" s="76" t="str">
        <f t="shared" si="2"/>
        <v/>
      </c>
      <c r="R157" s="76"/>
      <c r="AV157" s="76"/>
    </row>
    <row r="158" spans="1:48">
      <c r="A158" s="76" t="str">
        <f t="shared" si="2"/>
        <v/>
      </c>
      <c r="R158" s="76"/>
      <c r="AV158" s="76"/>
    </row>
    <row r="159" spans="1:48">
      <c r="A159" s="76" t="str">
        <f t="shared" si="2"/>
        <v/>
      </c>
      <c r="R159" s="76"/>
      <c r="AV159" s="76"/>
    </row>
    <row r="160" spans="1:48">
      <c r="A160" s="76" t="str">
        <f t="shared" si="2"/>
        <v/>
      </c>
      <c r="R160" s="76"/>
      <c r="AV160" s="76"/>
    </row>
    <row r="161" spans="1:48">
      <c r="A161" s="76" t="str">
        <f t="shared" si="2"/>
        <v/>
      </c>
      <c r="R161" s="76"/>
      <c r="AV161" s="76"/>
    </row>
    <row r="162" spans="1:48">
      <c r="A162" s="76" t="str">
        <f t="shared" si="2"/>
        <v/>
      </c>
      <c r="R162" s="76"/>
      <c r="AV162" s="76"/>
    </row>
    <row r="163" spans="1:48">
      <c r="A163" s="76" t="str">
        <f t="shared" si="2"/>
        <v/>
      </c>
      <c r="R163" s="76"/>
      <c r="AV163" s="76"/>
    </row>
    <row r="164" spans="1:48">
      <c r="A164" s="76" t="str">
        <f t="shared" si="2"/>
        <v/>
      </c>
      <c r="R164" s="76"/>
      <c r="AV164" s="76"/>
    </row>
    <row r="165" spans="1:48">
      <c r="A165" s="76" t="str">
        <f t="shared" si="2"/>
        <v/>
      </c>
      <c r="R165" s="76"/>
      <c r="AV165" s="76"/>
    </row>
    <row r="166" spans="1:48">
      <c r="A166" s="76" t="str">
        <f t="shared" si="2"/>
        <v/>
      </c>
      <c r="R166" s="76"/>
      <c r="AV166" s="76"/>
    </row>
    <row r="167" spans="1:48">
      <c r="A167" s="76" t="str">
        <f t="shared" si="2"/>
        <v/>
      </c>
      <c r="R167" s="76"/>
      <c r="AV167" s="76"/>
    </row>
    <row r="168" spans="1:48">
      <c r="A168" s="76" t="str">
        <f t="shared" si="2"/>
        <v/>
      </c>
      <c r="R168" s="76"/>
      <c r="AV168" s="76"/>
    </row>
    <row r="169" spans="1:48">
      <c r="A169" s="76" t="str">
        <f t="shared" si="2"/>
        <v/>
      </c>
      <c r="R169" s="76"/>
      <c r="AV169" s="76"/>
    </row>
    <row r="170" spans="1:48">
      <c r="A170" s="76" t="str">
        <f t="shared" si="2"/>
        <v/>
      </c>
      <c r="R170" s="76"/>
      <c r="AV170" s="76"/>
    </row>
    <row r="171" spans="1:48">
      <c r="A171" s="76" t="str">
        <f t="shared" si="2"/>
        <v/>
      </c>
      <c r="R171" s="76"/>
      <c r="AV171" s="76"/>
    </row>
    <row r="172" spans="1:48">
      <c r="A172" s="76" t="str">
        <f t="shared" si="2"/>
        <v/>
      </c>
      <c r="R172" s="76"/>
      <c r="AV172" s="76"/>
    </row>
    <row r="173" spans="1:48">
      <c r="A173" s="76" t="str">
        <f t="shared" si="2"/>
        <v/>
      </c>
      <c r="R173" s="76"/>
      <c r="AV173" s="76"/>
    </row>
    <row r="174" spans="1:48">
      <c r="A174" s="76" t="str">
        <f t="shared" si="2"/>
        <v/>
      </c>
      <c r="R174" s="76"/>
      <c r="AV174" s="76"/>
    </row>
    <row r="175" spans="1:48">
      <c r="A175" s="76" t="str">
        <f t="shared" si="2"/>
        <v/>
      </c>
      <c r="R175" s="76"/>
      <c r="AV175" s="76"/>
    </row>
    <row r="176" spans="1:48">
      <c r="A176" s="76" t="str">
        <f t="shared" si="2"/>
        <v/>
      </c>
      <c r="R176" s="76"/>
      <c r="AV176" s="76"/>
    </row>
    <row r="177" spans="1:48">
      <c r="A177" s="76" t="str">
        <f t="shared" si="2"/>
        <v/>
      </c>
      <c r="R177" s="76"/>
      <c r="AV177" s="76"/>
    </row>
    <row r="178" spans="1:48">
      <c r="A178" s="76" t="str">
        <f t="shared" si="2"/>
        <v/>
      </c>
      <c r="R178" s="76"/>
      <c r="AV178" s="76"/>
    </row>
    <row r="179" spans="1:48">
      <c r="A179" s="76" t="str">
        <f t="shared" si="2"/>
        <v/>
      </c>
      <c r="R179" s="76"/>
      <c r="AV179" s="76"/>
    </row>
    <row r="180" spans="1:48">
      <c r="A180" s="76" t="str">
        <f t="shared" si="2"/>
        <v/>
      </c>
      <c r="R180" s="76"/>
      <c r="AV180" s="76"/>
    </row>
    <row r="181" spans="1:48">
      <c r="A181" s="76" t="str">
        <f t="shared" si="2"/>
        <v/>
      </c>
      <c r="R181" s="76"/>
      <c r="AV181" s="76"/>
    </row>
    <row r="182" spans="1:48">
      <c r="A182" s="76" t="str">
        <f t="shared" si="2"/>
        <v/>
      </c>
      <c r="R182" s="76"/>
      <c r="AV182" s="76"/>
    </row>
    <row r="183" spans="1:48">
      <c r="A183" s="76" t="str">
        <f t="shared" si="2"/>
        <v/>
      </c>
      <c r="R183" s="76"/>
      <c r="AV183" s="76"/>
    </row>
    <row r="184" spans="1:48">
      <c r="A184" s="76" t="str">
        <f t="shared" si="2"/>
        <v/>
      </c>
      <c r="R184" s="76"/>
      <c r="AV184" s="76"/>
    </row>
    <row r="185" spans="1:48">
      <c r="A185" s="76" t="str">
        <f t="shared" si="2"/>
        <v/>
      </c>
      <c r="R185" s="76"/>
      <c r="AV185" s="76"/>
    </row>
    <row r="186" spans="1:48">
      <c r="A186" s="76" t="str">
        <f t="shared" si="2"/>
        <v/>
      </c>
      <c r="R186" s="76"/>
      <c r="AV186" s="76"/>
    </row>
    <row r="187" spans="1:48">
      <c r="A187" s="76" t="str">
        <f t="shared" si="2"/>
        <v/>
      </c>
      <c r="R187" s="76"/>
      <c r="AV187" s="76"/>
    </row>
    <row r="188" spans="1:48">
      <c r="A188" s="76" t="str">
        <f t="shared" si="2"/>
        <v/>
      </c>
      <c r="R188" s="76"/>
      <c r="AV188" s="76"/>
    </row>
    <row r="189" spans="1:48">
      <c r="A189" s="76" t="str">
        <f t="shared" si="2"/>
        <v/>
      </c>
      <c r="R189" s="76"/>
      <c r="AV189" s="76"/>
    </row>
    <row r="190" spans="1:48">
      <c r="A190" s="76" t="str">
        <f t="shared" si="2"/>
        <v/>
      </c>
      <c r="R190" s="76"/>
      <c r="AV190" s="76"/>
    </row>
    <row r="191" spans="1:48">
      <c r="A191" s="76" t="str">
        <f t="shared" si="2"/>
        <v/>
      </c>
      <c r="R191" s="76"/>
      <c r="AV191" s="76"/>
    </row>
    <row r="192" spans="1:48">
      <c r="A192" s="76" t="str">
        <f t="shared" si="2"/>
        <v/>
      </c>
      <c r="R192" s="76"/>
      <c r="AV192" s="76"/>
    </row>
    <row r="193" spans="1:48">
      <c r="A193" s="76" t="str">
        <f t="shared" si="2"/>
        <v/>
      </c>
      <c r="R193" s="76"/>
      <c r="AV193" s="76"/>
    </row>
    <row r="194" spans="1:48">
      <c r="A194" s="76" t="str">
        <f t="shared" si="2"/>
        <v/>
      </c>
      <c r="R194" s="76"/>
      <c r="AV194" s="76"/>
    </row>
    <row r="195" spans="1:48">
      <c r="A195" s="76" t="str">
        <f t="shared" si="2"/>
        <v/>
      </c>
      <c r="R195" s="76"/>
      <c r="AV195" s="76"/>
    </row>
    <row r="196" spans="1:48">
      <c r="A196" s="76" t="str">
        <f t="shared" si="2"/>
        <v/>
      </c>
      <c r="R196" s="76"/>
      <c r="AV196" s="76"/>
    </row>
    <row r="197" spans="1:48">
      <c r="A197" s="76" t="str">
        <f t="shared" si="2"/>
        <v/>
      </c>
      <c r="R197" s="76"/>
      <c r="AV197" s="76"/>
    </row>
    <row r="198" spans="1:48">
      <c r="A198" s="76" t="str">
        <f t="shared" si="2"/>
        <v/>
      </c>
      <c r="R198" s="76"/>
      <c r="AV198" s="76"/>
    </row>
    <row r="199" spans="1:48">
      <c r="A199" s="76" t="str">
        <f t="shared" si="2"/>
        <v/>
      </c>
      <c r="R199" s="76"/>
      <c r="AV199" s="76"/>
    </row>
    <row r="200" spans="1:48">
      <c r="A200" s="76" t="str">
        <f t="shared" si="2"/>
        <v/>
      </c>
      <c r="R200" s="76"/>
      <c r="AV200" s="76"/>
    </row>
    <row r="201" spans="1:48">
      <c r="A201" s="76" t="str">
        <f t="shared" ref="A201:A264" si="3">RIGHT(B201,4)</f>
        <v/>
      </c>
      <c r="R201" s="76"/>
      <c r="AV201" s="76"/>
    </row>
    <row r="202" spans="1:48">
      <c r="A202" s="76" t="str">
        <f t="shared" si="3"/>
        <v/>
      </c>
      <c r="R202" s="76"/>
      <c r="AV202" s="76"/>
    </row>
    <row r="203" spans="1:48">
      <c r="A203" s="76" t="str">
        <f t="shared" si="3"/>
        <v/>
      </c>
      <c r="R203" s="76"/>
      <c r="AV203" s="76"/>
    </row>
    <row r="204" spans="1:48">
      <c r="A204" s="76" t="str">
        <f t="shared" si="3"/>
        <v/>
      </c>
      <c r="R204" s="76"/>
      <c r="AV204" s="76"/>
    </row>
    <row r="205" spans="1:48">
      <c r="A205" s="76" t="str">
        <f t="shared" si="3"/>
        <v/>
      </c>
      <c r="R205" s="76"/>
      <c r="AV205" s="76"/>
    </row>
    <row r="206" spans="1:48">
      <c r="A206" s="76" t="str">
        <f t="shared" si="3"/>
        <v/>
      </c>
      <c r="R206" s="76"/>
      <c r="AV206" s="76"/>
    </row>
    <row r="207" spans="1:48">
      <c r="A207" s="76" t="str">
        <f t="shared" si="3"/>
        <v/>
      </c>
      <c r="R207" s="76"/>
      <c r="AV207" s="76"/>
    </row>
    <row r="208" spans="1:48">
      <c r="A208" s="76" t="str">
        <f t="shared" si="3"/>
        <v/>
      </c>
      <c r="R208" s="76"/>
      <c r="AV208" s="76"/>
    </row>
    <row r="209" spans="1:48">
      <c r="A209" s="76" t="str">
        <f t="shared" si="3"/>
        <v/>
      </c>
      <c r="R209" s="76"/>
      <c r="AV209" s="76"/>
    </row>
    <row r="210" spans="1:48">
      <c r="A210" s="76" t="str">
        <f t="shared" si="3"/>
        <v/>
      </c>
      <c r="R210" s="76"/>
      <c r="AV210" s="76"/>
    </row>
    <row r="211" spans="1:48">
      <c r="A211" s="76" t="str">
        <f t="shared" si="3"/>
        <v/>
      </c>
      <c r="R211" s="76"/>
      <c r="AV211" s="76"/>
    </row>
    <row r="212" spans="1:48">
      <c r="A212" s="76" t="str">
        <f t="shared" si="3"/>
        <v/>
      </c>
      <c r="R212" s="76"/>
      <c r="AV212" s="76"/>
    </row>
    <row r="213" spans="1:48">
      <c r="A213" s="76" t="str">
        <f t="shared" si="3"/>
        <v/>
      </c>
      <c r="R213" s="76"/>
      <c r="AV213" s="76"/>
    </row>
    <row r="214" spans="1:48">
      <c r="A214" s="76" t="str">
        <f t="shared" si="3"/>
        <v/>
      </c>
      <c r="R214" s="76"/>
      <c r="AV214" s="76"/>
    </row>
    <row r="215" spans="1:48">
      <c r="A215" s="76" t="str">
        <f t="shared" si="3"/>
        <v/>
      </c>
      <c r="R215" s="76"/>
      <c r="AV215" s="76"/>
    </row>
    <row r="216" spans="1:48">
      <c r="A216" s="76" t="str">
        <f t="shared" si="3"/>
        <v/>
      </c>
      <c r="R216" s="76"/>
      <c r="AV216" s="76"/>
    </row>
    <row r="217" spans="1:48">
      <c r="A217" s="76" t="str">
        <f t="shared" si="3"/>
        <v/>
      </c>
      <c r="R217" s="76"/>
      <c r="AV217" s="76"/>
    </row>
    <row r="218" spans="1:48">
      <c r="A218" s="76" t="str">
        <f t="shared" si="3"/>
        <v/>
      </c>
      <c r="R218" s="76"/>
      <c r="AV218" s="76"/>
    </row>
    <row r="219" spans="1:48">
      <c r="A219" s="76" t="str">
        <f t="shared" si="3"/>
        <v/>
      </c>
      <c r="R219" s="76"/>
      <c r="AV219" s="76"/>
    </row>
    <row r="220" spans="1:48">
      <c r="A220" s="76" t="str">
        <f t="shared" si="3"/>
        <v/>
      </c>
      <c r="R220" s="76"/>
      <c r="AV220" s="76"/>
    </row>
    <row r="221" spans="1:48">
      <c r="A221" s="76" t="str">
        <f t="shared" si="3"/>
        <v/>
      </c>
      <c r="R221" s="76"/>
      <c r="AV221" s="76"/>
    </row>
    <row r="222" spans="1:48">
      <c r="A222" s="76" t="str">
        <f t="shared" si="3"/>
        <v/>
      </c>
      <c r="R222" s="76"/>
      <c r="AV222" s="76"/>
    </row>
    <row r="223" spans="1:48">
      <c r="A223" s="76" t="str">
        <f t="shared" si="3"/>
        <v/>
      </c>
      <c r="R223" s="76"/>
      <c r="AV223" s="76"/>
    </row>
    <row r="224" spans="1:48">
      <c r="A224" s="76" t="str">
        <f t="shared" si="3"/>
        <v/>
      </c>
      <c r="R224" s="76"/>
      <c r="AV224" s="76"/>
    </row>
    <row r="225" spans="1:48">
      <c r="A225" s="76" t="str">
        <f t="shared" si="3"/>
        <v/>
      </c>
      <c r="R225" s="76"/>
      <c r="AV225" s="76"/>
    </row>
    <row r="226" spans="1:48">
      <c r="A226" s="76" t="str">
        <f t="shared" si="3"/>
        <v/>
      </c>
      <c r="R226" s="76"/>
      <c r="AV226" s="76"/>
    </row>
    <row r="227" spans="1:48">
      <c r="A227" s="76" t="str">
        <f t="shared" si="3"/>
        <v/>
      </c>
      <c r="R227" s="76"/>
      <c r="AV227" s="76"/>
    </row>
    <row r="228" spans="1:48">
      <c r="A228" s="76" t="str">
        <f t="shared" si="3"/>
        <v/>
      </c>
      <c r="R228" s="76"/>
      <c r="AV228" s="76"/>
    </row>
    <row r="229" spans="1:48">
      <c r="A229" s="76" t="str">
        <f t="shared" si="3"/>
        <v/>
      </c>
      <c r="R229" s="76"/>
      <c r="AV229" s="76"/>
    </row>
    <row r="230" spans="1:48">
      <c r="A230" s="76" t="str">
        <f t="shared" si="3"/>
        <v/>
      </c>
      <c r="R230" s="76"/>
      <c r="AV230" s="76"/>
    </row>
    <row r="231" spans="1:48">
      <c r="A231" s="76" t="str">
        <f t="shared" si="3"/>
        <v/>
      </c>
      <c r="R231" s="76"/>
      <c r="AV231" s="76"/>
    </row>
    <row r="232" spans="1:48">
      <c r="A232" s="76" t="str">
        <f t="shared" si="3"/>
        <v/>
      </c>
      <c r="R232" s="76"/>
      <c r="AV232" s="76"/>
    </row>
    <row r="233" spans="1:48">
      <c r="A233" s="76" t="str">
        <f t="shared" si="3"/>
        <v/>
      </c>
      <c r="R233" s="76"/>
      <c r="AV233" s="76"/>
    </row>
    <row r="234" spans="1:48">
      <c r="A234" s="76" t="str">
        <f t="shared" si="3"/>
        <v/>
      </c>
      <c r="R234" s="76"/>
      <c r="AV234" s="76"/>
    </row>
    <row r="235" spans="1:48">
      <c r="A235" s="76" t="str">
        <f t="shared" si="3"/>
        <v/>
      </c>
      <c r="R235" s="76"/>
      <c r="AV235" s="76"/>
    </row>
    <row r="236" spans="1:48">
      <c r="A236" s="76" t="str">
        <f t="shared" si="3"/>
        <v/>
      </c>
      <c r="R236" s="76"/>
      <c r="AV236" s="76"/>
    </row>
    <row r="237" spans="1:48">
      <c r="A237" s="76" t="str">
        <f t="shared" si="3"/>
        <v/>
      </c>
      <c r="R237" s="76"/>
      <c r="AV237" s="76"/>
    </row>
    <row r="238" spans="1:48">
      <c r="A238" s="76" t="str">
        <f t="shared" si="3"/>
        <v/>
      </c>
      <c r="R238" s="76"/>
      <c r="AV238" s="76"/>
    </row>
    <row r="239" spans="1:48">
      <c r="A239" s="76" t="str">
        <f t="shared" si="3"/>
        <v/>
      </c>
      <c r="R239" s="76"/>
      <c r="AV239" s="76"/>
    </row>
    <row r="240" spans="1:48">
      <c r="A240" s="76" t="str">
        <f t="shared" si="3"/>
        <v/>
      </c>
      <c r="R240" s="76"/>
      <c r="AV240" s="76"/>
    </row>
    <row r="241" spans="1:48">
      <c r="A241" s="76" t="str">
        <f t="shared" si="3"/>
        <v/>
      </c>
      <c r="R241" s="76"/>
      <c r="AV241" s="76"/>
    </row>
    <row r="242" spans="1:48">
      <c r="A242" s="76" t="str">
        <f t="shared" si="3"/>
        <v/>
      </c>
      <c r="R242" s="76"/>
      <c r="AV242" s="76"/>
    </row>
    <row r="243" spans="1:48">
      <c r="A243" s="76" t="str">
        <f t="shared" si="3"/>
        <v/>
      </c>
      <c r="R243" s="76"/>
      <c r="AV243" s="76"/>
    </row>
    <row r="244" spans="1:48">
      <c r="A244" s="76" t="str">
        <f t="shared" si="3"/>
        <v/>
      </c>
      <c r="R244" s="76"/>
      <c r="AV244" s="76"/>
    </row>
    <row r="245" spans="1:48">
      <c r="A245" s="76" t="str">
        <f t="shared" si="3"/>
        <v/>
      </c>
      <c r="R245" s="76"/>
      <c r="AV245" s="76"/>
    </row>
    <row r="246" spans="1:48">
      <c r="A246" s="76" t="str">
        <f t="shared" si="3"/>
        <v/>
      </c>
      <c r="R246" s="76"/>
      <c r="AV246" s="76"/>
    </row>
    <row r="247" spans="1:48">
      <c r="A247" s="76" t="str">
        <f t="shared" si="3"/>
        <v/>
      </c>
      <c r="R247" s="76"/>
      <c r="AV247" s="76"/>
    </row>
    <row r="248" spans="1:48">
      <c r="A248" s="76" t="str">
        <f t="shared" si="3"/>
        <v/>
      </c>
      <c r="R248" s="76"/>
      <c r="AV248" s="76"/>
    </row>
    <row r="249" spans="1:48">
      <c r="A249" s="76" t="str">
        <f t="shared" si="3"/>
        <v/>
      </c>
      <c r="R249" s="76"/>
      <c r="AV249" s="76"/>
    </row>
    <row r="250" spans="1:48">
      <c r="A250" s="76" t="str">
        <f t="shared" si="3"/>
        <v/>
      </c>
      <c r="R250" s="76"/>
      <c r="AV250" s="76"/>
    </row>
    <row r="251" spans="1:48">
      <c r="A251" s="76" t="str">
        <f t="shared" si="3"/>
        <v/>
      </c>
      <c r="R251" s="76"/>
      <c r="AV251" s="76"/>
    </row>
    <row r="252" spans="1:48">
      <c r="A252" s="76" t="str">
        <f t="shared" si="3"/>
        <v/>
      </c>
      <c r="R252" s="76"/>
      <c r="AV252" s="76"/>
    </row>
    <row r="253" spans="1:48">
      <c r="A253" s="76" t="str">
        <f t="shared" si="3"/>
        <v/>
      </c>
      <c r="R253" s="76"/>
      <c r="AV253" s="76"/>
    </row>
    <row r="254" spans="1:48">
      <c r="A254" s="76" t="str">
        <f t="shared" si="3"/>
        <v/>
      </c>
      <c r="R254" s="76"/>
      <c r="AV254" s="76"/>
    </row>
    <row r="255" spans="1:48">
      <c r="A255" s="76" t="str">
        <f t="shared" si="3"/>
        <v/>
      </c>
      <c r="R255" s="76"/>
      <c r="AV255" s="76"/>
    </row>
    <row r="256" spans="1:48">
      <c r="A256" s="76" t="str">
        <f t="shared" si="3"/>
        <v/>
      </c>
      <c r="R256" s="76"/>
      <c r="AV256" s="76"/>
    </row>
    <row r="257" spans="1:48">
      <c r="A257" s="76" t="str">
        <f t="shared" si="3"/>
        <v/>
      </c>
      <c r="R257" s="76"/>
      <c r="AV257" s="76"/>
    </row>
    <row r="258" spans="1:48">
      <c r="A258" s="76" t="str">
        <f t="shared" si="3"/>
        <v/>
      </c>
      <c r="R258" s="76"/>
      <c r="AV258" s="76"/>
    </row>
    <row r="259" spans="1:48">
      <c r="A259" s="76" t="str">
        <f t="shared" si="3"/>
        <v/>
      </c>
      <c r="R259" s="76"/>
      <c r="AV259" s="76"/>
    </row>
    <row r="260" spans="1:48">
      <c r="A260" s="76" t="str">
        <f t="shared" si="3"/>
        <v/>
      </c>
      <c r="R260" s="76"/>
      <c r="AV260" s="76"/>
    </row>
    <row r="261" spans="1:48">
      <c r="A261" s="76" t="str">
        <f t="shared" si="3"/>
        <v/>
      </c>
      <c r="R261" s="76"/>
      <c r="AV261" s="76"/>
    </row>
    <row r="262" spans="1:48">
      <c r="A262" s="76" t="str">
        <f t="shared" si="3"/>
        <v/>
      </c>
      <c r="R262" s="76"/>
      <c r="AV262" s="76"/>
    </row>
    <row r="263" spans="1:48">
      <c r="A263" s="76" t="str">
        <f t="shared" si="3"/>
        <v/>
      </c>
      <c r="R263" s="76"/>
      <c r="AV263" s="76"/>
    </row>
    <row r="264" spans="1:48">
      <c r="A264" s="76" t="str">
        <f t="shared" si="3"/>
        <v/>
      </c>
      <c r="R264" s="76"/>
      <c r="AV264" s="76"/>
    </row>
    <row r="265" spans="1:48">
      <c r="A265" s="76" t="str">
        <f t="shared" ref="A265:A328" si="4">RIGHT(B265,4)</f>
        <v/>
      </c>
      <c r="R265" s="76"/>
      <c r="AV265" s="76"/>
    </row>
    <row r="266" spans="1:48">
      <c r="A266" s="76" t="str">
        <f t="shared" si="4"/>
        <v/>
      </c>
      <c r="R266" s="76"/>
      <c r="AV266" s="76"/>
    </row>
    <row r="267" spans="1:48">
      <c r="A267" s="76" t="str">
        <f t="shared" si="4"/>
        <v/>
      </c>
      <c r="R267" s="76"/>
      <c r="AV267" s="76"/>
    </row>
    <row r="268" spans="1:48">
      <c r="A268" s="76" t="str">
        <f t="shared" si="4"/>
        <v/>
      </c>
      <c r="R268" s="76"/>
      <c r="AV268" s="76"/>
    </row>
    <row r="269" spans="1:48">
      <c r="A269" s="76" t="str">
        <f t="shared" si="4"/>
        <v/>
      </c>
      <c r="R269" s="76"/>
      <c r="AV269" s="76"/>
    </row>
    <row r="270" spans="1:48">
      <c r="A270" s="76" t="str">
        <f t="shared" si="4"/>
        <v/>
      </c>
      <c r="R270" s="76"/>
      <c r="AV270" s="76"/>
    </row>
    <row r="271" spans="1:48">
      <c r="A271" s="76" t="str">
        <f t="shared" si="4"/>
        <v/>
      </c>
      <c r="R271" s="76"/>
      <c r="AV271" s="76"/>
    </row>
    <row r="272" spans="1:48">
      <c r="A272" s="76" t="str">
        <f t="shared" si="4"/>
        <v/>
      </c>
      <c r="R272" s="76"/>
      <c r="AV272" s="76"/>
    </row>
    <row r="273" spans="1:48">
      <c r="A273" s="76" t="str">
        <f t="shared" si="4"/>
        <v/>
      </c>
      <c r="R273" s="76"/>
      <c r="AV273" s="76"/>
    </row>
    <row r="274" spans="1:48">
      <c r="A274" s="76" t="str">
        <f t="shared" si="4"/>
        <v/>
      </c>
      <c r="R274" s="76"/>
      <c r="AV274" s="76"/>
    </row>
    <row r="275" spans="1:48">
      <c r="A275" s="76" t="str">
        <f t="shared" si="4"/>
        <v/>
      </c>
      <c r="R275" s="76"/>
      <c r="AV275" s="76"/>
    </row>
    <row r="276" spans="1:48">
      <c r="A276" s="76" t="str">
        <f t="shared" si="4"/>
        <v/>
      </c>
      <c r="R276" s="76"/>
      <c r="AV276" s="76"/>
    </row>
    <row r="277" spans="1:48">
      <c r="A277" s="76" t="str">
        <f t="shared" si="4"/>
        <v/>
      </c>
      <c r="R277" s="76"/>
      <c r="AV277" s="76"/>
    </row>
    <row r="278" spans="1:48">
      <c r="A278" s="76" t="str">
        <f t="shared" si="4"/>
        <v/>
      </c>
      <c r="R278" s="76"/>
      <c r="AV278" s="76"/>
    </row>
    <row r="279" spans="1:48">
      <c r="A279" s="76" t="str">
        <f t="shared" si="4"/>
        <v/>
      </c>
      <c r="R279" s="76"/>
      <c r="AV279" s="76"/>
    </row>
    <row r="280" spans="1:48">
      <c r="A280" s="76" t="str">
        <f t="shared" si="4"/>
        <v/>
      </c>
      <c r="R280" s="76"/>
      <c r="AV280" s="76"/>
    </row>
    <row r="281" spans="1:48">
      <c r="A281" s="76" t="str">
        <f t="shared" si="4"/>
        <v/>
      </c>
      <c r="R281" s="76"/>
      <c r="AV281" s="76"/>
    </row>
    <row r="282" spans="1:48">
      <c r="A282" s="76" t="str">
        <f t="shared" si="4"/>
        <v/>
      </c>
      <c r="R282" s="76"/>
      <c r="AV282" s="76"/>
    </row>
    <row r="283" spans="1:48">
      <c r="A283" s="76" t="str">
        <f t="shared" si="4"/>
        <v/>
      </c>
      <c r="R283" s="76"/>
      <c r="AV283" s="76"/>
    </row>
    <row r="284" spans="1:48">
      <c r="A284" s="76" t="str">
        <f t="shared" si="4"/>
        <v/>
      </c>
      <c r="R284" s="76"/>
      <c r="AV284" s="76"/>
    </row>
    <row r="285" spans="1:48">
      <c r="A285" s="76" t="str">
        <f t="shared" si="4"/>
        <v/>
      </c>
      <c r="R285" s="76"/>
      <c r="AV285" s="76"/>
    </row>
    <row r="286" spans="1:48">
      <c r="A286" s="76" t="str">
        <f t="shared" si="4"/>
        <v/>
      </c>
      <c r="R286" s="76"/>
      <c r="AV286" s="76"/>
    </row>
    <row r="287" spans="1:48">
      <c r="A287" s="76" t="str">
        <f t="shared" si="4"/>
        <v/>
      </c>
      <c r="R287" s="76"/>
      <c r="AV287" s="76"/>
    </row>
    <row r="288" spans="1:48">
      <c r="A288" s="76" t="str">
        <f t="shared" si="4"/>
        <v/>
      </c>
      <c r="R288" s="76"/>
      <c r="AV288" s="76"/>
    </row>
    <row r="289" spans="1:48">
      <c r="A289" s="76" t="str">
        <f t="shared" si="4"/>
        <v/>
      </c>
      <c r="R289" s="76"/>
      <c r="AV289" s="76"/>
    </row>
    <row r="290" spans="1:48">
      <c r="A290" s="76" t="str">
        <f t="shared" si="4"/>
        <v/>
      </c>
      <c r="R290" s="76"/>
      <c r="AV290" s="76"/>
    </row>
    <row r="291" spans="1:48">
      <c r="A291" s="76" t="str">
        <f t="shared" si="4"/>
        <v/>
      </c>
      <c r="R291" s="76"/>
      <c r="AV291" s="76"/>
    </row>
    <row r="292" spans="1:48">
      <c r="A292" s="76" t="str">
        <f t="shared" si="4"/>
        <v/>
      </c>
      <c r="R292" s="76"/>
      <c r="AV292" s="76"/>
    </row>
    <row r="293" spans="1:48">
      <c r="A293" s="76" t="str">
        <f t="shared" si="4"/>
        <v/>
      </c>
      <c r="R293" s="76"/>
      <c r="AV293" s="76"/>
    </row>
    <row r="294" spans="1:48">
      <c r="A294" s="76" t="str">
        <f t="shared" si="4"/>
        <v/>
      </c>
      <c r="R294" s="76"/>
      <c r="AV294" s="76"/>
    </row>
    <row r="295" spans="1:48">
      <c r="A295" s="76" t="str">
        <f t="shared" si="4"/>
        <v/>
      </c>
      <c r="R295" s="76"/>
      <c r="AV295" s="76"/>
    </row>
    <row r="296" spans="1:48">
      <c r="A296" s="76" t="str">
        <f t="shared" si="4"/>
        <v/>
      </c>
      <c r="R296" s="76"/>
      <c r="AV296" s="76"/>
    </row>
    <row r="297" spans="1:48">
      <c r="A297" s="76" t="str">
        <f t="shared" si="4"/>
        <v/>
      </c>
      <c r="R297" s="76"/>
      <c r="AV297" s="76"/>
    </row>
    <row r="298" spans="1:48">
      <c r="A298" s="76" t="str">
        <f t="shared" si="4"/>
        <v/>
      </c>
      <c r="R298" s="76"/>
      <c r="AV298" s="76"/>
    </row>
    <row r="299" spans="1:48">
      <c r="A299" s="76" t="str">
        <f t="shared" si="4"/>
        <v/>
      </c>
      <c r="R299" s="76"/>
      <c r="AV299" s="76"/>
    </row>
    <row r="300" spans="1:48">
      <c r="A300" s="76" t="str">
        <f t="shared" si="4"/>
        <v/>
      </c>
      <c r="R300" s="76"/>
      <c r="AV300" s="76"/>
    </row>
    <row r="301" spans="1:48">
      <c r="A301" s="76" t="str">
        <f t="shared" si="4"/>
        <v/>
      </c>
      <c r="R301" s="76"/>
      <c r="AV301" s="76"/>
    </row>
    <row r="302" spans="1:48">
      <c r="A302" s="76" t="str">
        <f t="shared" si="4"/>
        <v/>
      </c>
      <c r="R302" s="76"/>
      <c r="AV302" s="76"/>
    </row>
    <row r="303" spans="1:48">
      <c r="A303" s="76" t="str">
        <f t="shared" si="4"/>
        <v/>
      </c>
      <c r="R303" s="76"/>
      <c r="AV303" s="76"/>
    </row>
    <row r="304" spans="1:48">
      <c r="A304" s="76" t="str">
        <f t="shared" si="4"/>
        <v/>
      </c>
      <c r="R304" s="76"/>
      <c r="AV304" s="76"/>
    </row>
    <row r="305" spans="1:48">
      <c r="A305" s="76" t="str">
        <f t="shared" si="4"/>
        <v/>
      </c>
      <c r="R305" s="76"/>
      <c r="AV305" s="76"/>
    </row>
    <row r="306" spans="1:48">
      <c r="A306" s="76" t="str">
        <f t="shared" si="4"/>
        <v/>
      </c>
      <c r="R306" s="76"/>
      <c r="AV306" s="76"/>
    </row>
    <row r="307" spans="1:48">
      <c r="A307" s="76" t="str">
        <f t="shared" si="4"/>
        <v/>
      </c>
      <c r="R307" s="76"/>
      <c r="AV307" s="76"/>
    </row>
    <row r="308" spans="1:48">
      <c r="A308" s="76" t="str">
        <f t="shared" si="4"/>
        <v/>
      </c>
      <c r="R308" s="76"/>
      <c r="AV308" s="76"/>
    </row>
    <row r="309" spans="1:48">
      <c r="A309" s="76" t="str">
        <f t="shared" si="4"/>
        <v/>
      </c>
      <c r="R309" s="76"/>
      <c r="AV309" s="76"/>
    </row>
    <row r="310" spans="1:48">
      <c r="A310" s="76" t="str">
        <f t="shared" si="4"/>
        <v/>
      </c>
      <c r="R310" s="76"/>
      <c r="AV310" s="76"/>
    </row>
    <row r="311" spans="1:48">
      <c r="A311" s="76" t="str">
        <f t="shared" si="4"/>
        <v/>
      </c>
      <c r="R311" s="76"/>
      <c r="AV311" s="76"/>
    </row>
    <row r="312" spans="1:48">
      <c r="A312" s="76" t="str">
        <f t="shared" si="4"/>
        <v/>
      </c>
      <c r="R312" s="76"/>
      <c r="AV312" s="76"/>
    </row>
    <row r="313" spans="1:48">
      <c r="A313" s="76" t="str">
        <f t="shared" si="4"/>
        <v/>
      </c>
      <c r="R313" s="76"/>
      <c r="AV313" s="76"/>
    </row>
    <row r="314" spans="1:48">
      <c r="A314" s="76" t="str">
        <f t="shared" si="4"/>
        <v/>
      </c>
      <c r="R314" s="76"/>
      <c r="AV314" s="76"/>
    </row>
    <row r="315" spans="1:48">
      <c r="A315" s="76" t="str">
        <f t="shared" si="4"/>
        <v/>
      </c>
      <c r="R315" s="76"/>
      <c r="AV315" s="76"/>
    </row>
    <row r="316" spans="1:48">
      <c r="A316" s="76" t="str">
        <f t="shared" si="4"/>
        <v/>
      </c>
      <c r="R316" s="76"/>
      <c r="AV316" s="76"/>
    </row>
    <row r="317" spans="1:48">
      <c r="A317" s="76" t="str">
        <f t="shared" si="4"/>
        <v/>
      </c>
      <c r="R317" s="76"/>
      <c r="AV317" s="76"/>
    </row>
    <row r="318" spans="1:48">
      <c r="A318" s="76" t="str">
        <f t="shared" si="4"/>
        <v/>
      </c>
      <c r="R318" s="76"/>
      <c r="AV318" s="76"/>
    </row>
    <row r="319" spans="1:48">
      <c r="A319" s="76" t="str">
        <f t="shared" si="4"/>
        <v/>
      </c>
      <c r="R319" s="76"/>
      <c r="AV319" s="76"/>
    </row>
    <row r="320" spans="1:48">
      <c r="A320" s="76" t="str">
        <f t="shared" si="4"/>
        <v/>
      </c>
      <c r="R320" s="76"/>
      <c r="AV320" s="76"/>
    </row>
    <row r="321" spans="1:48">
      <c r="A321" s="76" t="str">
        <f t="shared" si="4"/>
        <v/>
      </c>
      <c r="R321" s="76"/>
      <c r="AV321" s="76"/>
    </row>
    <row r="322" spans="1:48">
      <c r="A322" s="76" t="str">
        <f t="shared" si="4"/>
        <v/>
      </c>
      <c r="R322" s="76"/>
      <c r="AV322" s="76"/>
    </row>
    <row r="323" spans="1:48">
      <c r="A323" s="76" t="str">
        <f t="shared" si="4"/>
        <v/>
      </c>
      <c r="R323" s="76"/>
      <c r="AV323" s="76"/>
    </row>
    <row r="324" spans="1:48">
      <c r="A324" s="76" t="str">
        <f t="shared" si="4"/>
        <v/>
      </c>
      <c r="R324" s="76"/>
      <c r="AV324" s="76"/>
    </row>
    <row r="325" spans="1:48">
      <c r="A325" s="76" t="str">
        <f t="shared" si="4"/>
        <v/>
      </c>
      <c r="R325" s="76"/>
      <c r="AV325" s="76"/>
    </row>
    <row r="326" spans="1:48">
      <c r="A326" s="76" t="str">
        <f t="shared" si="4"/>
        <v/>
      </c>
      <c r="R326" s="76"/>
      <c r="AV326" s="76"/>
    </row>
    <row r="327" spans="1:48">
      <c r="A327" s="76" t="str">
        <f t="shared" si="4"/>
        <v/>
      </c>
      <c r="R327" s="76"/>
      <c r="AV327" s="76"/>
    </row>
    <row r="328" spans="1:48">
      <c r="A328" s="76" t="str">
        <f t="shared" si="4"/>
        <v/>
      </c>
      <c r="R328" s="76"/>
      <c r="AV328" s="76"/>
    </row>
    <row r="329" spans="1:48">
      <c r="A329" s="76" t="str">
        <f t="shared" ref="A329:A392" si="5">RIGHT(B329,4)</f>
        <v/>
      </c>
      <c r="R329" s="76"/>
      <c r="AV329" s="76"/>
    </row>
    <row r="330" spans="1:48">
      <c r="A330" s="76" t="str">
        <f t="shared" si="5"/>
        <v/>
      </c>
      <c r="R330" s="76"/>
      <c r="AV330" s="76"/>
    </row>
    <row r="331" spans="1:48">
      <c r="A331" s="76" t="str">
        <f t="shared" si="5"/>
        <v/>
      </c>
      <c r="R331" s="76"/>
      <c r="AV331" s="76"/>
    </row>
    <row r="332" spans="1:48">
      <c r="A332" s="76" t="str">
        <f t="shared" si="5"/>
        <v/>
      </c>
      <c r="R332" s="76"/>
      <c r="AV332" s="76"/>
    </row>
    <row r="333" spans="1:48">
      <c r="A333" s="76" t="str">
        <f t="shared" si="5"/>
        <v/>
      </c>
      <c r="R333" s="76"/>
      <c r="AV333" s="76"/>
    </row>
    <row r="334" spans="1:48">
      <c r="A334" s="76" t="str">
        <f t="shared" si="5"/>
        <v/>
      </c>
      <c r="R334" s="76"/>
      <c r="AV334" s="76"/>
    </row>
    <row r="335" spans="1:48">
      <c r="A335" s="76" t="str">
        <f t="shared" si="5"/>
        <v/>
      </c>
      <c r="R335" s="76"/>
      <c r="AV335" s="76"/>
    </row>
    <row r="336" spans="1:48">
      <c r="A336" s="76" t="str">
        <f t="shared" si="5"/>
        <v/>
      </c>
      <c r="R336" s="76"/>
      <c r="AV336" s="76"/>
    </row>
    <row r="337" spans="1:48">
      <c r="A337" s="76" t="str">
        <f t="shared" si="5"/>
        <v/>
      </c>
      <c r="R337" s="76"/>
      <c r="AV337" s="76"/>
    </row>
    <row r="338" spans="1:48">
      <c r="A338" s="76" t="str">
        <f t="shared" si="5"/>
        <v/>
      </c>
      <c r="R338" s="76"/>
      <c r="AV338" s="76"/>
    </row>
    <row r="339" spans="1:48">
      <c r="A339" s="76" t="str">
        <f t="shared" si="5"/>
        <v/>
      </c>
      <c r="R339" s="76"/>
      <c r="AV339" s="76"/>
    </row>
    <row r="340" spans="1:48">
      <c r="A340" s="76" t="str">
        <f t="shared" si="5"/>
        <v/>
      </c>
      <c r="R340" s="76"/>
      <c r="AV340" s="76"/>
    </row>
    <row r="341" spans="1:48">
      <c r="A341" s="76" t="str">
        <f t="shared" si="5"/>
        <v/>
      </c>
      <c r="R341" s="76"/>
      <c r="AV341" s="76"/>
    </row>
    <row r="342" spans="1:48">
      <c r="A342" s="76" t="str">
        <f t="shared" si="5"/>
        <v/>
      </c>
      <c r="R342" s="76"/>
      <c r="AV342" s="76"/>
    </row>
    <row r="343" spans="1:48">
      <c r="A343" s="76" t="str">
        <f t="shared" si="5"/>
        <v/>
      </c>
      <c r="R343" s="76"/>
      <c r="AV343" s="76"/>
    </row>
    <row r="344" spans="1:48">
      <c r="A344" s="76" t="str">
        <f t="shared" si="5"/>
        <v/>
      </c>
      <c r="R344" s="76"/>
      <c r="AV344" s="76"/>
    </row>
    <row r="345" spans="1:48">
      <c r="A345" s="76" t="str">
        <f t="shared" si="5"/>
        <v/>
      </c>
      <c r="R345" s="76"/>
      <c r="AV345" s="76"/>
    </row>
    <row r="346" spans="1:48">
      <c r="A346" s="76" t="str">
        <f t="shared" si="5"/>
        <v/>
      </c>
      <c r="R346" s="76"/>
      <c r="AV346" s="76"/>
    </row>
    <row r="347" spans="1:48">
      <c r="A347" s="76" t="str">
        <f t="shared" si="5"/>
        <v/>
      </c>
      <c r="R347" s="76"/>
      <c r="AV347" s="76"/>
    </row>
    <row r="348" spans="1:48">
      <c r="A348" s="76" t="str">
        <f t="shared" si="5"/>
        <v/>
      </c>
      <c r="R348" s="76"/>
      <c r="AV348" s="76"/>
    </row>
    <row r="349" spans="1:48">
      <c r="A349" s="76" t="str">
        <f t="shared" si="5"/>
        <v/>
      </c>
      <c r="R349" s="76"/>
      <c r="AV349" s="76"/>
    </row>
    <row r="350" spans="1:48">
      <c r="A350" s="76" t="str">
        <f t="shared" si="5"/>
        <v/>
      </c>
      <c r="R350" s="76"/>
      <c r="AV350" s="76"/>
    </row>
    <row r="351" spans="1:48">
      <c r="A351" s="76" t="str">
        <f t="shared" si="5"/>
        <v/>
      </c>
      <c r="R351" s="76"/>
      <c r="AV351" s="76"/>
    </row>
    <row r="352" spans="1:48">
      <c r="A352" s="76" t="str">
        <f t="shared" si="5"/>
        <v/>
      </c>
      <c r="R352" s="76"/>
      <c r="AV352" s="76"/>
    </row>
    <row r="353" spans="1:48">
      <c r="A353" s="76" t="str">
        <f t="shared" si="5"/>
        <v/>
      </c>
      <c r="R353" s="76"/>
      <c r="AV353" s="76"/>
    </row>
    <row r="354" spans="1:48">
      <c r="A354" s="76" t="str">
        <f t="shared" si="5"/>
        <v/>
      </c>
      <c r="R354" s="76"/>
      <c r="AV354" s="76"/>
    </row>
    <row r="355" spans="1:48">
      <c r="A355" s="76" t="str">
        <f t="shared" si="5"/>
        <v/>
      </c>
      <c r="R355" s="76"/>
      <c r="AV355" s="76"/>
    </row>
    <row r="356" spans="1:48">
      <c r="A356" s="76" t="str">
        <f t="shared" si="5"/>
        <v/>
      </c>
      <c r="R356" s="76"/>
      <c r="AV356" s="76"/>
    </row>
    <row r="357" spans="1:48">
      <c r="A357" s="76" t="str">
        <f t="shared" si="5"/>
        <v/>
      </c>
      <c r="R357" s="76"/>
      <c r="AV357" s="76"/>
    </row>
    <row r="358" spans="1:48">
      <c r="A358" s="76" t="str">
        <f t="shared" si="5"/>
        <v/>
      </c>
      <c r="R358" s="76"/>
      <c r="AV358" s="76"/>
    </row>
    <row r="359" spans="1:48">
      <c r="A359" s="76" t="str">
        <f t="shared" si="5"/>
        <v/>
      </c>
      <c r="R359" s="76"/>
      <c r="AV359" s="76"/>
    </row>
    <row r="360" spans="1:48">
      <c r="A360" s="76" t="str">
        <f t="shared" si="5"/>
        <v/>
      </c>
      <c r="R360" s="76"/>
      <c r="AV360" s="76"/>
    </row>
    <row r="361" spans="1:48">
      <c r="A361" s="76" t="str">
        <f t="shared" si="5"/>
        <v/>
      </c>
      <c r="R361" s="76"/>
      <c r="AV361" s="76"/>
    </row>
    <row r="362" spans="1:48">
      <c r="A362" s="76" t="str">
        <f t="shared" si="5"/>
        <v/>
      </c>
      <c r="R362" s="76"/>
      <c r="AV362" s="76"/>
    </row>
    <row r="363" spans="1:48">
      <c r="A363" s="76" t="str">
        <f t="shared" si="5"/>
        <v/>
      </c>
      <c r="R363" s="76"/>
      <c r="AV363" s="76"/>
    </row>
    <row r="364" spans="1:48">
      <c r="A364" s="76" t="str">
        <f t="shared" si="5"/>
        <v/>
      </c>
      <c r="R364" s="76"/>
      <c r="AV364" s="76"/>
    </row>
    <row r="365" spans="1:48">
      <c r="A365" s="76" t="str">
        <f t="shared" si="5"/>
        <v/>
      </c>
      <c r="R365" s="76"/>
      <c r="AV365" s="76"/>
    </row>
    <row r="366" spans="1:48">
      <c r="A366" s="76" t="str">
        <f t="shared" si="5"/>
        <v/>
      </c>
      <c r="R366" s="76"/>
      <c r="AV366" s="76"/>
    </row>
    <row r="367" spans="1:48">
      <c r="A367" s="76" t="str">
        <f t="shared" si="5"/>
        <v/>
      </c>
      <c r="R367" s="76"/>
      <c r="AV367" s="76"/>
    </row>
    <row r="368" spans="1:48">
      <c r="A368" s="76" t="str">
        <f t="shared" si="5"/>
        <v/>
      </c>
      <c r="R368" s="76"/>
      <c r="AV368" s="76"/>
    </row>
    <row r="369" spans="1:48">
      <c r="A369" s="76" t="str">
        <f t="shared" si="5"/>
        <v/>
      </c>
      <c r="R369" s="76"/>
      <c r="AV369" s="76"/>
    </row>
    <row r="370" spans="1:48">
      <c r="A370" s="76" t="str">
        <f t="shared" si="5"/>
        <v/>
      </c>
      <c r="R370" s="76"/>
      <c r="AV370" s="76"/>
    </row>
    <row r="371" spans="1:48">
      <c r="A371" s="76" t="str">
        <f t="shared" si="5"/>
        <v/>
      </c>
      <c r="R371" s="76"/>
      <c r="AV371" s="76"/>
    </row>
    <row r="372" spans="1:48">
      <c r="A372" s="76" t="str">
        <f t="shared" si="5"/>
        <v/>
      </c>
      <c r="R372" s="76"/>
      <c r="AV372" s="76"/>
    </row>
    <row r="373" spans="1:48">
      <c r="A373" s="76" t="str">
        <f t="shared" si="5"/>
        <v/>
      </c>
      <c r="R373" s="76"/>
      <c r="AV373" s="76"/>
    </row>
    <row r="374" spans="1:48">
      <c r="A374" s="76" t="str">
        <f t="shared" si="5"/>
        <v/>
      </c>
      <c r="R374" s="76"/>
      <c r="AV374" s="76"/>
    </row>
    <row r="375" spans="1:48">
      <c r="A375" s="76" t="str">
        <f t="shared" si="5"/>
        <v/>
      </c>
      <c r="R375" s="76"/>
      <c r="AV375" s="76"/>
    </row>
    <row r="376" spans="1:48">
      <c r="A376" s="76" t="str">
        <f t="shared" si="5"/>
        <v/>
      </c>
      <c r="R376" s="76"/>
      <c r="AV376" s="76"/>
    </row>
    <row r="377" spans="1:48">
      <c r="A377" s="76" t="str">
        <f t="shared" si="5"/>
        <v/>
      </c>
      <c r="R377" s="76"/>
      <c r="AV377" s="76"/>
    </row>
    <row r="378" spans="1:48">
      <c r="A378" s="76" t="str">
        <f t="shared" si="5"/>
        <v/>
      </c>
      <c r="R378" s="76"/>
      <c r="AV378" s="76"/>
    </row>
    <row r="379" spans="1:48">
      <c r="A379" s="76" t="str">
        <f t="shared" si="5"/>
        <v/>
      </c>
      <c r="R379" s="76"/>
      <c r="AV379" s="76"/>
    </row>
    <row r="380" spans="1:48">
      <c r="A380" s="76" t="str">
        <f t="shared" si="5"/>
        <v/>
      </c>
      <c r="R380" s="76"/>
      <c r="AV380" s="76"/>
    </row>
    <row r="381" spans="1:48">
      <c r="A381" s="76" t="str">
        <f t="shared" si="5"/>
        <v/>
      </c>
      <c r="R381" s="76"/>
      <c r="AV381" s="76"/>
    </row>
    <row r="382" spans="1:48">
      <c r="A382" s="76" t="str">
        <f t="shared" si="5"/>
        <v/>
      </c>
      <c r="R382" s="76"/>
      <c r="AV382" s="76"/>
    </row>
    <row r="383" spans="1:48">
      <c r="A383" s="76" t="str">
        <f t="shared" si="5"/>
        <v/>
      </c>
      <c r="R383" s="76"/>
      <c r="AV383" s="76"/>
    </row>
    <row r="384" spans="1:48">
      <c r="A384" s="76" t="str">
        <f t="shared" si="5"/>
        <v/>
      </c>
      <c r="R384" s="76"/>
      <c r="AV384" s="76"/>
    </row>
    <row r="385" spans="1:48">
      <c r="A385" s="76" t="str">
        <f t="shared" si="5"/>
        <v/>
      </c>
      <c r="R385" s="76"/>
      <c r="AV385" s="76"/>
    </row>
    <row r="386" spans="1:48">
      <c r="A386" s="76" t="str">
        <f t="shared" si="5"/>
        <v/>
      </c>
      <c r="R386" s="76"/>
      <c r="AV386" s="76"/>
    </row>
    <row r="387" spans="1:48">
      <c r="A387" s="76" t="str">
        <f t="shared" si="5"/>
        <v/>
      </c>
      <c r="R387" s="76"/>
      <c r="AV387" s="76"/>
    </row>
    <row r="388" spans="1:48">
      <c r="A388" s="76" t="str">
        <f t="shared" si="5"/>
        <v/>
      </c>
      <c r="R388" s="76"/>
      <c r="AV388" s="76"/>
    </row>
    <row r="389" spans="1:48">
      <c r="A389" s="76" t="str">
        <f t="shared" si="5"/>
        <v/>
      </c>
      <c r="R389" s="76"/>
      <c r="AV389" s="76"/>
    </row>
    <row r="390" spans="1:48">
      <c r="A390" s="76" t="str">
        <f t="shared" si="5"/>
        <v/>
      </c>
      <c r="R390" s="76"/>
      <c r="AV390" s="76"/>
    </row>
    <row r="391" spans="1:48">
      <c r="A391" s="76" t="str">
        <f t="shared" si="5"/>
        <v/>
      </c>
      <c r="R391" s="76"/>
      <c r="AV391" s="76"/>
    </row>
    <row r="392" spans="1:48">
      <c r="A392" s="76" t="str">
        <f t="shared" si="5"/>
        <v/>
      </c>
      <c r="R392" s="76"/>
      <c r="AV392" s="76"/>
    </row>
    <row r="393" spans="1:48">
      <c r="A393" s="76" t="str">
        <f t="shared" ref="A393:A400" si="6">RIGHT(B393,4)</f>
        <v/>
      </c>
      <c r="R393" s="76"/>
      <c r="AV393" s="76"/>
    </row>
    <row r="394" spans="1:48">
      <c r="A394" s="76" t="str">
        <f t="shared" si="6"/>
        <v/>
      </c>
      <c r="R394" s="76"/>
      <c r="AV394" s="76"/>
    </row>
    <row r="395" spans="1:48">
      <c r="A395" s="76" t="str">
        <f t="shared" si="6"/>
        <v/>
      </c>
      <c r="R395" s="76"/>
      <c r="AV395" s="76"/>
    </row>
    <row r="396" spans="1:48">
      <c r="A396" s="76" t="str">
        <f t="shared" si="6"/>
        <v/>
      </c>
      <c r="R396" s="76"/>
      <c r="AV396" s="76"/>
    </row>
    <row r="397" spans="1:48">
      <c r="A397" s="76" t="str">
        <f t="shared" si="6"/>
        <v/>
      </c>
      <c r="R397" s="76"/>
      <c r="AV397" s="76"/>
    </row>
    <row r="398" spans="1:48">
      <c r="A398" s="76" t="str">
        <f t="shared" si="6"/>
        <v/>
      </c>
      <c r="R398" s="76"/>
      <c r="AV398" s="76"/>
    </row>
    <row r="399" spans="1:48">
      <c r="A399" s="76" t="str">
        <f t="shared" si="6"/>
        <v/>
      </c>
      <c r="R399" s="76"/>
      <c r="AV399" s="76"/>
    </row>
    <row r="400" spans="1:48">
      <c r="A400" s="76" t="str">
        <f t="shared" si="6"/>
        <v/>
      </c>
      <c r="R400" s="76"/>
      <c r="AV400" s="76"/>
    </row>
    <row r="401" spans="1:48">
      <c r="A401" s="76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76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76"/>
    </row>
  </sheetData>
  <sheetProtection sheet="1" objects="1" scenarios="1" select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1</vt:i4>
      </vt:variant>
    </vt:vector>
  </HeadingPairs>
  <TitlesOfParts>
    <vt:vector size="35" baseType="lpstr">
      <vt:lpstr>CUADRO GENERADO</vt:lpstr>
      <vt:lpstr>SALDOS</vt:lpstr>
      <vt:lpstr>BASE DATOS CONDUCTORES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'CUADRO GENERADO'!Área_de_impresión</vt:lpstr>
    </vt:vector>
  </TitlesOfParts>
  <Company>The houze!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rbravo</cp:lastModifiedBy>
  <cp:lastPrinted>2023-05-31T13:53:12Z</cp:lastPrinted>
  <dcterms:created xsi:type="dcterms:W3CDTF">2022-03-29T13:35:23Z</dcterms:created>
  <dcterms:modified xsi:type="dcterms:W3CDTF">2023-05-31T14:49:13Z</dcterms:modified>
</cp:coreProperties>
</file>